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BBNQVM\Documents\FF\"/>
    </mc:Choice>
  </mc:AlternateContent>
  <bookViews>
    <workbookView xWindow="0" yWindow="0" windowWidth="28800" windowHeight="12450"/>
  </bookViews>
  <sheets>
    <sheet name="Hollerable 2019" sheetId="1" r:id="rId1"/>
    <sheet name="Nick Salary" sheetId="7" r:id="rId2"/>
    <sheet name="Sheet8" sheetId="8" r:id="rId3"/>
    <sheet name="Sheet3" sheetId="3" r:id="rId4"/>
    <sheet name="Prevous-curr" sheetId="2" r:id="rId5"/>
    <sheet name="Current Rnaks" sheetId="6" r:id="rId6"/>
    <sheet name="Sheet4" sheetId="4" r:id="rId7"/>
    <sheet name="Sheet5" sheetId="5" r:id="rId8"/>
  </sheets>
  <definedNames>
    <definedName name="_xlnm._FilterDatabase" localSheetId="0" hidden="1">'Hollerable 2019'!$A$15:$V$232</definedName>
    <definedName name="_xlnm._FilterDatabase" localSheetId="1" hidden="1">'Nick Salary'!$A$1:$F$351</definedName>
    <definedName name="_xlnm._FilterDatabase" localSheetId="4" hidden="1">'Prevous-curr'!$A$2:$V$286</definedName>
    <definedName name="_xlnm._FilterDatabase" localSheetId="6" hidden="1">Sheet4!$H$4:$K$286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31" i="1" l="1"/>
  <c r="U211" i="1"/>
  <c r="U210" i="1"/>
  <c r="U209" i="1"/>
  <c r="U208" i="1"/>
  <c r="U207" i="1"/>
  <c r="U206" i="1"/>
  <c r="U205" i="1"/>
  <c r="U204" i="1"/>
  <c r="U203" i="1"/>
  <c r="U201" i="1"/>
  <c r="U200" i="1"/>
  <c r="U199" i="1"/>
  <c r="U198" i="1"/>
  <c r="U197" i="1"/>
  <c r="U213" i="1" s="1"/>
  <c r="U69" i="1"/>
  <c r="V198" i="1"/>
  <c r="V199" i="1"/>
  <c r="V200" i="1"/>
  <c r="V201" i="1"/>
  <c r="V203" i="1"/>
  <c r="V204" i="1"/>
  <c r="V205" i="1"/>
  <c r="V206" i="1"/>
  <c r="V207" i="1"/>
  <c r="V208" i="1"/>
  <c r="V209" i="1"/>
  <c r="V210" i="1"/>
  <c r="V211" i="1"/>
  <c r="V197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58" i="1"/>
  <c r="I157" i="1"/>
  <c r="I156" i="1"/>
  <c r="I155" i="1"/>
  <c r="I154" i="1"/>
  <c r="I153" i="1"/>
  <c r="I152" i="1"/>
  <c r="I151" i="1"/>
  <c r="I150" i="1"/>
  <c r="I148" i="1"/>
  <c r="I147" i="1"/>
  <c r="I146" i="1"/>
  <c r="I145" i="1"/>
  <c r="I144" i="1"/>
  <c r="I143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2" i="1"/>
  <c r="I31" i="1"/>
  <c r="I30" i="1"/>
  <c r="I28" i="1"/>
  <c r="I27" i="1"/>
  <c r="I26" i="1"/>
  <c r="I25" i="1"/>
  <c r="I24" i="1"/>
  <c r="I23" i="1"/>
  <c r="I22" i="1"/>
  <c r="I21" i="1"/>
  <c r="I20" i="1"/>
  <c r="I19" i="1"/>
  <c r="I18" i="1"/>
  <c r="I17" i="1"/>
  <c r="M6" i="7"/>
  <c r="M5" i="7"/>
  <c r="K127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3" i="2"/>
  <c r="M237" i="1"/>
  <c r="M238" i="1" s="1"/>
  <c r="L236" i="1"/>
  <c r="K166" i="1"/>
  <c r="K64" i="1"/>
  <c r="K65" i="1"/>
  <c r="K66" i="1"/>
  <c r="K67" i="1"/>
  <c r="K68" i="1"/>
  <c r="K71" i="1"/>
  <c r="K72" i="1"/>
  <c r="K89" i="1"/>
  <c r="K107" i="1"/>
  <c r="K118" i="1"/>
  <c r="K119" i="1"/>
  <c r="K120" i="1"/>
  <c r="K121" i="1"/>
  <c r="K122" i="1"/>
  <c r="K125" i="1"/>
  <c r="K126" i="1"/>
  <c r="K144" i="1"/>
  <c r="K161" i="1"/>
  <c r="K162" i="1"/>
  <c r="K171" i="1"/>
  <c r="K173" i="1"/>
  <c r="K174" i="1"/>
  <c r="K175" i="1"/>
  <c r="K176" i="1"/>
  <c r="K179" i="1"/>
  <c r="K180" i="1"/>
  <c r="K185" i="1"/>
  <c r="K197" i="1"/>
  <c r="K198" i="1"/>
  <c r="K215" i="1"/>
  <c r="K216" i="1"/>
  <c r="K217" i="1"/>
  <c r="K222" i="1"/>
  <c r="K223" i="1"/>
  <c r="K226" i="1"/>
  <c r="K227" i="1"/>
  <c r="K228" i="1"/>
  <c r="K229" i="1"/>
  <c r="K230" i="1"/>
  <c r="K18" i="1"/>
  <c r="K35" i="1"/>
  <c r="K43" i="1"/>
  <c r="K53" i="1"/>
  <c r="K63" i="1"/>
  <c r="K17" i="1"/>
  <c r="S198" i="1"/>
  <c r="S199" i="1"/>
  <c r="S200" i="1"/>
  <c r="S201" i="1"/>
  <c r="S203" i="1"/>
  <c r="S204" i="1"/>
  <c r="S205" i="1"/>
  <c r="S206" i="1"/>
  <c r="S209" i="1"/>
  <c r="S210" i="1"/>
  <c r="S212" i="1"/>
  <c r="S197" i="1"/>
  <c r="Z198" i="1"/>
  <c r="Z199" i="1"/>
  <c r="Z200" i="1"/>
  <c r="Z201" i="1"/>
  <c r="Z203" i="1"/>
  <c r="Z204" i="1"/>
  <c r="Z205" i="1"/>
  <c r="Z206" i="1"/>
  <c r="Z209" i="1"/>
  <c r="Z210" i="1"/>
  <c r="Z197" i="1"/>
  <c r="H220" i="1"/>
  <c r="H166" i="1"/>
  <c r="H119" i="1"/>
  <c r="H110" i="1"/>
  <c r="H93" i="1"/>
  <c r="H76" i="1"/>
  <c r="H72" i="1"/>
  <c r="H64" i="1"/>
  <c r="H60" i="1"/>
  <c r="H56" i="1"/>
  <c r="H230" i="1"/>
  <c r="H228" i="1"/>
  <c r="H226" i="1"/>
  <c r="H224" i="1"/>
  <c r="H222" i="1"/>
  <c r="H218" i="1"/>
  <c r="H216" i="1"/>
  <c r="H212" i="1"/>
  <c r="H210" i="1"/>
  <c r="H206" i="1"/>
  <c r="H204" i="1"/>
  <c r="H202" i="1"/>
  <c r="H200" i="1"/>
  <c r="H198" i="1"/>
  <c r="H192" i="1"/>
  <c r="H190" i="1"/>
  <c r="H188" i="1"/>
  <c r="H186" i="1"/>
  <c r="H184" i="1"/>
  <c r="H182" i="1"/>
  <c r="H180" i="1"/>
  <c r="H176" i="1"/>
  <c r="H172" i="1"/>
  <c r="H170" i="1"/>
  <c r="H168" i="1"/>
  <c r="H164" i="1"/>
  <c r="H162" i="1"/>
  <c r="H156" i="1"/>
  <c r="H154" i="1"/>
  <c r="H152" i="1"/>
  <c r="H150" i="1"/>
  <c r="H148" i="1"/>
  <c r="H146" i="1"/>
  <c r="H144" i="1"/>
  <c r="H140" i="1"/>
  <c r="H136" i="1"/>
  <c r="H134" i="1"/>
  <c r="H132" i="1"/>
  <c r="H130" i="1"/>
  <c r="H128" i="1"/>
  <c r="H126" i="1"/>
  <c r="H122" i="1"/>
  <c r="H120" i="1"/>
  <c r="H118" i="1"/>
  <c r="H116" i="1"/>
  <c r="H114" i="1"/>
  <c r="H112" i="1"/>
  <c r="H108" i="1"/>
  <c r="H104" i="1"/>
  <c r="H100" i="1"/>
  <c r="H98" i="1"/>
  <c r="H96" i="1"/>
  <c r="H94" i="1"/>
  <c r="H92" i="1"/>
  <c r="H90" i="1"/>
  <c r="H84" i="1"/>
  <c r="H82" i="1"/>
  <c r="H80" i="1"/>
  <c r="H78" i="1"/>
  <c r="H74" i="1"/>
  <c r="H68" i="1"/>
  <c r="H66" i="1"/>
  <c r="H62" i="1"/>
  <c r="H58" i="1"/>
  <c r="H54" i="1"/>
  <c r="H48" i="1"/>
  <c r="H46" i="1"/>
  <c r="H44" i="1"/>
  <c r="H42" i="1"/>
  <c r="H40" i="1"/>
  <c r="H38" i="1"/>
  <c r="H36" i="1"/>
  <c r="H30" i="1"/>
  <c r="H28" i="1"/>
  <c r="H26" i="1"/>
  <c r="H24" i="1"/>
  <c r="H22" i="1"/>
  <c r="H20" i="1"/>
  <c r="H18" i="1"/>
  <c r="H227" i="1"/>
  <c r="H225" i="1"/>
  <c r="H223" i="1"/>
  <c r="H221" i="1"/>
  <c r="H219" i="1"/>
  <c r="H217" i="1"/>
  <c r="H215" i="1"/>
  <c r="H207" i="1"/>
  <c r="H205" i="1"/>
  <c r="H203" i="1"/>
  <c r="H201" i="1"/>
  <c r="H199" i="1"/>
  <c r="H197" i="1"/>
  <c r="H191" i="1"/>
  <c r="H189" i="1"/>
  <c r="H187" i="1"/>
  <c r="H185" i="1"/>
  <c r="H183" i="1"/>
  <c r="H181" i="1"/>
  <c r="H179" i="1"/>
  <c r="H175" i="1"/>
  <c r="H173" i="1"/>
  <c r="H171" i="1"/>
  <c r="H169" i="1"/>
  <c r="H167" i="1"/>
  <c r="H165" i="1"/>
  <c r="H163" i="1"/>
  <c r="H161" i="1"/>
  <c r="H157" i="1"/>
  <c r="H155" i="1"/>
  <c r="H153" i="1"/>
  <c r="H151" i="1"/>
  <c r="H149" i="1"/>
  <c r="H147" i="1"/>
  <c r="H145" i="1"/>
  <c r="H143" i="1"/>
  <c r="H139" i="1"/>
  <c r="H137" i="1"/>
  <c r="H135" i="1"/>
  <c r="H133" i="1"/>
  <c r="H131" i="1"/>
  <c r="H129" i="1"/>
  <c r="H127" i="1"/>
  <c r="H125" i="1"/>
  <c r="H117" i="1"/>
  <c r="H115" i="1"/>
  <c r="H113" i="1"/>
  <c r="H111" i="1"/>
  <c r="H109" i="1"/>
  <c r="H107" i="1"/>
  <c r="H103" i="1"/>
  <c r="H101" i="1"/>
  <c r="H99" i="1"/>
  <c r="H97" i="1"/>
  <c r="H95" i="1"/>
  <c r="H91" i="1"/>
  <c r="H89" i="1"/>
  <c r="H85" i="1"/>
  <c r="H83" i="1"/>
  <c r="H81" i="1"/>
  <c r="H79" i="1"/>
  <c r="H77" i="1"/>
  <c r="H75" i="1"/>
  <c r="H73" i="1"/>
  <c r="H71" i="1"/>
  <c r="H65" i="1"/>
  <c r="H63" i="1"/>
  <c r="H61" i="1"/>
  <c r="H59" i="1"/>
  <c r="H57" i="1"/>
  <c r="H55" i="1"/>
  <c r="H53" i="1"/>
  <c r="H47" i="1"/>
  <c r="H45" i="1"/>
  <c r="H43" i="1"/>
  <c r="H41" i="1"/>
  <c r="H39" i="1"/>
  <c r="H37" i="1"/>
  <c r="H35" i="1"/>
  <c r="H29" i="1"/>
  <c r="H25" i="1"/>
  <c r="H23" i="1"/>
  <c r="H21" i="1"/>
  <c r="H19" i="1"/>
  <c r="H17" i="1"/>
  <c r="J17" i="1"/>
  <c r="J162" i="1"/>
  <c r="AA200" i="1"/>
  <c r="J144" i="1"/>
  <c r="J53" i="1"/>
  <c r="J171" i="1"/>
  <c r="J180" i="1"/>
  <c r="J198" i="1"/>
  <c r="J108" i="1"/>
  <c r="J71" i="1"/>
  <c r="J43" i="1"/>
  <c r="J143" i="1"/>
  <c r="J115" i="1"/>
  <c r="J125" i="1"/>
  <c r="J161" i="1"/>
  <c r="J163" i="1"/>
  <c r="J36" i="1"/>
  <c r="J215" i="1"/>
  <c r="J91" i="1"/>
  <c r="J217" i="1"/>
  <c r="J223" i="1"/>
  <c r="J54" i="1"/>
  <c r="J63" i="1"/>
  <c r="J218" i="1"/>
  <c r="J134" i="1"/>
  <c r="AA201" i="1"/>
  <c r="J179" i="1"/>
  <c r="J72" i="1"/>
  <c r="J220" i="1"/>
  <c r="T199" i="1"/>
  <c r="J216" i="1"/>
  <c r="J19" i="1"/>
  <c r="J89" i="1"/>
  <c r="J199" i="1"/>
  <c r="J55" i="1"/>
  <c r="J118" i="1"/>
  <c r="J182" i="1"/>
  <c r="J57" i="1"/>
  <c r="J93" i="1"/>
  <c r="J75" i="1"/>
  <c r="J56" i="1"/>
  <c r="J74" i="1"/>
  <c r="J111" i="1"/>
  <c r="J183" i="1"/>
  <c r="J194" i="1"/>
  <c r="J107" i="1"/>
  <c r="J58" i="1"/>
  <c r="J145" i="1"/>
  <c r="J127" i="1"/>
  <c r="AA203" i="1"/>
  <c r="J25" i="1"/>
  <c r="T204" i="1"/>
  <c r="J112" i="1"/>
  <c r="J168" i="1"/>
  <c r="J82" i="1"/>
  <c r="T210" i="1"/>
  <c r="J126" i="1"/>
  <c r="J146" i="1"/>
  <c r="J40" i="1"/>
  <c r="J92" i="1"/>
  <c r="J153" i="1"/>
  <c r="J166" i="1"/>
  <c r="J64" i="1"/>
  <c r="J128" i="1"/>
  <c r="J45" i="1"/>
  <c r="J101" i="1"/>
  <c r="J85" i="1"/>
  <c r="J148" i="1"/>
  <c r="J164" i="1"/>
  <c r="J181" i="1"/>
  <c r="J110" i="1"/>
  <c r="J184" i="1"/>
  <c r="J149" i="1"/>
  <c r="J186" i="1"/>
  <c r="J77" i="1"/>
  <c r="J219" i="1"/>
  <c r="J185" i="1"/>
  <c r="J222" i="1"/>
  <c r="J131" i="1"/>
  <c r="J109" i="1"/>
  <c r="J157" i="1"/>
  <c r="J83" i="1"/>
  <c r="J47" i="1"/>
  <c r="J76" i="1"/>
  <c r="J23" i="1"/>
  <c r="J135" i="1"/>
  <c r="T208" i="1"/>
  <c r="J221" i="1"/>
  <c r="T205" i="1"/>
  <c r="J116" i="1"/>
  <c r="J60" i="1"/>
  <c r="J94" i="1"/>
  <c r="J46" i="1"/>
  <c r="J113" i="1"/>
  <c r="J73" i="1"/>
  <c r="J114" i="1"/>
  <c r="J151" i="1"/>
  <c r="J96" i="1"/>
  <c r="J38" i="1"/>
  <c r="J129" i="1"/>
  <c r="J59" i="1"/>
  <c r="J150" i="1"/>
  <c r="T198" i="1"/>
  <c r="J172" i="1"/>
  <c r="J39" i="1"/>
  <c r="J152" i="1"/>
  <c r="T197" i="1"/>
  <c r="J61" i="1"/>
  <c r="T206" i="1"/>
  <c r="J21" i="1"/>
  <c r="J95" i="1"/>
  <c r="J81" i="1"/>
  <c r="J147" i="1"/>
  <c r="J226" i="1"/>
  <c r="J140" i="1"/>
  <c r="J188" i="1"/>
  <c r="J227" i="1"/>
  <c r="J187" i="1"/>
  <c r="J97" i="1"/>
  <c r="J41" i="1"/>
  <c r="J205" i="1"/>
  <c r="J62" i="1"/>
  <c r="J165" i="1"/>
  <c r="J28" i="1"/>
  <c r="J130" i="1"/>
  <c r="J167" i="1"/>
  <c r="J68" i="1"/>
  <c r="J100" i="1"/>
  <c r="J90" i="1"/>
  <c r="J44" i="1"/>
  <c r="J24" i="1"/>
  <c r="J207" i="1"/>
  <c r="J132" i="1"/>
  <c r="J133" i="1"/>
  <c r="J48" i="1"/>
  <c r="J42" i="1"/>
  <c r="J154" i="1"/>
  <c r="J103" i="1"/>
  <c r="J173" i="1"/>
  <c r="J208" i="1"/>
  <c r="J189" i="1"/>
  <c r="J79" i="1"/>
  <c r="J84" i="1"/>
  <c r="J230" i="1"/>
  <c r="J26" i="1"/>
  <c r="J98" i="1"/>
  <c r="J137" i="1"/>
  <c r="J210" i="1"/>
  <c r="J170" i="1"/>
  <c r="J22" i="1"/>
  <c r="T207" i="1"/>
  <c r="J228" i="1"/>
  <c r="AA211" i="1"/>
  <c r="J104" i="1"/>
  <c r="J99" i="1"/>
  <c r="J136" i="1"/>
  <c r="J224" i="1"/>
  <c r="J18" i="1"/>
  <c r="J169" i="1"/>
  <c r="AA202" i="1"/>
  <c r="J65" i="1"/>
  <c r="J190" i="1"/>
  <c r="J30" i="1"/>
  <c r="J117" i="1"/>
  <c r="J156" i="1"/>
  <c r="J66" i="1"/>
  <c r="J155" i="1"/>
  <c r="J225" i="1"/>
  <c r="J191" i="1"/>
  <c r="J203" i="1"/>
  <c r="J49" i="1"/>
  <c r="J139" i="1"/>
  <c r="J122" i="1"/>
  <c r="J192" i="1"/>
  <c r="J35" i="1"/>
  <c r="V213" i="1" l="1"/>
  <c r="I87" i="1"/>
  <c r="I141" i="1"/>
  <c r="I231" i="1"/>
  <c r="I195" i="1"/>
  <c r="I33" i="1"/>
  <c r="I69" i="1"/>
  <c r="I123" i="1"/>
  <c r="I213" i="1"/>
  <c r="I51" i="1"/>
  <c r="I105" i="1"/>
  <c r="I159" i="1"/>
  <c r="I177" i="1"/>
  <c r="K57" i="1"/>
  <c r="K168" i="1"/>
  <c r="K115" i="1"/>
  <c r="K54" i="1"/>
  <c r="K163" i="1"/>
  <c r="K111" i="1"/>
  <c r="K108" i="1"/>
  <c r="K117" i="1"/>
  <c r="K45" i="1"/>
  <c r="K203" i="1"/>
  <c r="K150" i="1"/>
  <c r="K94" i="1"/>
  <c r="K172" i="1"/>
  <c r="K44" i="1"/>
  <c r="K202" i="1"/>
  <c r="K148" i="1"/>
  <c r="K93" i="1"/>
  <c r="K97" i="1"/>
  <c r="K152" i="1"/>
  <c r="K201" i="1"/>
  <c r="K147" i="1"/>
  <c r="K92" i="1"/>
  <c r="K220" i="1"/>
  <c r="K42" i="1"/>
  <c r="K200" i="1"/>
  <c r="K146" i="1"/>
  <c r="K91" i="1"/>
  <c r="K116" i="1"/>
  <c r="K41" i="1"/>
  <c r="K199" i="1"/>
  <c r="K145" i="1"/>
  <c r="K90" i="1"/>
  <c r="K48" i="1"/>
  <c r="K47" i="1"/>
  <c r="K95" i="1"/>
  <c r="K36" i="1"/>
  <c r="K206" i="1"/>
  <c r="K151" i="1"/>
  <c r="K143" i="1"/>
  <c r="K73" i="1"/>
  <c r="K205" i="1"/>
  <c r="K204" i="1"/>
  <c r="K20" i="1"/>
  <c r="K194" i="1"/>
  <c r="K131" i="1"/>
  <c r="K96" i="1"/>
  <c r="K46" i="1"/>
  <c r="K19" i="1"/>
  <c r="K188" i="1"/>
  <c r="K170" i="1"/>
  <c r="K139" i="1"/>
  <c r="K38" i="1"/>
  <c r="K138" i="1"/>
  <c r="K112" i="1"/>
  <c r="K84" i="1"/>
  <c r="K37" i="1"/>
  <c r="K193" i="1"/>
  <c r="K167" i="1"/>
  <c r="K137" i="1"/>
  <c r="K83" i="1"/>
  <c r="K140" i="1"/>
  <c r="K110" i="1"/>
  <c r="K164" i="1"/>
  <c r="K135" i="1"/>
  <c r="K109" i="1"/>
  <c r="K81" i="1"/>
  <c r="K60" i="1"/>
  <c r="K32" i="1"/>
  <c r="K219" i="1"/>
  <c r="K190" i="1"/>
  <c r="K134" i="1"/>
  <c r="K80" i="1"/>
  <c r="K40" i="1"/>
  <c r="K191" i="1"/>
  <c r="K59" i="1"/>
  <c r="K30" i="1"/>
  <c r="K218" i="1"/>
  <c r="K189" i="1"/>
  <c r="K133" i="1"/>
  <c r="K79" i="1"/>
  <c r="K132" i="1"/>
  <c r="K104" i="1"/>
  <c r="K78" i="1"/>
  <c r="K225" i="1"/>
  <c r="K113" i="1"/>
  <c r="K192" i="1"/>
  <c r="K27" i="1"/>
  <c r="K187" i="1"/>
  <c r="K158" i="1"/>
  <c r="K103" i="1"/>
  <c r="K77" i="1"/>
  <c r="K224" i="1"/>
  <c r="K136" i="1"/>
  <c r="K61" i="1"/>
  <c r="K26" i="1"/>
  <c r="K186" i="1"/>
  <c r="K157" i="1"/>
  <c r="K130" i="1"/>
  <c r="K102" i="1"/>
  <c r="K76" i="1"/>
  <c r="K156" i="1"/>
  <c r="K129" i="1"/>
  <c r="K101" i="1"/>
  <c r="K75" i="1"/>
  <c r="K169" i="1"/>
  <c r="K82" i="1"/>
  <c r="K24" i="1"/>
  <c r="K210" i="1"/>
  <c r="K184" i="1"/>
  <c r="K155" i="1"/>
  <c r="K128" i="1"/>
  <c r="K100" i="1"/>
  <c r="K74" i="1"/>
  <c r="K86" i="1"/>
  <c r="K62" i="1"/>
  <c r="K28" i="1"/>
  <c r="K55" i="1"/>
  <c r="K23" i="1"/>
  <c r="K209" i="1"/>
  <c r="K183" i="1"/>
  <c r="K154" i="1"/>
  <c r="K99" i="1"/>
  <c r="K114" i="1"/>
  <c r="K85" i="1"/>
  <c r="K221" i="1"/>
  <c r="K58" i="1"/>
  <c r="K56" i="1"/>
  <c r="K25" i="1"/>
  <c r="K50" i="1"/>
  <c r="K22" i="1"/>
  <c r="K208" i="1"/>
  <c r="K182" i="1"/>
  <c r="K153" i="1"/>
  <c r="K98" i="1"/>
  <c r="K39" i="1"/>
  <c r="K165" i="1"/>
  <c r="K211" i="1"/>
  <c r="K49" i="1"/>
  <c r="K21" i="1"/>
  <c r="K207" i="1"/>
  <c r="K181" i="1"/>
  <c r="T203" i="1"/>
  <c r="T202" i="1"/>
  <c r="T200" i="1"/>
  <c r="AA210" i="1"/>
  <c r="T201" i="1"/>
  <c r="AA207" i="1"/>
  <c r="AA199" i="1"/>
  <c r="AA208" i="1"/>
  <c r="AA198" i="1"/>
  <c r="AA197" i="1"/>
  <c r="AA209" i="1"/>
  <c r="T211" i="1"/>
  <c r="T209" i="1"/>
  <c r="AA206" i="1"/>
  <c r="AA205" i="1"/>
  <c r="AA204" i="1"/>
  <c r="S213" i="1"/>
  <c r="H195" i="1"/>
  <c r="H213" i="1"/>
  <c r="H159" i="1"/>
  <c r="H231" i="1"/>
  <c r="J159" i="1"/>
  <c r="H105" i="1"/>
  <c r="H51" i="1"/>
  <c r="H177" i="1"/>
  <c r="H141" i="1"/>
  <c r="J105" i="1"/>
  <c r="J87" i="1"/>
  <c r="H87" i="1"/>
  <c r="H69" i="1"/>
  <c r="J177" i="1"/>
  <c r="J69" i="1"/>
  <c r="J123" i="1"/>
  <c r="J195" i="1"/>
  <c r="J33" i="1"/>
  <c r="J141" i="1"/>
  <c r="H33" i="1"/>
  <c r="H123" i="1"/>
  <c r="J231" i="1"/>
  <c r="J201" i="1"/>
  <c r="J209" i="1"/>
  <c r="J200" i="1"/>
  <c r="J197" i="1"/>
  <c r="J202" i="1"/>
  <c r="J37" i="1"/>
  <c r="J51" i="1" s="1"/>
  <c r="J204" i="1"/>
  <c r="J206" i="1"/>
  <c r="Z213" i="1"/>
  <c r="K177" i="1" l="1"/>
  <c r="L177" i="1" s="1"/>
  <c r="K141" i="1"/>
  <c r="L141" i="1" s="1"/>
  <c r="N141" i="1" s="1"/>
  <c r="V141" i="1" s="1"/>
  <c r="K231" i="1"/>
  <c r="L231" i="1" s="1"/>
  <c r="N231" i="1" s="1"/>
  <c r="V231" i="1" s="1"/>
  <c r="K123" i="1"/>
  <c r="L123" i="1" s="1"/>
  <c r="N123" i="1" s="1"/>
  <c r="V123" i="1" s="1"/>
  <c r="K159" i="1"/>
  <c r="L159" i="1" s="1"/>
  <c r="K195" i="1"/>
  <c r="L195" i="1" s="1"/>
  <c r="K213" i="1"/>
  <c r="L213" i="1" s="1"/>
  <c r="K105" i="1"/>
  <c r="L105" i="1" s="1"/>
  <c r="K33" i="1"/>
  <c r="L33" i="1" s="1"/>
  <c r="K87" i="1"/>
  <c r="L87" i="1" s="1"/>
  <c r="K69" i="1"/>
  <c r="L69" i="1" s="1"/>
  <c r="N69" i="1" s="1"/>
  <c r="V69" i="1" s="1"/>
  <c r="K51" i="1"/>
  <c r="L51" i="1" s="1"/>
  <c r="M51" i="1" s="1"/>
  <c r="U51" i="1" s="1"/>
  <c r="N105" i="1"/>
  <c r="V105" i="1" s="1"/>
  <c r="M105" i="1"/>
  <c r="U105" i="1" s="1"/>
  <c r="N159" i="1"/>
  <c r="V159" i="1" s="1"/>
  <c r="M159" i="1"/>
  <c r="U159" i="1" s="1"/>
  <c r="N213" i="1"/>
  <c r="M213" i="1"/>
  <c r="N33" i="1"/>
  <c r="M33" i="1"/>
  <c r="N87" i="1"/>
  <c r="V87" i="1" s="1"/>
  <c r="M87" i="1"/>
  <c r="U87" i="1" s="1"/>
  <c r="N195" i="1"/>
  <c r="V195" i="1" s="1"/>
  <c r="M195" i="1"/>
  <c r="U195" i="1" s="1"/>
  <c r="N177" i="1"/>
  <c r="V177" i="1" s="1"/>
  <c r="M177" i="1"/>
  <c r="U177" i="1" s="1"/>
  <c r="AA213" i="1"/>
  <c r="T213" i="1"/>
  <c r="J213" i="1"/>
  <c r="M141" i="1" l="1"/>
  <c r="U141" i="1" s="1"/>
  <c r="M123" i="1"/>
  <c r="U123" i="1" s="1"/>
  <c r="K235" i="1"/>
  <c r="K236" i="1" s="1"/>
  <c r="N51" i="1"/>
  <c r="V51" i="1" s="1"/>
</calcChain>
</file>

<file path=xl/sharedStrings.xml><?xml version="1.0" encoding="utf-8"?>
<sst xmlns="http://schemas.openxmlformats.org/spreadsheetml/2006/main" count="8842" uniqueCount="825">
  <si>
    <t>Calmer Than You Are</t>
  </si>
  <si>
    <t>Name</t>
  </si>
  <si>
    <t>Other</t>
  </si>
  <si>
    <t>Saquon Barkley</t>
  </si>
  <si>
    <t>Antonio Brown</t>
  </si>
  <si>
    <t>Adam Thielen</t>
  </si>
  <si>
    <t>A.J. Green</t>
  </si>
  <si>
    <t>Duke Johnson</t>
  </si>
  <si>
    <t>Vance McDonald</t>
  </si>
  <si>
    <t>Royce Freeman</t>
  </si>
  <si>
    <t>Cam Newton</t>
  </si>
  <si>
    <t>Michael Gallup</t>
  </si>
  <si>
    <t>Kalen Ballage</t>
  </si>
  <si>
    <t>Chicago</t>
  </si>
  <si>
    <t>Jaylen Samuels</t>
  </si>
  <si>
    <t>Ty Montgomery</t>
  </si>
  <si>
    <t>Adrian Peterson</t>
  </si>
  <si>
    <t>Wayne Gallman Jr.</t>
  </si>
  <si>
    <t>Parris Campbell</t>
  </si>
  <si>
    <t>TahoeLivin</t>
  </si>
  <si>
    <t>Christian McCaffrey</t>
  </si>
  <si>
    <t>Keenan Allen</t>
  </si>
  <si>
    <t>Robert Woods</t>
  </si>
  <si>
    <t>James White</t>
  </si>
  <si>
    <t>Robby Anderson</t>
  </si>
  <si>
    <t>Austin Ekeler</t>
  </si>
  <si>
    <t>Jared Cook</t>
  </si>
  <si>
    <t>Larry Fitzgerald</t>
  </si>
  <si>
    <t>Nick Chubb</t>
  </si>
  <si>
    <t>Drew Brees</t>
  </si>
  <si>
    <t>Austin Hooper</t>
  </si>
  <si>
    <t>Tyrell Williams</t>
  </si>
  <si>
    <t>Kareem Hunt</t>
  </si>
  <si>
    <t>DeVante Parker</t>
  </si>
  <si>
    <t>Antonio Callaway</t>
  </si>
  <si>
    <t>Denver</t>
  </si>
  <si>
    <t>Floodpants</t>
  </si>
  <si>
    <t>DeAndre Hopkins</t>
  </si>
  <si>
    <t>George Kittle</t>
  </si>
  <si>
    <t>Tyler Lockett</t>
  </si>
  <si>
    <t>DJ Moore</t>
  </si>
  <si>
    <t>Miles Sanders</t>
  </si>
  <si>
    <t>Christian Kirk</t>
  </si>
  <si>
    <t>Matt Breida</t>
  </si>
  <si>
    <t>Justice Hill</t>
  </si>
  <si>
    <t>Tony Pollard</t>
  </si>
  <si>
    <t>Patrick Mahomes</t>
  </si>
  <si>
    <t>DK Metcalf</t>
  </si>
  <si>
    <t>Malcolm Brown</t>
  </si>
  <si>
    <t>Rashard Higgins</t>
  </si>
  <si>
    <t>Philadelphia</t>
  </si>
  <si>
    <t>Chase Edmonds</t>
  </si>
  <si>
    <t>Beastsaw</t>
  </si>
  <si>
    <t>Davante Adams</t>
  </si>
  <si>
    <t>Todd Gurley II</t>
  </si>
  <si>
    <t>Aaron Rodgers</t>
  </si>
  <si>
    <t>Marlon Mack</t>
  </si>
  <si>
    <t>Calvin Ridley</t>
  </si>
  <si>
    <t>Corey Davis</t>
  </si>
  <si>
    <t>Demaryius Thomas</t>
  </si>
  <si>
    <t>LeSean McCoy</t>
  </si>
  <si>
    <t>Delanie Walker</t>
  </si>
  <si>
    <t>Jamison Crowder</t>
  </si>
  <si>
    <t>Marquise Brown</t>
  </si>
  <si>
    <t>T.J. Hockenson</t>
  </si>
  <si>
    <t>Mohamed Sanu</t>
  </si>
  <si>
    <t>Dak Prescott</t>
  </si>
  <si>
    <t>Cleveland</t>
  </si>
  <si>
    <t>Canadian Baconater</t>
  </si>
  <si>
    <t>James Conner</t>
  </si>
  <si>
    <t>Damien Williams</t>
  </si>
  <si>
    <t>Stefon Diggs</t>
  </si>
  <si>
    <t>T.Y. Hilton</t>
  </si>
  <si>
    <t>Allen Robinson II</t>
  </si>
  <si>
    <t>Baker Mayfield</t>
  </si>
  <si>
    <t>Latavius Murray</t>
  </si>
  <si>
    <t>Tarik Cohen</t>
  </si>
  <si>
    <t>Jordan Howard</t>
  </si>
  <si>
    <t>DeSean Jackson</t>
  </si>
  <si>
    <t>Dion Lewis</t>
  </si>
  <si>
    <t>Eric Ebron</t>
  </si>
  <si>
    <t>Mark Andrews</t>
  </si>
  <si>
    <t>Los Angeles</t>
  </si>
  <si>
    <t>Philip Rivers</t>
  </si>
  <si>
    <t>Kyle Rudolph</t>
  </si>
  <si>
    <t>wacko jackos tobacco</t>
  </si>
  <si>
    <t>David Johnson</t>
  </si>
  <si>
    <t>Mike Evans</t>
  </si>
  <si>
    <t>Devonta Freeman</t>
  </si>
  <si>
    <t>Deshaun Watson</t>
  </si>
  <si>
    <t>Jarvis Landry</t>
  </si>
  <si>
    <t>Sammy Watkins</t>
  </si>
  <si>
    <t>Kenyan Drake</t>
  </si>
  <si>
    <t>Chris Godwin</t>
  </si>
  <si>
    <t>David Njoku</t>
  </si>
  <si>
    <t>Giovani Bernard</t>
  </si>
  <si>
    <t>Lamar Jackson</t>
  </si>
  <si>
    <t>Ted Ginn Jr.</t>
  </si>
  <si>
    <t>Mike Davis</t>
  </si>
  <si>
    <t>Minnesota</t>
  </si>
  <si>
    <t>Taylor Gabriel</t>
  </si>
  <si>
    <t>FuckAmericanAirlines</t>
  </si>
  <si>
    <t>Leonard Fournette</t>
  </si>
  <si>
    <t>Zach Ertz</t>
  </si>
  <si>
    <t>Sony Michel</t>
  </si>
  <si>
    <t>Phillip Lindsay</t>
  </si>
  <si>
    <t>Dede Westbrook</t>
  </si>
  <si>
    <t>Emmanuel Sanders</t>
  </si>
  <si>
    <t>Carson Wentz</t>
  </si>
  <si>
    <t>Keke Coutee</t>
  </si>
  <si>
    <t>Nyheim Hines</t>
  </si>
  <si>
    <t>Courtland Sutton</t>
  </si>
  <si>
    <t>Julian Edelman</t>
  </si>
  <si>
    <t>Nelson Agholor</t>
  </si>
  <si>
    <t>Trey Burton</t>
  </si>
  <si>
    <t>New England</t>
  </si>
  <si>
    <t>Jalen Richard</t>
  </si>
  <si>
    <t>Jimmy Garoppolo</t>
  </si>
  <si>
    <t>RudyWasOffsides</t>
  </si>
  <si>
    <t>Odell Beckham Jr.</t>
  </si>
  <si>
    <t>Ezekiel Elliott</t>
  </si>
  <si>
    <t>Chris Carson</t>
  </si>
  <si>
    <t>Tyler Boyd</t>
  </si>
  <si>
    <t>Josh Gordon</t>
  </si>
  <si>
    <t>Derrius Guice</t>
  </si>
  <si>
    <t>Devin Singletary</t>
  </si>
  <si>
    <t>John Brown</t>
  </si>
  <si>
    <t>Golden Tate</t>
  </si>
  <si>
    <t>Jared Goff</t>
  </si>
  <si>
    <t>Deebo Samuel</t>
  </si>
  <si>
    <t>Miles Boykin</t>
  </si>
  <si>
    <t>Jordan Reed</t>
  </si>
  <si>
    <t>Marquise Goodwin</t>
  </si>
  <si>
    <t>Darren Waller</t>
  </si>
  <si>
    <t>Houston</t>
  </si>
  <si>
    <t>Space Coyote</t>
  </si>
  <si>
    <t>Julio Jones</t>
  </si>
  <si>
    <t>Michael Thomas</t>
  </si>
  <si>
    <t>Amari Cooper</t>
  </si>
  <si>
    <t>Mike Williams</t>
  </si>
  <si>
    <t>O.J. Howard</t>
  </si>
  <si>
    <t>Will Fuller V</t>
  </si>
  <si>
    <t>Marquez Valdes-Scantling</t>
  </si>
  <si>
    <t>Russell Wilson</t>
  </si>
  <si>
    <t>Darwin Thompson</t>
  </si>
  <si>
    <t>Peyton Barber</t>
  </si>
  <si>
    <t>Alvin Kamara</t>
  </si>
  <si>
    <t>Ronald Jones II</t>
  </si>
  <si>
    <t>Ito Smith</t>
  </si>
  <si>
    <t>Jacksonville</t>
  </si>
  <si>
    <t>Frank Gore</t>
  </si>
  <si>
    <t>C.J. Anderson</t>
  </si>
  <si>
    <t>Overlord Manatee</t>
  </si>
  <si>
    <t>Le'Veon Bell</t>
  </si>
  <si>
    <t>Tyreek Hill</t>
  </si>
  <si>
    <t>Brandin Cooks</t>
  </si>
  <si>
    <t>David Montgomery</t>
  </si>
  <si>
    <t>Evan Engram</t>
  </si>
  <si>
    <t>Tevin Coleman</t>
  </si>
  <si>
    <t>Sterling Shepard</t>
  </si>
  <si>
    <t>Curtis Samuel</t>
  </si>
  <si>
    <t>Jameis Winston</t>
  </si>
  <si>
    <t>Anthony Miller</t>
  </si>
  <si>
    <t>Damien Harris</t>
  </si>
  <si>
    <t>Albert Wilson</t>
  </si>
  <si>
    <t>Justin Jackson</t>
  </si>
  <si>
    <t>Cole Beasley</t>
  </si>
  <si>
    <t>Dallas</t>
  </si>
  <si>
    <t>N'Keal Harry</t>
  </si>
  <si>
    <t>GrimbleGrumbleFumble</t>
  </si>
  <si>
    <t>Dalvin Cook</t>
  </si>
  <si>
    <t>JuJu Smith-Schuster</t>
  </si>
  <si>
    <t>Kerryon Johnson</t>
  </si>
  <si>
    <t>Derrick Henry</t>
  </si>
  <si>
    <t>Matt Ryan</t>
  </si>
  <si>
    <t>Hunter Henry</t>
  </si>
  <si>
    <t>Donte Moncrief</t>
  </si>
  <si>
    <t>Aaron Jones</t>
  </si>
  <si>
    <t>Dante Pettis</t>
  </si>
  <si>
    <t>James Washington</t>
  </si>
  <si>
    <t>Tre'Quan Smith</t>
  </si>
  <si>
    <t>Kenny Stills</t>
  </si>
  <si>
    <t>Mecole Hardman</t>
  </si>
  <si>
    <t>Ben Roethlisberger</t>
  </si>
  <si>
    <t>Baltimore</t>
  </si>
  <si>
    <t>Dare Ogunbowale</t>
  </si>
  <si>
    <t>Thats Wht Cheesehead</t>
  </si>
  <si>
    <t>Joe Mixon</t>
  </si>
  <si>
    <t>Travis Kelce</t>
  </si>
  <si>
    <t>Josh Jacobs</t>
  </si>
  <si>
    <t>Cooper Kupp</t>
  </si>
  <si>
    <t>Alshon Jeffery</t>
  </si>
  <si>
    <t>Melvin Gordon III</t>
  </si>
  <si>
    <t>Rashaad Penny</t>
  </si>
  <si>
    <t>Kyler Murray</t>
  </si>
  <si>
    <t>Kenny Golladay</t>
  </si>
  <si>
    <t>Geronimo Allison</t>
  </si>
  <si>
    <t>Greg Olsen</t>
  </si>
  <si>
    <t>Alexander Mattison</t>
  </si>
  <si>
    <t>Jamaal Williams</t>
  </si>
  <si>
    <t>Devin Funchess</t>
  </si>
  <si>
    <t>Tom Brady</t>
  </si>
  <si>
    <t>team</t>
  </si>
  <si>
    <t>Pos</t>
  </si>
  <si>
    <t> NYG</t>
  </si>
  <si>
    <t>RB</t>
  </si>
  <si>
    <t> NE</t>
  </si>
  <si>
    <t>WR</t>
  </si>
  <si>
    <t> Min</t>
  </si>
  <si>
    <t> Cin</t>
  </si>
  <si>
    <t> Hou</t>
  </si>
  <si>
    <t> Pit</t>
  </si>
  <si>
    <t>TE</t>
  </si>
  <si>
    <t> Den</t>
  </si>
  <si>
    <t> Car</t>
  </si>
  <si>
    <t>QB</t>
  </si>
  <si>
    <t> Dal</t>
  </si>
  <si>
    <t> Mia</t>
  </si>
  <si>
    <t> Chi</t>
  </si>
  <si>
    <t>DEF</t>
  </si>
  <si>
    <t> NYJ</t>
  </si>
  <si>
    <t> Was</t>
  </si>
  <si>
    <t> Ind</t>
  </si>
  <si>
    <t> LAC</t>
  </si>
  <si>
    <t> LAR</t>
  </si>
  <si>
    <t> NO</t>
  </si>
  <si>
    <t> Ari</t>
  </si>
  <si>
    <t>  Cle</t>
  </si>
  <si>
    <t> Atl</t>
  </si>
  <si>
    <t> Oak</t>
  </si>
  <si>
    <t> Cle</t>
  </si>
  <si>
    <t> SF</t>
  </si>
  <si>
    <t> Sea</t>
  </si>
  <si>
    <t> Phi</t>
  </si>
  <si>
    <t> Bal</t>
  </si>
  <si>
    <t>  KC</t>
  </si>
  <si>
    <t> GB</t>
  </si>
  <si>
    <t>  GB</t>
  </si>
  <si>
    <t> Det</t>
  </si>
  <si>
    <t> Ten</t>
  </si>
  <si>
    <t> KC</t>
  </si>
  <si>
    <t>  Phi</t>
  </si>
  <si>
    <t> TB</t>
  </si>
  <si>
    <t>  TB</t>
  </si>
  <si>
    <t> Jax</t>
  </si>
  <si>
    <t>  NE</t>
  </si>
  <si>
    <t> Buf</t>
  </si>
  <si>
    <t>  NO</t>
  </si>
  <si>
    <t>  Det</t>
  </si>
  <si>
    <t>Total</t>
  </si>
  <si>
    <t>x</t>
  </si>
  <si>
    <t>Grand Total</t>
  </si>
  <si>
    <t>Draft Value 1</t>
  </si>
  <si>
    <t>Todd Gurley</t>
  </si>
  <si>
    <t>Melvin Gordon</t>
  </si>
  <si>
    <t>Mark Ingram</t>
  </si>
  <si>
    <t>Allen Robinson</t>
  </si>
  <si>
    <t>D.J. Moore</t>
  </si>
  <si>
    <t>Marvin Jones</t>
  </si>
  <si>
    <t>Darrell Henderson</t>
  </si>
  <si>
    <t>Isaiah Crowell</t>
  </si>
  <si>
    <t>Will Fuller</t>
  </si>
  <si>
    <t>Lamar Miller</t>
  </si>
  <si>
    <t>Chris Thompson</t>
  </si>
  <si>
    <t>Carlos Hyde</t>
  </si>
  <si>
    <t>Ted Ginn</t>
  </si>
  <si>
    <t>D.K. Metcalf</t>
  </si>
  <si>
    <t>Gus Edwards</t>
  </si>
  <si>
    <t>T.J. Yeldon</t>
  </si>
  <si>
    <t>Paul Richardson</t>
  </si>
  <si>
    <t>Alfred Blue</t>
  </si>
  <si>
    <t>Ryquell Armstead</t>
  </si>
  <si>
    <t>Rodney Anderson</t>
  </si>
  <si>
    <t>Jerick McKinnon</t>
  </si>
  <si>
    <t>Devante Parker</t>
  </si>
  <si>
    <t>Adam Humphries</t>
  </si>
  <si>
    <t>DaeSean Hamilton</t>
  </si>
  <si>
    <t>Jimmy Graham</t>
  </si>
  <si>
    <t>Chicago Bears</t>
  </si>
  <si>
    <t>Mitch Trubisky</t>
  </si>
  <si>
    <t>Kirk Cousins</t>
  </si>
  <si>
    <t>Devontae Booker</t>
  </si>
  <si>
    <t>Corey Clement</t>
  </si>
  <si>
    <t>Ty Johnson</t>
  </si>
  <si>
    <t>Theo Riddick</t>
  </si>
  <si>
    <t>Chris Herndon IV</t>
  </si>
  <si>
    <t>Los Angeles Rams</t>
  </si>
  <si>
    <t>Baltimore Ravens</t>
  </si>
  <si>
    <t>New Orleans Saints</t>
  </si>
  <si>
    <t>Cleveland Browns</t>
  </si>
  <si>
    <t>Los Angeles Chargers</t>
  </si>
  <si>
    <t>Minnesota Vikings</t>
  </si>
  <si>
    <t>Jacksonville Jaguars</t>
  </si>
  <si>
    <t>Pittsburgh Steelers</t>
  </si>
  <si>
    <t>Indianapolis Colts</t>
  </si>
  <si>
    <t>Carolina Panthers</t>
  </si>
  <si>
    <t>Denver Broncos</t>
  </si>
  <si>
    <t>Buffalo Bills</t>
  </si>
  <si>
    <t>Philadelphia Eagles</t>
  </si>
  <si>
    <t>New England Patriots</t>
  </si>
  <si>
    <t>Houston Texans</t>
  </si>
  <si>
    <t>Washington Redskins</t>
  </si>
  <si>
    <t>Arizona Cardinals</t>
  </si>
  <si>
    <t>Kansas City Chiefs</t>
  </si>
  <si>
    <t>Seattle Seahawks</t>
  </si>
  <si>
    <t>Dallas Cowboys</t>
  </si>
  <si>
    <t>Tennessee Titans</t>
  </si>
  <si>
    <t>Green Bay Packers</t>
  </si>
  <si>
    <t>New York Jets</t>
  </si>
  <si>
    <t>Detroit Lions</t>
  </si>
  <si>
    <t>San Francisco 49ers</t>
  </si>
  <si>
    <t>Atlanta Falcons</t>
  </si>
  <si>
    <t>Zay Jones</t>
  </si>
  <si>
    <t>Austin Seferian-Jenkins</t>
  </si>
  <si>
    <t>Jack Doyle</t>
  </si>
  <si>
    <t>Wayne Gallman</t>
  </si>
  <si>
    <t>Devine Ozigbo</t>
  </si>
  <si>
    <t>Rex Burkhead</t>
  </si>
  <si>
    <t>D'Onta Foreman</t>
  </si>
  <si>
    <t>Benny Snell Jr.</t>
  </si>
  <si>
    <t>Cincinnati Bengals</t>
  </si>
  <si>
    <t>New York Giants</t>
  </si>
  <si>
    <t>Tampa Bay Buccaneers</t>
  </si>
  <si>
    <t>Miami Dolphins</t>
  </si>
  <si>
    <t>Oakland Raiders</t>
  </si>
  <si>
    <t>Terry McLaurin</t>
  </si>
  <si>
    <t>Quincy Enunwa</t>
  </si>
  <si>
    <t>Robert Foster</t>
  </si>
  <si>
    <t>Danny Amendola</t>
  </si>
  <si>
    <t>Willie Snead</t>
  </si>
  <si>
    <t>Noah Fant</t>
  </si>
  <si>
    <t>Randall Cobb</t>
  </si>
  <si>
    <t>Tyler Eifert</t>
  </si>
  <si>
    <t>Jason Witten</t>
  </si>
  <si>
    <t>Jakeem Grant</t>
  </si>
  <si>
    <t>Dallas Goedert</t>
  </si>
  <si>
    <t>Will Dissly</t>
  </si>
  <si>
    <t>Brian Hill</t>
  </si>
  <si>
    <t>Bryce Love</t>
  </si>
  <si>
    <t>Darius Jackson</t>
  </si>
  <si>
    <t>DeAndre Washington</t>
  </si>
  <si>
    <t>Kyle Juszczyk</t>
  </si>
  <si>
    <t>Dontrell Hilliard</t>
  </si>
  <si>
    <t>Bilal Powell</t>
  </si>
  <si>
    <t>Cameron Artis-Payne</t>
  </si>
  <si>
    <t>Dexter Williams</t>
  </si>
  <si>
    <t>Darren Sproles</t>
  </si>
  <si>
    <t>Kapri Bibbs</t>
  </si>
  <si>
    <t>Jordan Wilkins</t>
  </si>
  <si>
    <t>Josh Allen</t>
  </si>
  <si>
    <t>Trey Quinn</t>
  </si>
  <si>
    <t>Breshad Perriman</t>
  </si>
  <si>
    <t>Marqise Lee</t>
  </si>
  <si>
    <t>Chris Conley</t>
  </si>
  <si>
    <t>D.J. Chark</t>
  </si>
  <si>
    <t>A.J. Brown</t>
  </si>
  <si>
    <t>Cameron Brate</t>
  </si>
  <si>
    <t>Vernon Davis</t>
  </si>
  <si>
    <t>Derek Carr</t>
  </si>
  <si>
    <t>Hunter Renfrow</t>
  </si>
  <si>
    <t>Travis Benjamin</t>
  </si>
  <si>
    <t>Matthew Stafford</t>
  </si>
  <si>
    <t>Andy Dalton</t>
  </si>
  <si>
    <t>Sam Darnold</t>
  </si>
  <si>
    <t>Marcus Mariota</t>
  </si>
  <si>
    <t>Joe Flacco</t>
  </si>
  <si>
    <t>Nick Foles</t>
  </si>
  <si>
    <t>Jacoby Brissett</t>
  </si>
  <si>
    <t>Eli Manning</t>
  </si>
  <si>
    <t>Ryan Fitzpatrick</t>
  </si>
  <si>
    <t>Andrew Luck</t>
  </si>
  <si>
    <t>Case Keenum</t>
  </si>
  <si>
    <t>Dwayne Haskins</t>
  </si>
  <si>
    <t>points</t>
  </si>
  <si>
    <t>name</t>
  </si>
  <si>
    <t>value</t>
  </si>
  <si>
    <t>QB 9</t>
  </si>
  <si>
    <t>QB 18</t>
  </si>
  <si>
    <t>RB 2</t>
  </si>
  <si>
    <t>RB 4</t>
  </si>
  <si>
    <t>RB 8</t>
  </si>
  <si>
    <t>Jonathan Williams</t>
  </si>
  <si>
    <t>RB 39</t>
  </si>
  <si>
    <t>WR 24</t>
  </si>
  <si>
    <t>WR 30</t>
  </si>
  <si>
    <t>WR 38</t>
  </si>
  <si>
    <t>WR 42</t>
  </si>
  <si>
    <t>Darius Slayton</t>
  </si>
  <si>
    <t>WR 46</t>
  </si>
  <si>
    <t>WR 69</t>
  </si>
  <si>
    <t>WR 115</t>
  </si>
  <si>
    <t>TE 4</t>
  </si>
  <si>
    <t>Gerald Everett</t>
  </si>
  <si>
    <t>-</t>
  </si>
  <si>
    <t>DST</t>
  </si>
  <si>
    <t>DST 4</t>
  </si>
  <si>
    <t>total</t>
  </si>
  <si>
    <t>FB</t>
  </si>
  <si>
    <t>Row Labels</t>
  </si>
  <si>
    <t>Points</t>
  </si>
  <si>
    <t>Value</t>
  </si>
  <si>
    <t>POS</t>
  </si>
  <si>
    <t>RBS</t>
  </si>
  <si>
    <t>. Josh Allen</t>
  </si>
  <si>
    <t>. Golden Tate</t>
  </si>
  <si>
    <t>. Tarik Cohen</t>
  </si>
  <si>
    <t>. Parris Campbell</t>
  </si>
  <si>
    <t>. James White</t>
  </si>
  <si>
    <t>. Dede Westbrook</t>
  </si>
  <si>
    <t>. Matt Breida</t>
  </si>
  <si>
    <t>. Dallas Goedert</t>
  </si>
  <si>
    <t>. John Brown</t>
  </si>
  <si>
    <t>. Noah Fant</t>
  </si>
  <si>
    <t>. Matt Ryan</t>
  </si>
  <si>
    <t>. Andy Isabella</t>
  </si>
  <si>
    <t>. Ronald Jones II</t>
  </si>
  <si>
    <t>. Robby Anderson</t>
  </si>
  <si>
    <t>. Jared Goff</t>
  </si>
  <si>
    <t>. Kirk Cousins</t>
  </si>
  <si>
    <t>. Justice Hill</t>
  </si>
  <si>
    <t>. James Washington</t>
  </si>
  <si>
    <t>. Duke Johnson</t>
  </si>
  <si>
    <t>. Latavius Murray</t>
  </si>
  <si>
    <t>. Jamison Crowder</t>
  </si>
  <si>
    <t>. Josh Gordon</t>
  </si>
  <si>
    <t>. Alexander Mattison</t>
  </si>
  <si>
    <t>. Sam Darnold</t>
  </si>
  <si>
    <t>. Jimmy Garoppolo</t>
  </si>
  <si>
    <t>. Diontae Johnson</t>
  </si>
  <si>
    <t>. Anthony Miller</t>
  </si>
  <si>
    <t>. J.J. Arcega-Whiteside</t>
  </si>
  <si>
    <t>. Jamaal Williams</t>
  </si>
  <si>
    <t>. Jameis Winston</t>
  </si>
  <si>
    <t>. Jordan Howard</t>
  </si>
  <si>
    <t>. Jared Cook</t>
  </si>
  <si>
    <t>. Dante Pettis</t>
  </si>
  <si>
    <t>. Tony Pollard</t>
  </si>
  <si>
    <t>. O.J. Howard</t>
  </si>
  <si>
    <t>. Jaylen Samuels</t>
  </si>
  <si>
    <t>. Emmanuel Sanders</t>
  </si>
  <si>
    <t>. Marquez Valdes-Scantling</t>
  </si>
  <si>
    <t>. Chase Edmonds</t>
  </si>
  <si>
    <t>. Eric Ebron</t>
  </si>
  <si>
    <t>. Damien Williams</t>
  </si>
  <si>
    <t>. Mitch Trubisky</t>
  </si>
  <si>
    <t>. Drew Brees</t>
  </si>
  <si>
    <t>. Cam Newton</t>
  </si>
  <si>
    <t>. Tre'Quan Smith</t>
  </si>
  <si>
    <t>. Matthew Stafford</t>
  </si>
  <si>
    <t>. Keke Coutee</t>
  </si>
  <si>
    <t>. Carlos Hyde</t>
  </si>
  <si>
    <t>. Nyheim Hines</t>
  </si>
  <si>
    <t>. Devante Parker</t>
  </si>
  <si>
    <t>. Daniel Jones</t>
  </si>
  <si>
    <t>. Larry Fitzgerald</t>
  </si>
  <si>
    <t>. Mike Gesicki</t>
  </si>
  <si>
    <t>. Miles Boykin</t>
  </si>
  <si>
    <t>. Lamar Miller</t>
  </si>
  <si>
    <t>. Philip Rivers</t>
  </si>
  <si>
    <t>. Ito Smith</t>
  </si>
  <si>
    <t>. Kenny Stills</t>
  </si>
  <si>
    <t>. Damien Harris</t>
  </si>
  <si>
    <t>. LeSean McCoy</t>
  </si>
  <si>
    <t>. Irv Smith Jr.</t>
  </si>
  <si>
    <t>. Chris Herndon IV</t>
  </si>
  <si>
    <t>. Mohamed Sanu</t>
  </si>
  <si>
    <t>. Tom Brady</t>
  </si>
  <si>
    <t>. Jacoby Brissett</t>
  </si>
  <si>
    <t>. DaeSean Hamilton</t>
  </si>
  <si>
    <t>. Kalen Ballage</t>
  </si>
  <si>
    <t>. DeSean Jackson</t>
  </si>
  <si>
    <t>. Trey Burton</t>
  </si>
  <si>
    <t>. Ben Roethlisberger</t>
  </si>
  <si>
    <t>. Dwayne Haskins</t>
  </si>
  <si>
    <t>. John Ross</t>
  </si>
  <si>
    <t>. Will Dissly</t>
  </si>
  <si>
    <t>. Peyton Barber</t>
  </si>
  <si>
    <t>. Jack Doyle</t>
  </si>
  <si>
    <t>. Vance McDonald</t>
  </si>
  <si>
    <t>. Darius Slayton</t>
  </si>
  <si>
    <t>. Auden Tate</t>
  </si>
  <si>
    <t>. Josh Reynolds</t>
  </si>
  <si>
    <t>. Preston Williams</t>
  </si>
  <si>
    <t>. Devin Funchess</t>
  </si>
  <si>
    <t>. Derek Carr</t>
  </si>
  <si>
    <t>. Gus Edwards</t>
  </si>
  <si>
    <t>. Gerald Everett</t>
  </si>
  <si>
    <t>. Robert Foster</t>
  </si>
  <si>
    <t>. Kyle Rudolph</t>
  </si>
  <si>
    <t>. Hakeem Butler</t>
  </si>
  <si>
    <t>. Dion Lewis</t>
  </si>
  <si>
    <t>. Chris Thompson</t>
  </si>
  <si>
    <t>. Nelson Agholor</t>
  </si>
  <si>
    <t>. Geronimo Allison</t>
  </si>
  <si>
    <t>. Dawson Knox</t>
  </si>
  <si>
    <t>. Antonio Brown</t>
  </si>
  <si>
    <t>. Darwin Thompson</t>
  </si>
  <si>
    <t>. Jonnu Smith</t>
  </si>
  <si>
    <t>. Jonathan Williams</t>
  </si>
  <si>
    <t>. Malcolm Brown</t>
  </si>
  <si>
    <t>. Zach Pascal</t>
  </si>
  <si>
    <t>. Adam Humphries</t>
  </si>
  <si>
    <t>. Jakobi Meyers</t>
  </si>
  <si>
    <t>. Jalen Hurd</t>
  </si>
  <si>
    <t>. Albert Wilson</t>
  </si>
  <si>
    <t>. Adrian Peterson</t>
  </si>
  <si>
    <t>. Ian Thomas</t>
  </si>
  <si>
    <t>. Giovani Bernard</t>
  </si>
  <si>
    <t>. Marquise Goodwin</t>
  </si>
  <si>
    <t>. Jace Sternberger</t>
  </si>
  <si>
    <t>. Rashard Higgins</t>
  </si>
  <si>
    <t>. Jordan Reed</t>
  </si>
  <si>
    <t>. Chicago Bears</t>
  </si>
  <si>
    <t>. Ty Johnson</t>
  </si>
  <si>
    <t>. Ryquell Armstead</t>
  </si>
  <si>
    <t>. Greg Olsen</t>
  </si>
  <si>
    <t>. Benny Snell Jr.</t>
  </si>
  <si>
    <t>. Jerick McKinnon</t>
  </si>
  <si>
    <t>. Marcus Mariota</t>
  </si>
  <si>
    <t>. Andy Dalton</t>
  </si>
  <si>
    <t>. Gardner Minshew</t>
  </si>
  <si>
    <t>. T.J. Yeldon</t>
  </si>
  <si>
    <t>. Justin Jackson</t>
  </si>
  <si>
    <t>. Nick Foles</t>
  </si>
  <si>
    <t>. Justin Tucker</t>
  </si>
  <si>
    <t>. Donte Moncrief</t>
  </si>
  <si>
    <t>. Bo Scarbrough</t>
  </si>
  <si>
    <t>. Jimmy Graham</t>
  </si>
  <si>
    <t>. Hayden Hurst</t>
  </si>
  <si>
    <t>. Antonio Callaway</t>
  </si>
  <si>
    <t>. Josh Rosen</t>
  </si>
  <si>
    <t>. Tim Patrick</t>
  </si>
  <si>
    <t>. Jacob Hollister</t>
  </si>
  <si>
    <t>. Foster Moreau</t>
  </si>
  <si>
    <t>. Olabisi Johnson</t>
  </si>
  <si>
    <t>. Quincy Enunwa</t>
  </si>
  <si>
    <t>. Randall Cobb</t>
  </si>
  <si>
    <t>. Ricky Seals-Jones</t>
  </si>
  <si>
    <t>. Zay Jones</t>
  </si>
  <si>
    <t>. Jordan Wilkins</t>
  </si>
  <si>
    <t>. Jay Ajayi</t>
  </si>
  <si>
    <t>. Jalen Richard</t>
  </si>
  <si>
    <t>. Wayne Gallman</t>
  </si>
  <si>
    <t>. Darren Fells</t>
  </si>
  <si>
    <t>. Hunter Renfrow</t>
  </si>
  <si>
    <t>. Darrel Williams</t>
  </si>
  <si>
    <t>. Dexter Williams</t>
  </si>
  <si>
    <t>. Demarcus Robinson</t>
  </si>
  <si>
    <t>. Riley Ridley</t>
  </si>
  <si>
    <t>. Trey Quinn</t>
  </si>
  <si>
    <t>. Drew Lock</t>
  </si>
  <si>
    <t>. Patrick Laird</t>
  </si>
  <si>
    <t>. Phillip Dorsett</t>
  </si>
  <si>
    <t>. Andrew Luck</t>
  </si>
  <si>
    <t>. Taylor Gabriel</t>
  </si>
  <si>
    <t>. Kyle Allen</t>
  </si>
  <si>
    <t>. Chris Conley</t>
  </si>
  <si>
    <t>. Bryce Love</t>
  </si>
  <si>
    <t>. Cole Beasley</t>
  </si>
  <si>
    <t>. Tyler Higbee</t>
  </si>
  <si>
    <t>. Josh Oliver</t>
  </si>
  <si>
    <t>. Ryan Tannehill</t>
  </si>
  <si>
    <t>. Mark Walton</t>
  </si>
  <si>
    <t>CAR</t>
  </si>
  <si>
    <t>NYG</t>
  </si>
  <si>
    <t>NO</t>
  </si>
  <si>
    <t>MIN</t>
  </si>
  <si>
    <t>DAL</t>
  </si>
  <si>
    <t>HOU</t>
  </si>
  <si>
    <t>KC</t>
  </si>
  <si>
    <t>PIT</t>
  </si>
  <si>
    <t>TB</t>
  </si>
  <si>
    <t>GB</t>
  </si>
  <si>
    <t>CLE</t>
  </si>
  <si>
    <t>JAC</t>
  </si>
  <si>
    <t>ATL</t>
  </si>
  <si>
    <t>LAC</t>
  </si>
  <si>
    <t>CIN</t>
  </si>
  <si>
    <t>OAK</t>
  </si>
  <si>
    <t>DET</t>
  </si>
  <si>
    <t>SF</t>
  </si>
  <si>
    <t>LAR</t>
  </si>
  <si>
    <t>DEN</t>
  </si>
  <si>
    <t>NYJ</t>
  </si>
  <si>
    <t>TEN</t>
  </si>
  <si>
    <t>SEA</t>
  </si>
  <si>
    <t>BAL</t>
  </si>
  <si>
    <t>CHI</t>
  </si>
  <si>
    <t>PHI</t>
  </si>
  <si>
    <t>IND</t>
  </si>
  <si>
    <t>NE</t>
  </si>
  <si>
    <t>ARI</t>
  </si>
  <si>
    <t>WAS</t>
  </si>
  <si>
    <t>BUF</t>
  </si>
  <si>
    <t>MIA</t>
  </si>
  <si>
    <t>FA</t>
  </si>
  <si>
    <t>K</t>
  </si>
  <si>
    <t>D.JMoore</t>
  </si>
  <si>
    <t>T.YHilton</t>
  </si>
  <si>
    <t>D.JChark</t>
  </si>
  <si>
    <t>D.KMetcalf</t>
  </si>
  <si>
    <t>A.JGreen</t>
  </si>
  <si>
    <t>O.JHoward</t>
  </si>
  <si>
    <t>T.JHockenson</t>
  </si>
  <si>
    <t>A.JBrown</t>
  </si>
  <si>
    <t>C.JAnderson</t>
  </si>
  <si>
    <t>Parris pbell</t>
  </si>
  <si>
    <t>Andy Isabella</t>
  </si>
  <si>
    <t>Diontae Johnson</t>
  </si>
  <si>
    <t>T.JYeldon</t>
  </si>
  <si>
    <t>Daniel Jones</t>
  </si>
  <si>
    <t>Mike Gesicki</t>
  </si>
  <si>
    <t>John Ross</t>
  </si>
  <si>
    <t>Auden Tate</t>
  </si>
  <si>
    <t>Josh Reynolds</t>
  </si>
  <si>
    <t>Preston Williams</t>
  </si>
  <si>
    <t>Hakeem Butler</t>
  </si>
  <si>
    <t>Dawson Knox</t>
  </si>
  <si>
    <t>Jonnu Smith</t>
  </si>
  <si>
    <t>Zach Pascal</t>
  </si>
  <si>
    <t>Jakobi Meyers</t>
  </si>
  <si>
    <t>Jalen Hurd</t>
  </si>
  <si>
    <t>Ian Thomas</t>
  </si>
  <si>
    <t>Jace Sternberger</t>
  </si>
  <si>
    <t>Gardner Minshew</t>
  </si>
  <si>
    <t>Justin Tucker</t>
  </si>
  <si>
    <t>Bo Scarbrough</t>
  </si>
  <si>
    <t>Hayden Hurst</t>
  </si>
  <si>
    <t>Josh Rosen</t>
  </si>
  <si>
    <t>Tim Patrick</t>
  </si>
  <si>
    <t>Jacob Hollister</t>
  </si>
  <si>
    <t>Foster Moreau</t>
  </si>
  <si>
    <t>Olabisi Johnson</t>
  </si>
  <si>
    <t>Ricky Seals-Jones</t>
  </si>
  <si>
    <t>Jay Ajayi</t>
  </si>
  <si>
    <t>Darren Fells</t>
  </si>
  <si>
    <t>Darrel Williams</t>
  </si>
  <si>
    <t>Demarcus Robinson</t>
  </si>
  <si>
    <t>Riley Ridley</t>
  </si>
  <si>
    <t>Drew Lock</t>
  </si>
  <si>
    <t>Patrick Laird</t>
  </si>
  <si>
    <t>Phillip Dorsett</t>
  </si>
  <si>
    <t>Kyle Allen</t>
  </si>
  <si>
    <t>Tyler Higbee</t>
  </si>
  <si>
    <t>Josh Oliver</t>
  </si>
  <si>
    <t>Ryan Tannehill</t>
  </si>
  <si>
    <t>Mark Walton</t>
  </si>
  <si>
    <t>.</t>
  </si>
  <si>
    <t>Draft Rount</t>
  </si>
  <si>
    <t>Draft Rank</t>
  </si>
  <si>
    <t>Current Cost</t>
  </si>
  <si>
    <t>Roster at Draft</t>
  </si>
  <si>
    <t>Current Roster</t>
  </si>
  <si>
    <t>PLAYER</t>
  </si>
  <si>
    <t>AAV</t>
  </si>
  <si>
    <t>PROJECTED PTS.</t>
  </si>
  <si>
    <t>Patrick Mahomes II</t>
  </si>
  <si>
    <t xml:space="preserve">Aaron Rodgers </t>
  </si>
  <si>
    <t xml:space="preserve">Carson Wentz </t>
  </si>
  <si>
    <t xml:space="preserve">Russell Wilson </t>
  </si>
  <si>
    <t>Mitchell Trubisky</t>
  </si>
  <si>
    <t>Kyle Lauletta</t>
  </si>
  <si>
    <t xml:space="preserve">Matthew Stafford </t>
  </si>
  <si>
    <t>Mason Rudolph</t>
  </si>
  <si>
    <t xml:space="preserve">Marcus Mariota </t>
  </si>
  <si>
    <t>Chase Daniel</t>
  </si>
  <si>
    <t>Teddy Bridgewater</t>
  </si>
  <si>
    <t>Nate Sudfeld</t>
  </si>
  <si>
    <t>Ryan Finley</t>
  </si>
  <si>
    <t>Blake Bortles</t>
  </si>
  <si>
    <t>Nick Mullens</t>
  </si>
  <si>
    <t>A.J. McCarron</t>
  </si>
  <si>
    <t xml:space="preserve">Saquon Barkley </t>
  </si>
  <si>
    <t xml:space="preserve">Le'Veon Bell </t>
  </si>
  <si>
    <t xml:space="preserve">James Conner </t>
  </si>
  <si>
    <t xml:space="preserve">Leonard Fournette </t>
  </si>
  <si>
    <t xml:space="preserve">Marlon Mack </t>
  </si>
  <si>
    <t xml:space="preserve">Damien Harris </t>
  </si>
  <si>
    <t xml:space="preserve">Devin Singetary </t>
  </si>
  <si>
    <t xml:space="preserve">Jordan Howard </t>
  </si>
  <si>
    <t xml:space="preserve">Royce Freeman </t>
  </si>
  <si>
    <t>Marcus Murphy</t>
  </si>
  <si>
    <t xml:space="preserve">Alexander Mattison </t>
  </si>
  <si>
    <t xml:space="preserve">LeSean McCoy </t>
  </si>
  <si>
    <t xml:space="preserve">Duke Johnson Jr. </t>
  </si>
  <si>
    <t>Benny Snell</t>
  </si>
  <si>
    <t>Trayveon Williams</t>
  </si>
  <si>
    <t>John Kelly</t>
  </si>
  <si>
    <t xml:space="preserve">Tony Pollard </t>
  </si>
  <si>
    <t>Josh Adams</t>
  </si>
  <si>
    <t>Samaje Perine</t>
  </si>
  <si>
    <t>Ameer Abdullah</t>
  </si>
  <si>
    <t>Doug Martin</t>
  </si>
  <si>
    <t>Qadree Ollison</t>
  </si>
  <si>
    <t>Myles Gaskin</t>
  </si>
  <si>
    <t>Jordan Scarlett</t>
  </si>
  <si>
    <t>Mike Weber</t>
  </si>
  <si>
    <t>Spencer Ware</t>
  </si>
  <si>
    <t>Elijah Holyfield</t>
  </si>
  <si>
    <t>Wendell Smallwood</t>
  </si>
  <si>
    <t xml:space="preserve">DeAndre Hopkins </t>
  </si>
  <si>
    <t>Juju Smith-Schuster</t>
  </si>
  <si>
    <t xml:space="preserve">Julio Jones </t>
  </si>
  <si>
    <t xml:space="preserve">Stefon Diggs </t>
  </si>
  <si>
    <t xml:space="preserve">Parris Campbell </t>
  </si>
  <si>
    <t xml:space="preserve">Julian Edelman </t>
  </si>
  <si>
    <t xml:space="preserve">Chris Godwin </t>
  </si>
  <si>
    <t xml:space="preserve">J.J. Arcega-Whiteside </t>
  </si>
  <si>
    <t>A.J. Brown Learn</t>
  </si>
  <si>
    <t xml:space="preserve">Andy Isabella </t>
  </si>
  <si>
    <t>Jarius Wright</t>
  </si>
  <si>
    <t xml:space="preserve">Curtis Samuel </t>
  </si>
  <si>
    <t xml:space="preserve">Anthony Miller </t>
  </si>
  <si>
    <t xml:space="preserve">James Washington </t>
  </si>
  <si>
    <t xml:space="preserve">Marquez Valdes-Scantling </t>
  </si>
  <si>
    <t xml:space="preserve">Michael Gallup </t>
  </si>
  <si>
    <t>Kelvin Harmon</t>
  </si>
  <si>
    <t>Josh Doctson</t>
  </si>
  <si>
    <t>David Moore</t>
  </si>
  <si>
    <t>Trent Taylor</t>
  </si>
  <si>
    <t>Equanimeous St. Brown</t>
  </si>
  <si>
    <t>Kevin White</t>
  </si>
  <si>
    <t>Maurice Harris</t>
  </si>
  <si>
    <t xml:space="preserve">KeeSean Johnson </t>
  </si>
  <si>
    <t xml:space="preserve">Gary Jennings </t>
  </si>
  <si>
    <t>Cameron Meredith</t>
  </si>
  <si>
    <t>Taywan Taylor</t>
  </si>
  <si>
    <t>Allen Hurns</t>
  </si>
  <si>
    <t>Justin Watson</t>
  </si>
  <si>
    <t>Willie Snead IV</t>
  </si>
  <si>
    <t>Keelan Cole</t>
  </si>
  <si>
    <t>Paul Richardson Jr.</t>
  </si>
  <si>
    <t>Chris Moore</t>
  </si>
  <si>
    <t>Chris Hogan</t>
  </si>
  <si>
    <t>Jake Kumerow</t>
  </si>
  <si>
    <t>Scott Miller</t>
  </si>
  <si>
    <t>Jordan Matthews</t>
  </si>
  <si>
    <t xml:space="preserve">Zach Ertz </t>
  </si>
  <si>
    <t xml:space="preserve">George Kittle </t>
  </si>
  <si>
    <t xml:space="preserve">O.J. Howard </t>
  </si>
  <si>
    <t xml:space="preserve">Evan Engram </t>
  </si>
  <si>
    <t xml:space="preserve">Eric Ebron </t>
  </si>
  <si>
    <t>Irv Smith</t>
  </si>
  <si>
    <t>Dan Arnold</t>
  </si>
  <si>
    <t xml:space="preserve">Jared Cook </t>
  </si>
  <si>
    <t xml:space="preserve">Greg Olsen </t>
  </si>
  <si>
    <t>Chris Herndon</t>
  </si>
  <si>
    <t>Jake Butt</t>
  </si>
  <si>
    <t>Kahale Warring</t>
  </si>
  <si>
    <t>Adam Shaheen</t>
  </si>
  <si>
    <t>Jordan Thomas</t>
  </si>
  <si>
    <t>Tyler Kroft</t>
  </si>
  <si>
    <t>C.J. Uzomah</t>
  </si>
  <si>
    <t>Geoff Swaim</t>
  </si>
  <si>
    <t>Blake Jarwin</t>
  </si>
  <si>
    <t>Zach Gentry</t>
  </si>
  <si>
    <t>Nick Boyle</t>
  </si>
  <si>
    <t>Jesse James</t>
  </si>
  <si>
    <t>Matt LaCosse</t>
  </si>
  <si>
    <t>New Orleans</t>
  </si>
  <si>
    <t>Kansas City</t>
  </si>
  <si>
    <t>Atlanta</t>
  </si>
  <si>
    <t>Tennessee</t>
  </si>
  <si>
    <t>Pittsburgh</t>
  </si>
  <si>
    <t>Seattle</t>
  </si>
  <si>
    <t>Arizona</t>
  </si>
  <si>
    <t>Miami</t>
  </si>
  <si>
    <t>Indianapolis</t>
  </si>
  <si>
    <t>San Francisco</t>
  </si>
  <si>
    <t>Tampa Bay</t>
  </si>
  <si>
    <t>Buffalo</t>
  </si>
  <si>
    <t>Washington</t>
  </si>
  <si>
    <t>Carolina</t>
  </si>
  <si>
    <t>Green Bay</t>
  </si>
  <si>
    <t>Cincinnati</t>
  </si>
  <si>
    <t>Detroit</t>
  </si>
  <si>
    <t>Oakland</t>
  </si>
  <si>
    <t>Ronald Jones</t>
  </si>
  <si>
    <t>Nicks Salary</t>
  </si>
  <si>
    <t>Devin Singetary</t>
  </si>
  <si>
    <t>Duke Johnson Jr.</t>
  </si>
  <si>
    <t>KeeSean Johnson</t>
  </si>
  <si>
    <t>Gary Jennings</t>
  </si>
  <si>
    <t>Odell Beckham</t>
  </si>
  <si>
    <t>filter player</t>
  </si>
  <si>
    <t>Nicks + 4 spots (based on average player price Roughly 8)</t>
  </si>
  <si>
    <t>Estimated Value After teams over cap forced to drop player</t>
  </si>
  <si>
    <t>TY Hilton</t>
  </si>
  <si>
    <t>AJ Green</t>
  </si>
  <si>
    <t>OJ Howard</t>
  </si>
  <si>
    <t>CJ Anderson</t>
  </si>
  <si>
    <t>TJ Yeldon</t>
  </si>
  <si>
    <t>TJ Hockenson</t>
  </si>
  <si>
    <t>DJ Chark</t>
  </si>
  <si>
    <t>AJ Brown</t>
  </si>
  <si>
    <t>22 man</t>
  </si>
  <si>
    <t>16 Man</t>
  </si>
  <si>
    <t>December Estimated value</t>
  </si>
  <si>
    <t>Don’t remember</t>
  </si>
  <si>
    <t>Team</t>
  </si>
  <si>
    <t>JJ Arcega-Whiteside</t>
  </si>
  <si>
    <t>Draft Value</t>
  </si>
  <si>
    <t>August 2019 Mike 16 Man</t>
  </si>
  <si>
    <t>22 man value</t>
  </si>
  <si>
    <t>IV</t>
  </si>
  <si>
    <t>AJ McCarron</t>
  </si>
  <si>
    <t>CJ Uzomah</t>
  </si>
  <si>
    <t>AAV 16 Man</t>
  </si>
  <si>
    <t>Cost Nick 16 man</t>
  </si>
  <si>
    <t>Cost at Draft Using General Auction Values</t>
  </si>
  <si>
    <t>2019 roster at draft</t>
  </si>
  <si>
    <t>2019 Current Roster</t>
  </si>
  <si>
    <t>Cap</t>
  </si>
  <si>
    <t>Graz Sucks</t>
  </si>
  <si>
    <t>Cheats</t>
  </si>
  <si>
    <t>Bad year</t>
  </si>
  <si>
    <t>Got blazed didn't realize he went over</t>
  </si>
  <si>
    <t>Danced around the rules</t>
  </si>
  <si>
    <t>Mastered the year</t>
  </si>
  <si>
    <t>Doc had a bad surgical draft</t>
  </si>
  <si>
    <t>Just enough tippee in the bacon to pay attention</t>
  </si>
  <si>
    <t>Fly's under a AA perium membership</t>
  </si>
  <si>
    <t>Team peanalized 34 points for offsides and brain damage</t>
  </si>
  <si>
    <t>dam manatees</t>
  </si>
  <si>
    <t>Would be great next year, to bad its not a dynasty 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</si>
</sst>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21212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/>
      <bottom style="medium">
        <color theme="0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7" borderId="0" xfId="0" applyFill="1"/>
    <xf numFmtId="0" fontId="1" fillId="2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1" xfId="0" applyFill="1" applyBorder="1"/>
    <xf numFmtId="0" fontId="4" fillId="7" borderId="1" xfId="0" applyFont="1" applyFill="1" applyBorder="1"/>
    <xf numFmtId="0" fontId="0" fillId="5" borderId="1" xfId="0" applyFill="1" applyBorder="1"/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0" borderId="0" xfId="0" applyFont="1" applyAlignment="1">
      <alignment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5" fillId="0" borderId="0" xfId="0" applyNumberFormat="1" applyFont="1" applyAlignment="1">
      <alignment vertical="center"/>
    </xf>
    <xf numFmtId="0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7" fillId="6" borderId="0" xfId="0" applyFont="1" applyFill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6" borderId="0" xfId="0" applyNumberFormat="1" applyFont="1" applyFill="1" applyAlignment="1">
      <alignment horizontal="right" vertical="center"/>
    </xf>
    <xf numFmtId="0" fontId="7" fillId="7" borderId="0" xfId="0" applyFont="1" applyFill="1" applyAlignment="1">
      <alignment vertical="center"/>
    </xf>
    <xf numFmtId="0" fontId="7" fillId="7" borderId="2" xfId="0" applyFont="1" applyFill="1" applyBorder="1" applyAlignment="1">
      <alignment vertical="center"/>
    </xf>
    <xf numFmtId="0" fontId="7" fillId="7" borderId="0" xfId="0" applyNumberFormat="1" applyFont="1" applyFill="1" applyAlignment="1">
      <alignment horizontal="right" vertical="center"/>
    </xf>
    <xf numFmtId="0" fontId="7" fillId="8" borderId="0" xfId="0" applyFont="1" applyFill="1" applyAlignment="1">
      <alignment vertical="center"/>
    </xf>
    <xf numFmtId="0" fontId="8" fillId="2" borderId="0" xfId="0" applyFont="1" applyFill="1"/>
    <xf numFmtId="4" fontId="8" fillId="6" borderId="0" xfId="0" applyNumberFormat="1" applyFont="1" applyFill="1"/>
    <xf numFmtId="4" fontId="7" fillId="2" borderId="0" xfId="0" applyNumberFormat="1" applyFont="1" applyFill="1" applyAlignment="1">
      <alignment horizontal="right" vertical="center"/>
    </xf>
    <xf numFmtId="0" fontId="8" fillId="6" borderId="0" xfId="0" applyFont="1" applyFill="1"/>
    <xf numFmtId="4" fontId="8" fillId="2" borderId="0" xfId="0" applyNumberFormat="1" applyFont="1" applyFill="1"/>
    <xf numFmtId="4" fontId="7" fillId="7" borderId="0" xfId="0" applyNumberFormat="1" applyFont="1" applyFill="1" applyAlignment="1">
      <alignment horizontal="right" vertical="center"/>
    </xf>
    <xf numFmtId="4" fontId="8" fillId="7" borderId="0" xfId="0" applyNumberFormat="1" applyFont="1" applyFill="1"/>
    <xf numFmtId="0" fontId="8" fillId="7" borderId="0" xfId="0" applyFont="1" applyFill="1"/>
    <xf numFmtId="4" fontId="7" fillId="6" borderId="0" xfId="0" applyNumberFormat="1" applyFont="1" applyFill="1" applyAlignment="1">
      <alignment horizontal="right" vertical="center"/>
    </xf>
    <xf numFmtId="0" fontId="8" fillId="0" borderId="0" xfId="0" applyFont="1"/>
    <xf numFmtId="0" fontId="10" fillId="4" borderId="0" xfId="0" applyFont="1" applyFill="1" applyAlignment="1">
      <alignment horizontal="center"/>
    </xf>
    <xf numFmtId="0" fontId="10" fillId="2" borderId="0" xfId="0" applyFont="1" applyFill="1"/>
    <xf numFmtId="0" fontId="10" fillId="4" borderId="5" xfId="0" applyFont="1" applyFill="1" applyBorder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/>
    </xf>
    <xf numFmtId="0" fontId="10" fillId="4" borderId="3" xfId="0" applyFont="1" applyFill="1" applyBorder="1" applyAlignment="1">
      <alignment horizontal="center" wrapText="1"/>
    </xf>
    <xf numFmtId="0" fontId="10" fillId="4" borderId="3" xfId="0" applyFont="1" applyFill="1" applyBorder="1" applyAlignment="1">
      <alignment wrapText="1"/>
    </xf>
    <xf numFmtId="4" fontId="10" fillId="2" borderId="3" xfId="0" applyNumberFormat="1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0" fillId="0" borderId="0" xfId="0" applyFill="1" applyBorder="1"/>
  </cellXfs>
  <cellStyles count="2">
    <cellStyle name="Normal" xfId="0" builtinId="0"/>
    <cellStyle name="Normal 2" xfId="1"/>
  </cellStyles>
  <dxfs count="3">
    <dxf>
      <fill>
        <patternFill patternType="solid">
          <fgColor rgb="FFDDEBF7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DEBF7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8"/>
  <sheetViews>
    <sheetView tabSelected="1" topLeftCell="C1" workbookViewId="0">
      <selection activeCell="E6" sqref="E6"/>
    </sheetView>
  </sheetViews>
  <sheetFormatPr defaultRowHeight="15" x14ac:dyDescent="0.25"/>
  <cols>
    <col min="1" max="1" width="0" style="10" hidden="1" customWidth="1"/>
    <col min="2" max="2" width="6.140625" style="9" hidden="1" customWidth="1"/>
    <col min="3" max="3" width="23.28515625" bestFit="1" customWidth="1"/>
    <col min="4" max="4" width="12.42578125" bestFit="1" customWidth="1"/>
    <col min="5" max="5" width="24.28515625" bestFit="1" customWidth="1"/>
    <col min="6" max="6" width="7.85546875" bestFit="1" customWidth="1"/>
    <col min="7" max="7" width="6.42578125" bestFit="1" customWidth="1"/>
    <col min="8" max="8" width="14.140625" style="1" hidden="1" customWidth="1"/>
    <col min="9" max="9" width="14.140625" style="1" customWidth="1"/>
    <col min="10" max="10" width="14.28515625" style="1" hidden="1" customWidth="1"/>
    <col min="11" max="11" width="16" style="1" hidden="1" customWidth="1"/>
    <col min="12" max="13" width="20.140625" style="1" hidden="1" customWidth="1"/>
    <col min="14" max="14" width="22.140625" style="10" hidden="1" customWidth="1"/>
    <col min="15" max="15" width="2.42578125" style="10" customWidth="1"/>
    <col min="16" max="16" width="4.28515625" style="10" bestFit="1" customWidth="1"/>
    <col min="17" max="22" width="17.5703125" style="10" customWidth="1"/>
    <col min="23" max="23" width="4.28515625" hidden="1" customWidth="1"/>
    <col min="24" max="24" width="18.85546875" hidden="1" customWidth="1"/>
    <col min="25" max="25" width="7.42578125" hidden="1" customWidth="1"/>
    <col min="26" max="26" width="10.28515625" hidden="1" customWidth="1"/>
    <col min="27" max="27" width="11.7109375" hidden="1" customWidth="1"/>
  </cols>
  <sheetData>
    <row r="1" spans="1:22" s="10" customFormat="1" x14ac:dyDescent="0.25">
      <c r="C1" s="10" t="s">
        <v>799</v>
      </c>
      <c r="D1" s="10" t="s">
        <v>812</v>
      </c>
      <c r="H1" s="1"/>
      <c r="I1" s="1"/>
      <c r="J1" s="1"/>
      <c r="K1" s="1"/>
      <c r="L1" s="1"/>
      <c r="M1" s="1"/>
    </row>
    <row r="2" spans="1:22" s="10" customFormat="1" x14ac:dyDescent="0.25">
      <c r="C2" s="63" t="s">
        <v>0</v>
      </c>
      <c r="D2" s="61">
        <v>184</v>
      </c>
      <c r="E2" s="10" t="s">
        <v>819</v>
      </c>
      <c r="H2" s="1"/>
      <c r="I2" s="1"/>
      <c r="J2" s="1"/>
      <c r="K2" s="1"/>
      <c r="L2" s="1"/>
      <c r="M2" s="1"/>
    </row>
    <row r="3" spans="1:22" s="10" customFormat="1" x14ac:dyDescent="0.25">
      <c r="C3" s="63" t="s">
        <v>19</v>
      </c>
      <c r="D3" s="61">
        <v>194</v>
      </c>
      <c r="E3" s="10" t="s">
        <v>818</v>
      </c>
      <c r="H3" s="1"/>
      <c r="I3" s="1"/>
      <c r="J3" s="1"/>
      <c r="K3" s="1"/>
      <c r="L3" s="1"/>
      <c r="M3" s="1"/>
    </row>
    <row r="4" spans="1:22" s="10" customFormat="1" x14ac:dyDescent="0.25">
      <c r="C4" s="63" t="s">
        <v>36</v>
      </c>
      <c r="D4" s="61">
        <v>210</v>
      </c>
      <c r="E4" s="10" t="s">
        <v>814</v>
      </c>
      <c r="H4" s="1"/>
      <c r="I4" s="1"/>
      <c r="J4" s="1"/>
      <c r="K4" s="1"/>
      <c r="L4" s="1"/>
      <c r="M4" s="1"/>
    </row>
    <row r="5" spans="1:22" s="10" customFormat="1" x14ac:dyDescent="0.25">
      <c r="C5" s="63" t="s">
        <v>52</v>
      </c>
      <c r="D5" s="61">
        <v>206</v>
      </c>
      <c r="E5" s="10" t="s">
        <v>815</v>
      </c>
      <c r="H5" s="1"/>
      <c r="I5" s="1"/>
      <c r="J5" s="1"/>
      <c r="K5" s="1"/>
      <c r="L5" s="1"/>
      <c r="M5" s="1"/>
    </row>
    <row r="6" spans="1:22" s="10" customFormat="1" x14ac:dyDescent="0.25">
      <c r="C6" s="63" t="s">
        <v>68</v>
      </c>
      <c r="D6" s="61">
        <v>200</v>
      </c>
      <c r="E6" s="64" t="s">
        <v>820</v>
      </c>
      <c r="H6" s="1"/>
      <c r="I6" s="1"/>
      <c r="J6" s="1"/>
      <c r="K6" s="1"/>
      <c r="L6" s="1"/>
      <c r="M6" s="1"/>
    </row>
    <row r="7" spans="1:22" s="10" customFormat="1" x14ac:dyDescent="0.25">
      <c r="C7" s="63" t="s">
        <v>85</v>
      </c>
      <c r="D7" s="61">
        <v>202</v>
      </c>
      <c r="E7" s="10" t="s">
        <v>816</v>
      </c>
      <c r="H7" s="1"/>
      <c r="I7" s="1"/>
      <c r="J7" s="1"/>
      <c r="K7" s="1"/>
      <c r="L7" s="1"/>
      <c r="M7" s="1"/>
    </row>
    <row r="8" spans="1:22" s="10" customFormat="1" x14ac:dyDescent="0.25">
      <c r="C8" s="63" t="s">
        <v>101</v>
      </c>
      <c r="D8" s="61">
        <v>194</v>
      </c>
      <c r="E8" s="10" t="s">
        <v>821</v>
      </c>
      <c r="H8" s="1"/>
      <c r="I8" s="1"/>
      <c r="J8" s="1"/>
      <c r="K8" s="1"/>
      <c r="L8" s="1"/>
      <c r="M8" s="1"/>
    </row>
    <row r="9" spans="1:22" s="10" customFormat="1" x14ac:dyDescent="0.25">
      <c r="C9" s="63" t="s">
        <v>118</v>
      </c>
      <c r="D9" s="61">
        <v>166</v>
      </c>
      <c r="E9" s="10" t="s">
        <v>822</v>
      </c>
      <c r="H9" s="1"/>
      <c r="I9" s="1"/>
      <c r="J9" s="1"/>
      <c r="K9" s="1"/>
      <c r="L9" s="1"/>
      <c r="M9" s="1"/>
    </row>
    <row r="10" spans="1:22" s="10" customFormat="1" x14ac:dyDescent="0.25">
      <c r="C10" s="63" t="s">
        <v>135</v>
      </c>
      <c r="D10" s="61">
        <v>218</v>
      </c>
      <c r="E10" s="10" t="s">
        <v>817</v>
      </c>
      <c r="H10" s="1"/>
      <c r="I10" s="1"/>
      <c r="J10" s="1"/>
      <c r="K10" s="1"/>
      <c r="L10" s="1"/>
      <c r="M10" s="1"/>
    </row>
    <row r="11" spans="1:22" s="10" customFormat="1" x14ac:dyDescent="0.25">
      <c r="C11" s="63" t="s">
        <v>152</v>
      </c>
      <c r="D11" s="61">
        <v>199</v>
      </c>
      <c r="E11" s="10" t="s">
        <v>823</v>
      </c>
      <c r="H11" s="1"/>
      <c r="I11" s="1"/>
      <c r="J11" s="1"/>
      <c r="K11" s="1"/>
      <c r="L11" s="1"/>
      <c r="M11" s="1"/>
    </row>
    <row r="12" spans="1:22" s="10" customFormat="1" x14ac:dyDescent="0.25">
      <c r="C12" s="63" t="s">
        <v>169</v>
      </c>
      <c r="D12" s="61">
        <v>195</v>
      </c>
      <c r="E12" s="10" t="s">
        <v>824</v>
      </c>
      <c r="H12" s="1"/>
      <c r="I12" s="1"/>
      <c r="J12" s="1"/>
      <c r="K12" s="1"/>
      <c r="L12" s="1"/>
      <c r="M12" s="1"/>
    </row>
    <row r="13" spans="1:22" s="10" customFormat="1" x14ac:dyDescent="0.25">
      <c r="C13" s="63" t="s">
        <v>186</v>
      </c>
      <c r="D13" s="61">
        <v>247</v>
      </c>
      <c r="E13" s="10" t="s">
        <v>813</v>
      </c>
      <c r="H13" s="1"/>
      <c r="I13" s="1"/>
      <c r="J13" s="1"/>
      <c r="K13" s="1"/>
      <c r="L13" s="1"/>
      <c r="M13" s="1"/>
    </row>
    <row r="14" spans="1:22" s="10" customFormat="1" x14ac:dyDescent="0.25">
      <c r="C14" s="27" t="s">
        <v>810</v>
      </c>
      <c r="D14" s="27"/>
      <c r="E14" s="27"/>
      <c r="F14" s="27"/>
      <c r="G14" s="27"/>
      <c r="H14" s="27"/>
      <c r="I14" s="27"/>
      <c r="J14" s="1"/>
      <c r="K14" s="1"/>
      <c r="L14" s="1"/>
      <c r="M14" s="1"/>
      <c r="Q14" s="27" t="s">
        <v>811</v>
      </c>
      <c r="R14" s="27"/>
      <c r="S14" s="27"/>
      <c r="T14" s="27"/>
      <c r="U14" s="27"/>
      <c r="V14" s="27"/>
    </row>
    <row r="15" spans="1:22" s="25" customFormat="1" ht="60" x14ac:dyDescent="0.25">
      <c r="A15" s="25" t="s">
        <v>784</v>
      </c>
      <c r="B15" s="25" t="s">
        <v>2</v>
      </c>
      <c r="C15" s="25" t="s">
        <v>648</v>
      </c>
      <c r="D15" s="25" t="s">
        <v>649</v>
      </c>
      <c r="E15" s="25" t="s">
        <v>1</v>
      </c>
      <c r="F15" s="25" t="s">
        <v>202</v>
      </c>
      <c r="G15" s="25" t="s">
        <v>203</v>
      </c>
      <c r="H15" s="26" t="s">
        <v>809</v>
      </c>
      <c r="I15" s="26" t="s">
        <v>808</v>
      </c>
      <c r="J15" s="26" t="s">
        <v>650</v>
      </c>
      <c r="K15" s="26" t="s">
        <v>778</v>
      </c>
      <c r="L15" s="26" t="s">
        <v>785</v>
      </c>
      <c r="M15" s="26" t="s">
        <v>786</v>
      </c>
      <c r="Q15" s="25" t="s">
        <v>648</v>
      </c>
      <c r="R15" s="25" t="s">
        <v>649</v>
      </c>
      <c r="S15" s="25" t="s">
        <v>1</v>
      </c>
      <c r="T15" s="25" t="s">
        <v>202</v>
      </c>
      <c r="U15" s="25" t="s">
        <v>203</v>
      </c>
      <c r="V15" s="26" t="s">
        <v>808</v>
      </c>
    </row>
    <row r="16" spans="1:22" x14ac:dyDescent="0.25">
      <c r="A16" s="10" t="s">
        <v>250</v>
      </c>
      <c r="B16" s="3"/>
      <c r="C16" s="3" t="s">
        <v>0</v>
      </c>
      <c r="D16" s="3"/>
      <c r="E16" s="3" t="s">
        <v>651</v>
      </c>
      <c r="F16" s="3"/>
      <c r="G16" s="3"/>
      <c r="H16" s="16"/>
      <c r="I16" s="16"/>
      <c r="J16" s="16"/>
      <c r="K16" s="16"/>
      <c r="L16" s="16"/>
      <c r="M16" s="16"/>
      <c r="N16" s="3"/>
      <c r="O16" s="3"/>
      <c r="P16" s="3"/>
      <c r="Q16" s="3" t="s">
        <v>652</v>
      </c>
      <c r="R16" s="3"/>
      <c r="S16" s="3"/>
      <c r="T16" s="3"/>
      <c r="U16" s="3"/>
      <c r="V16" s="3"/>
    </row>
    <row r="17" spans="1:22" x14ac:dyDescent="0.25">
      <c r="A17" s="10" t="s">
        <v>250</v>
      </c>
      <c r="B17" s="4"/>
      <c r="C17" s="4">
        <v>1</v>
      </c>
      <c r="D17" s="4">
        <v>1</v>
      </c>
      <c r="E17" s="4" t="s">
        <v>3</v>
      </c>
      <c r="F17" s="4" t="s">
        <v>204</v>
      </c>
      <c r="G17" s="4" t="s">
        <v>205</v>
      </c>
      <c r="H17" s="17">
        <f>VLOOKUP('Hollerable 2019'!E17,'Prevous-curr'!D:F,3,FALSE)</f>
        <v>57</v>
      </c>
      <c r="I17" s="59">
        <f>VLOOKUP(E17,'Nick Salary'!B:D,3,FALSE)</f>
        <v>42</v>
      </c>
      <c r="J17" s="17" t="str">
        <f>VLOOKUP('Hollerable 2019'!E17,'Prevous-curr'!J:P,4,FALSE)</f>
        <v>NYG</v>
      </c>
      <c r="K17" s="17">
        <f>VLOOKUP(E17,'Nick Salary'!B:C,2,FALSE)</f>
        <v>30</v>
      </c>
      <c r="L17" s="17"/>
      <c r="M17" s="17"/>
      <c r="N17" s="4"/>
      <c r="O17" s="15"/>
      <c r="P17" s="4"/>
      <c r="Q17" s="4"/>
      <c r="R17" s="4"/>
      <c r="S17" s="4"/>
      <c r="T17" s="4"/>
      <c r="U17" s="4"/>
      <c r="V17" s="4"/>
    </row>
    <row r="18" spans="1:22" x14ac:dyDescent="0.25">
      <c r="A18" s="10" t="s">
        <v>250</v>
      </c>
      <c r="B18" s="5" t="s">
        <v>250</v>
      </c>
      <c r="C18" s="5">
        <v>2</v>
      </c>
      <c r="D18" s="5">
        <v>24</v>
      </c>
      <c r="E18" s="5" t="s">
        <v>4</v>
      </c>
      <c r="F18" s="5" t="s">
        <v>206</v>
      </c>
      <c r="G18" s="5" t="s">
        <v>207</v>
      </c>
      <c r="H18" s="18">
        <f>VLOOKUP(E18,'Prevous-curr'!D:F,3,FALSE)</f>
        <v>27</v>
      </c>
      <c r="I18" s="60">
        <f>VLOOKUP(E18,'Nick Salary'!B:D,3,FALSE)</f>
        <v>25</v>
      </c>
      <c r="J18" s="18" t="str">
        <f>VLOOKUP(E18,'Prevous-curr'!J:O,4,FALSE)</f>
        <v>FA</v>
      </c>
      <c r="K18" s="18">
        <f>VLOOKUP(E18,'Nick Salary'!B:C,2,FALSE)</f>
        <v>18</v>
      </c>
      <c r="L18" s="18"/>
      <c r="M18" s="18"/>
      <c r="N18" s="5"/>
      <c r="O18" s="15"/>
      <c r="P18" s="5"/>
      <c r="Q18" s="5"/>
      <c r="R18" s="5"/>
      <c r="S18" s="5"/>
      <c r="T18" s="5"/>
      <c r="U18" s="5"/>
      <c r="V18" s="5"/>
    </row>
    <row r="19" spans="1:22" x14ac:dyDescent="0.25">
      <c r="A19" s="10" t="s">
        <v>250</v>
      </c>
      <c r="B19" s="4"/>
      <c r="C19" s="4">
        <v>3</v>
      </c>
      <c r="D19" s="4">
        <v>25</v>
      </c>
      <c r="E19" s="4" t="s">
        <v>5</v>
      </c>
      <c r="F19" s="4" t="s">
        <v>208</v>
      </c>
      <c r="G19" s="4" t="s">
        <v>207</v>
      </c>
      <c r="H19" s="17">
        <f>VLOOKUP('Hollerable 2019'!E19,'Prevous-curr'!D:F,3,FALSE)</f>
        <v>22</v>
      </c>
      <c r="I19" s="59">
        <f>VLOOKUP(E19,'Nick Salary'!B:D,3,FALSE)</f>
        <v>22</v>
      </c>
      <c r="J19" s="17" t="str">
        <f>VLOOKUP('Hollerable 2019'!E19,'Prevous-curr'!J:P,4,FALSE)</f>
        <v>MIN</v>
      </c>
      <c r="K19" s="17">
        <f>VLOOKUP(E19,'Nick Salary'!B:C,2,FALSE)</f>
        <v>16</v>
      </c>
      <c r="L19" s="17"/>
      <c r="M19" s="17"/>
      <c r="N19" s="4"/>
      <c r="O19" s="15"/>
      <c r="P19" s="4"/>
      <c r="Q19" s="4"/>
      <c r="R19" s="4"/>
      <c r="S19" s="4"/>
      <c r="T19" s="4"/>
      <c r="U19" s="4"/>
      <c r="V19" s="4"/>
    </row>
    <row r="20" spans="1:22" x14ac:dyDescent="0.25">
      <c r="A20" s="10" t="s">
        <v>250</v>
      </c>
      <c r="B20" s="5" t="s">
        <v>250</v>
      </c>
      <c r="C20" s="5">
        <v>4</v>
      </c>
      <c r="D20" s="5">
        <v>48</v>
      </c>
      <c r="E20" s="5" t="s">
        <v>788</v>
      </c>
      <c r="F20" s="5" t="s">
        <v>209</v>
      </c>
      <c r="G20" s="5" t="s">
        <v>207</v>
      </c>
      <c r="H20" s="18">
        <f>VLOOKUP(E20,'Prevous-curr'!D:F,3,FALSE)</f>
        <v>13</v>
      </c>
      <c r="I20" s="60">
        <f>VLOOKUP(E20,'Nick Salary'!B:D,3,FALSE)</f>
        <v>17</v>
      </c>
      <c r="J20" s="18">
        <v>9</v>
      </c>
      <c r="K20" s="18">
        <f>VLOOKUP(E20,'Nick Salary'!B:C,2,FALSE)</f>
        <v>12</v>
      </c>
      <c r="L20" s="18"/>
      <c r="M20" s="18"/>
      <c r="N20" s="5"/>
      <c r="O20" s="15"/>
      <c r="P20" s="5"/>
      <c r="Q20" s="5"/>
      <c r="R20" s="5"/>
      <c r="S20" s="5"/>
      <c r="T20" s="5"/>
      <c r="U20" s="5"/>
      <c r="V20" s="5"/>
    </row>
    <row r="21" spans="1:22" x14ac:dyDescent="0.25">
      <c r="A21" s="10" t="s">
        <v>250</v>
      </c>
      <c r="B21" s="4"/>
      <c r="C21" s="4">
        <v>5</v>
      </c>
      <c r="D21" s="4">
        <v>49</v>
      </c>
      <c r="E21" s="4" t="s">
        <v>7</v>
      </c>
      <c r="F21" s="4" t="s">
        <v>210</v>
      </c>
      <c r="G21" s="4" t="s">
        <v>205</v>
      </c>
      <c r="H21" s="17">
        <f>VLOOKUP('Hollerable 2019'!E21,'Prevous-curr'!D:F,3,FALSE)</f>
        <v>17</v>
      </c>
      <c r="I21" s="59">
        <f>VLOOKUP(E21,'Nick Salary'!B:D,3,FALSE)</f>
        <v>5</v>
      </c>
      <c r="J21" s="17" t="str">
        <f>VLOOKUP('Hollerable 2019'!E21,'Prevous-curr'!J:P,4,FALSE)</f>
        <v>HOU</v>
      </c>
      <c r="K21" s="17">
        <f>VLOOKUP(E21,'Nick Salary'!B:C,2,FALSE)</f>
        <v>3</v>
      </c>
      <c r="L21" s="17"/>
      <c r="M21" s="17"/>
      <c r="N21" s="4"/>
      <c r="O21" s="15"/>
      <c r="P21" s="4"/>
      <c r="Q21" s="4"/>
      <c r="R21" s="4"/>
      <c r="S21" s="4"/>
      <c r="T21" s="4"/>
      <c r="U21" s="4"/>
      <c r="V21" s="4"/>
    </row>
    <row r="22" spans="1:22" x14ac:dyDescent="0.25">
      <c r="A22" s="10" t="s">
        <v>250</v>
      </c>
      <c r="B22" s="5" t="s">
        <v>250</v>
      </c>
      <c r="C22" s="5">
        <v>6</v>
      </c>
      <c r="D22" s="5">
        <v>72</v>
      </c>
      <c r="E22" s="5" t="s">
        <v>8</v>
      </c>
      <c r="F22" s="5" t="s">
        <v>211</v>
      </c>
      <c r="G22" s="5" t="s">
        <v>212</v>
      </c>
      <c r="H22" s="18">
        <f>VLOOKUP(E22,'Prevous-curr'!D:F,3,FALSE)</f>
        <v>6</v>
      </c>
      <c r="I22" s="60">
        <f>VLOOKUP(E22,'Nick Salary'!B:D,3,FALSE)</f>
        <v>6</v>
      </c>
      <c r="J22" s="18" t="str">
        <f>VLOOKUP(E22,'Prevous-curr'!J:O,4,FALSE)</f>
        <v>PIT</v>
      </c>
      <c r="K22" s="18">
        <f>VLOOKUP(E22,'Nick Salary'!B:C,2,FALSE)</f>
        <v>4</v>
      </c>
      <c r="L22" s="18"/>
      <c r="M22" s="18"/>
      <c r="N22" s="5"/>
      <c r="O22" s="15"/>
      <c r="P22" s="5"/>
      <c r="Q22" s="5"/>
      <c r="R22" s="5"/>
      <c r="S22" s="5"/>
      <c r="T22" s="5"/>
      <c r="U22" s="5"/>
      <c r="V22" s="5"/>
    </row>
    <row r="23" spans="1:22" x14ac:dyDescent="0.25">
      <c r="A23" s="10" t="s">
        <v>250</v>
      </c>
      <c r="B23" s="4"/>
      <c r="C23" s="4">
        <v>7</v>
      </c>
      <c r="D23" s="4">
        <v>73</v>
      </c>
      <c r="E23" s="4" t="s">
        <v>9</v>
      </c>
      <c r="F23" s="4" t="s">
        <v>213</v>
      </c>
      <c r="G23" s="4" t="s">
        <v>205</v>
      </c>
      <c r="H23" s="17">
        <f>VLOOKUP('Hollerable 2019'!E23,'Prevous-curr'!D:F,3,FALSE)</f>
        <v>8</v>
      </c>
      <c r="I23" s="59">
        <f>VLOOKUP(E23,'Nick Salary'!B:D,3,FALSE)</f>
        <v>9</v>
      </c>
      <c r="J23" s="17" t="str">
        <f>VLOOKUP('Hollerable 2019'!E23,'Prevous-curr'!J:P,4,FALSE)</f>
        <v>DEN</v>
      </c>
      <c r="K23" s="17">
        <f>VLOOKUP(E23,'Nick Salary'!B:C,2,FALSE)</f>
        <v>6</v>
      </c>
      <c r="L23" s="17"/>
      <c r="M23" s="17"/>
      <c r="N23" s="4"/>
      <c r="O23" s="15"/>
      <c r="P23" s="4"/>
      <c r="Q23" s="4"/>
      <c r="R23" s="4"/>
      <c r="S23" s="4"/>
      <c r="T23" s="4"/>
      <c r="U23" s="4"/>
      <c r="V23" s="4"/>
    </row>
    <row r="24" spans="1:22" x14ac:dyDescent="0.25">
      <c r="A24" s="10" t="s">
        <v>250</v>
      </c>
      <c r="B24" s="5" t="s">
        <v>250</v>
      </c>
      <c r="C24" s="5">
        <v>8</v>
      </c>
      <c r="D24" s="5">
        <v>96</v>
      </c>
      <c r="E24" s="5" t="s">
        <v>10</v>
      </c>
      <c r="F24" s="5" t="s">
        <v>214</v>
      </c>
      <c r="G24" s="5" t="s">
        <v>215</v>
      </c>
      <c r="H24" s="18">
        <f>VLOOKUP(E24,'Prevous-curr'!D:F,3,FALSE)</f>
        <v>7</v>
      </c>
      <c r="I24" s="60">
        <f>VLOOKUP(E24,'Nick Salary'!B:D,3,FALSE)</f>
        <v>14</v>
      </c>
      <c r="J24" s="18" t="str">
        <f>VLOOKUP(E24,'Prevous-curr'!J:O,4,FALSE)</f>
        <v>CAR</v>
      </c>
      <c r="K24" s="18">
        <f>VLOOKUP(E24,'Nick Salary'!B:C,2,FALSE)</f>
        <v>10</v>
      </c>
      <c r="L24" s="18"/>
      <c r="M24" s="18"/>
      <c r="N24" s="5"/>
      <c r="O24" s="15"/>
      <c r="P24" s="5"/>
      <c r="Q24" s="5"/>
      <c r="R24" s="5"/>
      <c r="S24" s="5"/>
      <c r="T24" s="5"/>
      <c r="U24" s="5"/>
      <c r="V24" s="5"/>
    </row>
    <row r="25" spans="1:22" x14ac:dyDescent="0.25">
      <c r="A25" s="10" t="s">
        <v>250</v>
      </c>
      <c r="B25" s="4"/>
      <c r="C25" s="4">
        <v>9</v>
      </c>
      <c r="D25" s="4">
        <v>97</v>
      </c>
      <c r="E25" s="4" t="s">
        <v>11</v>
      </c>
      <c r="F25" s="4" t="s">
        <v>216</v>
      </c>
      <c r="G25" s="4" t="s">
        <v>207</v>
      </c>
      <c r="H25" s="17">
        <f>VLOOKUP('Hollerable 2019'!E25,'Prevous-curr'!D:F,3,FALSE)</f>
        <v>5</v>
      </c>
      <c r="I25" s="59">
        <f>VLOOKUP(E25,'Nick Salary'!B:D,3,FALSE)</f>
        <v>5</v>
      </c>
      <c r="J25" s="17" t="str">
        <f>VLOOKUP('Hollerable 2019'!E25,'Prevous-curr'!J:P,4,FALSE)</f>
        <v>DAL</v>
      </c>
      <c r="K25" s="17">
        <f>VLOOKUP(E25,'Nick Salary'!B:C,2,FALSE)</f>
        <v>3</v>
      </c>
      <c r="L25" s="17"/>
      <c r="M25" s="17"/>
      <c r="N25" s="4"/>
      <c r="O25" s="15"/>
      <c r="P25" s="4"/>
      <c r="Q25" s="4"/>
      <c r="R25" s="4"/>
      <c r="S25" s="4"/>
      <c r="T25" s="4"/>
      <c r="U25" s="4"/>
      <c r="V25" s="4"/>
    </row>
    <row r="26" spans="1:22" x14ac:dyDescent="0.25">
      <c r="A26" s="10" t="s">
        <v>250</v>
      </c>
      <c r="B26" s="5" t="s">
        <v>250</v>
      </c>
      <c r="C26" s="5">
        <v>10</v>
      </c>
      <c r="D26" s="5">
        <v>120</v>
      </c>
      <c r="E26" s="5" t="s">
        <v>12</v>
      </c>
      <c r="F26" s="5" t="s">
        <v>217</v>
      </c>
      <c r="G26" s="5" t="s">
        <v>205</v>
      </c>
      <c r="H26" s="18">
        <f>VLOOKUP(E26,'Prevous-curr'!D:F,3,FALSE)</f>
        <v>10</v>
      </c>
      <c r="I26" s="60">
        <f>VLOOKUP(E26,'Nick Salary'!B:D,3,FALSE)</f>
        <v>6</v>
      </c>
      <c r="J26" s="18" t="str">
        <f>VLOOKUP(E26,'Prevous-curr'!J:O,4,FALSE)</f>
        <v>MIA</v>
      </c>
      <c r="K26" s="18">
        <f>VLOOKUP(E26,'Nick Salary'!B:C,2,FALSE)</f>
        <v>4</v>
      </c>
      <c r="L26" s="18"/>
      <c r="M26" s="18"/>
      <c r="N26" s="5"/>
      <c r="O26" s="15"/>
      <c r="P26" s="5"/>
      <c r="Q26" s="5"/>
      <c r="R26" s="5"/>
      <c r="S26" s="5"/>
      <c r="T26" s="5"/>
      <c r="U26" s="5"/>
      <c r="V26" s="5"/>
    </row>
    <row r="27" spans="1:22" x14ac:dyDescent="0.25">
      <c r="A27" s="10" t="s">
        <v>250</v>
      </c>
      <c r="B27" s="4"/>
      <c r="C27" s="4">
        <v>11</v>
      </c>
      <c r="D27" s="4">
        <v>121</v>
      </c>
      <c r="E27" s="4" t="s">
        <v>13</v>
      </c>
      <c r="F27" s="4" t="s">
        <v>218</v>
      </c>
      <c r="G27" s="4" t="s">
        <v>219</v>
      </c>
      <c r="H27" s="17">
        <v>0</v>
      </c>
      <c r="I27" s="59">
        <f>VLOOKUP(E27,'Nick Salary'!B:D,3,FALSE)</f>
        <v>2</v>
      </c>
      <c r="J27" s="17">
        <v>0</v>
      </c>
      <c r="K27" s="17">
        <f>VLOOKUP(E27,'Nick Salary'!B:C,2,FALSE)</f>
        <v>1</v>
      </c>
      <c r="L27" s="17"/>
      <c r="M27" s="17"/>
      <c r="N27" s="4"/>
      <c r="O27" s="15"/>
      <c r="P27" s="4"/>
      <c r="Q27" s="4"/>
      <c r="R27" s="4"/>
      <c r="S27" s="4"/>
      <c r="T27" s="4"/>
      <c r="U27" s="4"/>
      <c r="V27" s="4"/>
    </row>
    <row r="28" spans="1:22" x14ac:dyDescent="0.25">
      <c r="A28" s="10" t="s">
        <v>250</v>
      </c>
      <c r="B28" s="5" t="s">
        <v>250</v>
      </c>
      <c r="C28" s="5">
        <v>12</v>
      </c>
      <c r="D28" s="5">
        <v>144</v>
      </c>
      <c r="E28" s="5" t="s">
        <v>14</v>
      </c>
      <c r="F28" s="5" t="s">
        <v>211</v>
      </c>
      <c r="G28" s="5" t="s">
        <v>205</v>
      </c>
      <c r="H28" s="18">
        <f>VLOOKUP(E28,'Prevous-curr'!D:F,3,FALSE)</f>
        <v>6</v>
      </c>
      <c r="I28" s="60">
        <f>VLOOKUP(E28,'Nick Salary'!B:D,3,FALSE)</f>
        <v>5</v>
      </c>
      <c r="J28" s="18" t="str">
        <f>VLOOKUP(E28,'Prevous-curr'!J:O,4,FALSE)</f>
        <v>PIT</v>
      </c>
      <c r="K28" s="18">
        <f>VLOOKUP(E28,'Nick Salary'!B:C,2,FALSE)</f>
        <v>3</v>
      </c>
      <c r="L28" s="18"/>
      <c r="M28" s="18"/>
      <c r="N28" s="5"/>
      <c r="O28" s="15"/>
      <c r="P28" s="5"/>
      <c r="Q28" s="5"/>
      <c r="R28" s="5"/>
      <c r="S28" s="5"/>
      <c r="T28" s="5"/>
      <c r="U28" s="5"/>
      <c r="V28" s="5"/>
    </row>
    <row r="29" spans="1:22" x14ac:dyDescent="0.25">
      <c r="A29" s="10" t="s">
        <v>250</v>
      </c>
      <c r="B29" s="4"/>
      <c r="C29" s="4">
        <v>13</v>
      </c>
      <c r="D29" s="4">
        <v>145</v>
      </c>
      <c r="E29" s="4" t="s">
        <v>15</v>
      </c>
      <c r="F29" s="4" t="s">
        <v>220</v>
      </c>
      <c r="G29" s="4" t="s">
        <v>205</v>
      </c>
      <c r="H29" s="17">
        <f>VLOOKUP('Hollerable 2019'!E29,'Prevous-curr'!D:F,3,FALSE)</f>
        <v>3</v>
      </c>
      <c r="I29" s="59">
        <v>0</v>
      </c>
      <c r="J29" s="17">
        <v>0</v>
      </c>
      <c r="K29" s="17"/>
      <c r="L29" s="17"/>
      <c r="M29" s="17"/>
      <c r="N29" s="4"/>
      <c r="O29" s="15"/>
      <c r="P29" s="4"/>
      <c r="Q29" s="4"/>
      <c r="R29" s="4"/>
      <c r="S29" s="4"/>
      <c r="T29" s="4"/>
      <c r="U29" s="4"/>
      <c r="V29" s="4"/>
    </row>
    <row r="30" spans="1:22" x14ac:dyDescent="0.25">
      <c r="A30" s="10" t="s">
        <v>250</v>
      </c>
      <c r="B30" s="5" t="s">
        <v>250</v>
      </c>
      <c r="C30" s="5">
        <v>14</v>
      </c>
      <c r="D30" s="5">
        <v>168</v>
      </c>
      <c r="E30" s="5" t="s">
        <v>16</v>
      </c>
      <c r="F30" s="5" t="s">
        <v>221</v>
      </c>
      <c r="G30" s="5" t="s">
        <v>205</v>
      </c>
      <c r="H30" s="18">
        <f>VLOOKUP(E30,'Prevous-curr'!D:F,3,FALSE)</f>
        <v>4</v>
      </c>
      <c r="I30" s="60">
        <f>VLOOKUP(E30,'Nick Salary'!B:D,3,FALSE)</f>
        <v>3</v>
      </c>
      <c r="J30" s="18" t="str">
        <f>VLOOKUP(E30,'Prevous-curr'!J:O,4,FALSE)</f>
        <v>WAS</v>
      </c>
      <c r="K30" s="18">
        <f>VLOOKUP(E30,'Nick Salary'!B:C,2,FALSE)</f>
        <v>2</v>
      </c>
      <c r="L30" s="18"/>
      <c r="M30" s="18"/>
      <c r="N30" s="5"/>
      <c r="O30" s="15"/>
      <c r="P30" s="5"/>
      <c r="Q30" s="5"/>
      <c r="R30" s="5"/>
      <c r="S30" s="5"/>
      <c r="T30" s="5"/>
      <c r="U30" s="5"/>
      <c r="V30" s="5"/>
    </row>
    <row r="31" spans="1:22" x14ac:dyDescent="0.25">
      <c r="A31" s="10" t="s">
        <v>250</v>
      </c>
      <c r="B31" s="4"/>
      <c r="C31" s="4">
        <v>15</v>
      </c>
      <c r="D31" s="4">
        <v>169</v>
      </c>
      <c r="E31" s="4" t="s">
        <v>315</v>
      </c>
      <c r="F31" s="4" t="s">
        <v>204</v>
      </c>
      <c r="G31" s="4" t="s">
        <v>205</v>
      </c>
      <c r="H31" s="17">
        <v>0</v>
      </c>
      <c r="I31" s="59">
        <f>VLOOKUP(E31,'Nick Salary'!B:D,3,FALSE)</f>
        <v>3</v>
      </c>
      <c r="J31" s="17">
        <v>0</v>
      </c>
      <c r="K31" s="17">
        <v>2</v>
      </c>
      <c r="L31" s="17"/>
      <c r="M31" s="17"/>
      <c r="N31" s="4"/>
      <c r="O31" s="15"/>
      <c r="P31" s="4"/>
      <c r="Q31" s="4"/>
      <c r="R31" s="4"/>
      <c r="S31" s="4"/>
      <c r="T31" s="4"/>
      <c r="U31" s="4"/>
      <c r="V31" s="4"/>
    </row>
    <row r="32" spans="1:22" x14ac:dyDescent="0.25">
      <c r="A32" s="10" t="s">
        <v>250</v>
      </c>
      <c r="B32" s="5" t="s">
        <v>250</v>
      </c>
      <c r="C32" s="5">
        <v>16</v>
      </c>
      <c r="D32" s="5">
        <v>192</v>
      </c>
      <c r="E32" s="5" t="s">
        <v>18</v>
      </c>
      <c r="F32" s="5" t="s">
        <v>222</v>
      </c>
      <c r="G32" s="5" t="s">
        <v>207</v>
      </c>
      <c r="H32" s="18"/>
      <c r="I32" s="60">
        <f>VLOOKUP(E32,'Nick Salary'!B:D,3,FALSE)</f>
        <v>20</v>
      </c>
      <c r="J32" s="18"/>
      <c r="K32" s="18">
        <f>VLOOKUP(E32,'Nick Salary'!B:C,2,FALSE)</f>
        <v>14</v>
      </c>
      <c r="L32" s="18"/>
      <c r="M32" s="18"/>
      <c r="N32" s="5"/>
      <c r="O32" s="15"/>
      <c r="P32" s="5"/>
      <c r="Q32" s="5"/>
      <c r="R32" s="5"/>
      <c r="S32" s="5"/>
      <c r="T32" s="5"/>
      <c r="U32" s="5"/>
      <c r="V32" s="5"/>
    </row>
    <row r="33" spans="1:22" x14ac:dyDescent="0.25">
      <c r="B33" s="6"/>
      <c r="C33" s="6" t="s">
        <v>249</v>
      </c>
      <c r="D33" s="6"/>
      <c r="E33" s="6"/>
      <c r="F33" s="6"/>
      <c r="G33" s="6"/>
      <c r="H33" s="19">
        <f>SUM(H17:H32)</f>
        <v>185</v>
      </c>
      <c r="I33" s="61">
        <f>SUM(I17:I32)</f>
        <v>184</v>
      </c>
      <c r="J33" s="19">
        <f>SUM(J17:J32)</f>
        <v>9</v>
      </c>
      <c r="K33" s="19">
        <f>SUM(K17:K32)</f>
        <v>128</v>
      </c>
      <c r="L33" s="19">
        <f>K33/$L$236</f>
        <v>176</v>
      </c>
      <c r="M33" s="19">
        <f>L33+6</f>
        <v>182</v>
      </c>
      <c r="N33" s="6" t="b">
        <f>L33&gt;200</f>
        <v>0</v>
      </c>
      <c r="O33" s="15"/>
      <c r="P33" s="6"/>
      <c r="Q33" s="6"/>
      <c r="R33" s="6"/>
      <c r="S33" s="6"/>
      <c r="T33" s="6"/>
      <c r="U33" s="6"/>
      <c r="V33" s="6"/>
    </row>
    <row r="34" spans="1:22" x14ac:dyDescent="0.25">
      <c r="B34" s="3"/>
      <c r="C34" s="3" t="s">
        <v>19</v>
      </c>
      <c r="D34" s="3"/>
      <c r="E34" s="3"/>
      <c r="F34" s="3"/>
      <c r="G34" s="3"/>
      <c r="H34" s="16"/>
      <c r="I34" s="62"/>
      <c r="J34" s="16"/>
      <c r="K34" s="24"/>
      <c r="L34" s="24"/>
      <c r="M34" s="24"/>
      <c r="N34" s="3"/>
      <c r="O34" s="3"/>
      <c r="P34" s="3"/>
      <c r="Q34" s="3"/>
      <c r="R34" s="3"/>
      <c r="S34" s="3"/>
      <c r="T34" s="3"/>
      <c r="U34" s="3"/>
      <c r="V34" s="3"/>
    </row>
    <row r="35" spans="1:22" ht="15" customHeight="1" x14ac:dyDescent="0.25">
      <c r="A35" s="10" t="s">
        <v>250</v>
      </c>
      <c r="B35" s="4"/>
      <c r="C35" s="4">
        <v>1</v>
      </c>
      <c r="D35" s="4">
        <v>2</v>
      </c>
      <c r="E35" s="4" t="s">
        <v>20</v>
      </c>
      <c r="F35" s="4" t="s">
        <v>214</v>
      </c>
      <c r="G35" s="4" t="s">
        <v>205</v>
      </c>
      <c r="H35" s="17">
        <f>VLOOKUP('Hollerable 2019'!E35,'Prevous-curr'!D:F,3,FALSE)</f>
        <v>52</v>
      </c>
      <c r="I35" s="59">
        <f>VLOOKUP(E35,'Nick Salary'!B:D,3,FALSE)</f>
        <v>36</v>
      </c>
      <c r="J35" s="17" t="str">
        <f>VLOOKUP('Hollerable 2019'!E35,'Prevous-curr'!J:P,4,FALSE)</f>
        <v>CAR</v>
      </c>
      <c r="K35" s="17">
        <f>VLOOKUP(E35,'Nick Salary'!B:C,2,FALSE)</f>
        <v>26</v>
      </c>
      <c r="L35" s="17"/>
      <c r="M35" s="17"/>
      <c r="N35" s="4"/>
      <c r="O35" s="15"/>
      <c r="P35" s="4"/>
      <c r="Q35" s="4"/>
      <c r="R35" s="4"/>
      <c r="S35" s="4"/>
      <c r="T35" s="4"/>
      <c r="U35" s="4"/>
      <c r="V35" s="4"/>
    </row>
    <row r="36" spans="1:22" ht="15" customHeight="1" x14ac:dyDescent="0.25">
      <c r="A36" s="10" t="s">
        <v>250</v>
      </c>
      <c r="B36" s="5" t="s">
        <v>250</v>
      </c>
      <c r="C36" s="5">
        <v>2</v>
      </c>
      <c r="D36" s="5">
        <v>23</v>
      </c>
      <c r="E36" s="5" t="s">
        <v>21</v>
      </c>
      <c r="F36" s="5" t="s">
        <v>223</v>
      </c>
      <c r="G36" s="5" t="s">
        <v>207</v>
      </c>
      <c r="H36" s="18">
        <f>VLOOKUP(E36,'Prevous-curr'!D:F,3,FALSE)</f>
        <v>26</v>
      </c>
      <c r="I36" s="60">
        <f>VLOOKUP(E36,'Nick Salary'!B:D,3,FALSE)</f>
        <v>24</v>
      </c>
      <c r="J36" s="18" t="str">
        <f>VLOOKUP(E36,'Prevous-curr'!J:O,4,FALSE)</f>
        <v>LAC</v>
      </c>
      <c r="K36" s="18">
        <f>VLOOKUP(E36,'Nick Salary'!B:C,2,FALSE)</f>
        <v>17</v>
      </c>
      <c r="L36" s="18"/>
      <c r="M36" s="18"/>
      <c r="N36" s="5"/>
      <c r="O36" s="15"/>
      <c r="P36" s="5"/>
      <c r="Q36" s="5"/>
      <c r="R36" s="5"/>
      <c r="S36" s="5"/>
      <c r="T36" s="5"/>
      <c r="U36" s="5"/>
      <c r="V36" s="5"/>
    </row>
    <row r="37" spans="1:22" ht="15" customHeight="1" x14ac:dyDescent="0.25">
      <c r="A37" s="10" t="s">
        <v>250</v>
      </c>
      <c r="B37" s="4"/>
      <c r="C37" s="4">
        <v>3</v>
      </c>
      <c r="D37" s="4">
        <v>26</v>
      </c>
      <c r="E37" s="4" t="s">
        <v>22</v>
      </c>
      <c r="F37" s="4" t="s">
        <v>224</v>
      </c>
      <c r="G37" s="4" t="s">
        <v>207</v>
      </c>
      <c r="H37" s="17">
        <f>VLOOKUP('Hollerable 2019'!E37,'Prevous-curr'!D:F,3,FALSE)</f>
        <v>20</v>
      </c>
      <c r="I37" s="59">
        <f>VLOOKUP(E37,'Nick Salary'!B:D,3,FALSE)</f>
        <v>16</v>
      </c>
      <c r="J37" s="17" t="str">
        <f>VLOOKUP('Hollerable 2019'!E37,'Prevous-curr'!J:P,4,FALSE)</f>
        <v>LAR</v>
      </c>
      <c r="K37" s="17">
        <f>VLOOKUP(E37,'Nick Salary'!B:C,2,FALSE)</f>
        <v>11</v>
      </c>
      <c r="L37" s="17"/>
      <c r="M37" s="17"/>
      <c r="N37" s="4"/>
      <c r="O37" s="15"/>
      <c r="P37" s="4"/>
      <c r="Q37" s="4"/>
      <c r="R37" s="4"/>
      <c r="S37" s="4"/>
      <c r="T37" s="4"/>
      <c r="U37" s="4"/>
      <c r="V37" s="4"/>
    </row>
    <row r="38" spans="1:22" ht="15" customHeight="1" x14ac:dyDescent="0.25">
      <c r="A38" s="10" t="s">
        <v>250</v>
      </c>
      <c r="B38" s="5" t="s">
        <v>250</v>
      </c>
      <c r="C38" s="5">
        <v>4</v>
      </c>
      <c r="D38" s="5">
        <v>47</v>
      </c>
      <c r="E38" s="5" t="s">
        <v>23</v>
      </c>
      <c r="F38" s="5" t="s">
        <v>206</v>
      </c>
      <c r="G38" s="5" t="s">
        <v>205</v>
      </c>
      <c r="H38" s="18">
        <f>VLOOKUP(E38,'Prevous-curr'!D:F,3,FALSE)</f>
        <v>17</v>
      </c>
      <c r="I38" s="60">
        <f>VLOOKUP(E38,'Nick Salary'!B:D,3,FALSE)</f>
        <v>11</v>
      </c>
      <c r="J38" s="18" t="str">
        <f>VLOOKUP(E38,'Prevous-curr'!J:O,4,FALSE)</f>
        <v>NE</v>
      </c>
      <c r="K38" s="18">
        <f>VLOOKUP(E38,'Nick Salary'!B:C,2,FALSE)</f>
        <v>8</v>
      </c>
      <c r="L38" s="18"/>
      <c r="M38" s="18"/>
      <c r="N38" s="5"/>
      <c r="O38" s="15"/>
      <c r="P38" s="5"/>
      <c r="Q38" s="5"/>
      <c r="R38" s="5"/>
      <c r="S38" s="5"/>
      <c r="T38" s="5"/>
      <c r="U38" s="5"/>
      <c r="V38" s="5"/>
    </row>
    <row r="39" spans="1:22" ht="15" customHeight="1" x14ac:dyDescent="0.25">
      <c r="A39" s="10" t="s">
        <v>250</v>
      </c>
      <c r="B39" s="4"/>
      <c r="C39" s="4">
        <v>5</v>
      </c>
      <c r="D39" s="4">
        <v>50</v>
      </c>
      <c r="E39" s="4" t="s">
        <v>24</v>
      </c>
      <c r="F39" s="4" t="s">
        <v>220</v>
      </c>
      <c r="G39" s="4" t="s">
        <v>207</v>
      </c>
      <c r="H39" s="17">
        <f>VLOOKUP('Hollerable 2019'!E39,'Prevous-curr'!D:F,3,FALSE)</f>
        <v>14</v>
      </c>
      <c r="I39" s="59">
        <f>VLOOKUP(E39,'Nick Salary'!B:D,3,FALSE)</f>
        <v>9</v>
      </c>
      <c r="J39" s="17" t="str">
        <f>VLOOKUP('Hollerable 2019'!E39,'Prevous-curr'!J:P,4,FALSE)</f>
        <v>NYJ</v>
      </c>
      <c r="K39" s="17">
        <f>VLOOKUP(E39,'Nick Salary'!B:C,2,FALSE)</f>
        <v>6</v>
      </c>
      <c r="L39" s="17"/>
      <c r="M39" s="17"/>
      <c r="N39" s="4"/>
      <c r="O39" s="15"/>
      <c r="P39" s="4"/>
      <c r="Q39" s="4"/>
      <c r="R39" s="4"/>
      <c r="S39" s="4"/>
      <c r="T39" s="4"/>
      <c r="U39" s="4"/>
      <c r="V39" s="4"/>
    </row>
    <row r="40" spans="1:22" ht="15" customHeight="1" x14ac:dyDescent="0.25">
      <c r="A40" s="10" t="s">
        <v>250</v>
      </c>
      <c r="B40" s="5" t="s">
        <v>250</v>
      </c>
      <c r="C40" s="5">
        <v>6</v>
      </c>
      <c r="D40" s="5">
        <v>71</v>
      </c>
      <c r="E40" s="5" t="s">
        <v>25</v>
      </c>
      <c r="F40" s="5" t="s">
        <v>223</v>
      </c>
      <c r="G40" s="5" t="s">
        <v>205</v>
      </c>
      <c r="H40" s="18">
        <f>VLOOKUP(E40,'Prevous-curr'!D:F,3,FALSE)</f>
        <v>16</v>
      </c>
      <c r="I40" s="60">
        <f>VLOOKUP(E40,'Nick Salary'!B:D,3,FALSE)</f>
        <v>9</v>
      </c>
      <c r="J40" s="18" t="str">
        <f>VLOOKUP(E40,'Prevous-curr'!J:O,4,FALSE)</f>
        <v>LAC</v>
      </c>
      <c r="K40" s="18">
        <f>VLOOKUP(E40,'Nick Salary'!B:C,2,FALSE)</f>
        <v>6</v>
      </c>
      <c r="L40" s="18"/>
      <c r="M40" s="18"/>
      <c r="N40" s="5"/>
      <c r="O40" s="15"/>
      <c r="P40" s="5"/>
      <c r="Q40" s="5"/>
      <c r="R40" s="5"/>
      <c r="S40" s="5"/>
      <c r="T40" s="5"/>
      <c r="U40" s="5"/>
      <c r="V40" s="5"/>
    </row>
    <row r="41" spans="1:22" ht="15" customHeight="1" x14ac:dyDescent="0.25">
      <c r="A41" s="10" t="s">
        <v>250</v>
      </c>
      <c r="B41" s="4"/>
      <c r="C41" s="4">
        <v>7</v>
      </c>
      <c r="D41" s="4">
        <v>74</v>
      </c>
      <c r="E41" s="4" t="s">
        <v>26</v>
      </c>
      <c r="F41" s="4" t="s">
        <v>225</v>
      </c>
      <c r="G41" s="4" t="s">
        <v>212</v>
      </c>
      <c r="H41" s="17">
        <f>VLOOKUP('Hollerable 2019'!E41,'Prevous-curr'!D:F,3,FALSE)</f>
        <v>12</v>
      </c>
      <c r="I41" s="59">
        <f>VLOOKUP(E41,'Nick Salary'!B:D,3,FALSE)</f>
        <v>6</v>
      </c>
      <c r="J41" s="17" t="str">
        <f>VLOOKUP('Hollerable 2019'!E41,'Prevous-curr'!J:P,4,FALSE)</f>
        <v>NO</v>
      </c>
      <c r="K41" s="17">
        <f>VLOOKUP(E41,'Nick Salary'!B:C,2,FALSE)</f>
        <v>4</v>
      </c>
      <c r="L41" s="17"/>
      <c r="M41" s="17"/>
      <c r="N41" s="4"/>
      <c r="O41" s="15"/>
      <c r="P41" s="4"/>
      <c r="Q41" s="4"/>
      <c r="R41" s="4"/>
      <c r="S41" s="4"/>
      <c r="T41" s="4"/>
      <c r="U41" s="4"/>
      <c r="V41" s="4"/>
    </row>
    <row r="42" spans="1:22" ht="15" customHeight="1" x14ac:dyDescent="0.25">
      <c r="A42" s="10" t="s">
        <v>250</v>
      </c>
      <c r="B42" s="5" t="s">
        <v>250</v>
      </c>
      <c r="C42" s="5">
        <v>8</v>
      </c>
      <c r="D42" s="5">
        <v>95</v>
      </c>
      <c r="E42" s="5" t="s">
        <v>27</v>
      </c>
      <c r="F42" s="5" t="s">
        <v>226</v>
      </c>
      <c r="G42" s="5" t="s">
        <v>207</v>
      </c>
      <c r="H42" s="18">
        <f>VLOOKUP(E42,'Prevous-curr'!D:F,3,FALSE)</f>
        <v>7</v>
      </c>
      <c r="I42" s="60">
        <f>VLOOKUP(E42,'Nick Salary'!B:D,3,FALSE)</f>
        <v>5</v>
      </c>
      <c r="J42" s="18" t="str">
        <f>VLOOKUP(E42,'Prevous-curr'!J:O,4,FALSE)</f>
        <v>ARI</v>
      </c>
      <c r="K42" s="18">
        <f>VLOOKUP(E42,'Nick Salary'!B:C,2,FALSE)</f>
        <v>3</v>
      </c>
      <c r="L42" s="18"/>
      <c r="M42" s="18"/>
      <c r="N42" s="5"/>
      <c r="O42" s="15"/>
      <c r="P42" s="5"/>
      <c r="Q42" s="5"/>
      <c r="R42" s="5"/>
      <c r="S42" s="5"/>
      <c r="T42" s="5"/>
      <c r="U42" s="5"/>
      <c r="V42" s="5"/>
    </row>
    <row r="43" spans="1:22" ht="15" customHeight="1" x14ac:dyDescent="0.25">
      <c r="A43" s="10" t="s">
        <v>250</v>
      </c>
      <c r="B43" s="4"/>
      <c r="C43" s="4">
        <v>9</v>
      </c>
      <c r="D43" s="4">
        <v>98</v>
      </c>
      <c r="E43" s="4" t="s">
        <v>28</v>
      </c>
      <c r="F43" s="4" t="s">
        <v>227</v>
      </c>
      <c r="G43" s="4" t="s">
        <v>205</v>
      </c>
      <c r="H43" s="17">
        <f>VLOOKUP('Hollerable 2019'!E43,'Prevous-curr'!D:F,3,FALSE)</f>
        <v>38</v>
      </c>
      <c r="I43" s="59">
        <f>VLOOKUP(E43,'Nick Salary'!B:D,3,FALSE)</f>
        <v>31</v>
      </c>
      <c r="J43" s="17" t="str">
        <f>VLOOKUP('Hollerable 2019'!E43,'Prevous-curr'!J:P,4,FALSE)</f>
        <v>CLE</v>
      </c>
      <c r="K43" s="17">
        <f>VLOOKUP(E43,'Nick Salary'!B:C,2,FALSE)</f>
        <v>22</v>
      </c>
      <c r="L43" s="17"/>
      <c r="M43" s="17"/>
      <c r="N43" s="4"/>
      <c r="O43" s="15"/>
      <c r="P43" s="4"/>
      <c r="Q43" s="4"/>
      <c r="R43" s="4"/>
      <c r="S43" s="4"/>
      <c r="T43" s="4"/>
      <c r="U43" s="4"/>
      <c r="V43" s="4"/>
    </row>
    <row r="44" spans="1:22" ht="15" customHeight="1" x14ac:dyDescent="0.25">
      <c r="A44" s="10" t="s">
        <v>250</v>
      </c>
      <c r="B44" s="5" t="s">
        <v>250</v>
      </c>
      <c r="C44" s="5">
        <v>10</v>
      </c>
      <c r="D44" s="5">
        <v>119</v>
      </c>
      <c r="E44" s="5" t="s">
        <v>29</v>
      </c>
      <c r="F44" s="5" t="s">
        <v>225</v>
      </c>
      <c r="G44" s="5" t="s">
        <v>215</v>
      </c>
      <c r="H44" s="18">
        <f>VLOOKUP(E44,'Prevous-curr'!D:F,3,FALSE)</f>
        <v>5</v>
      </c>
      <c r="I44" s="60">
        <f>VLOOKUP(E44,'Nick Salary'!B:D,3,FALSE)</f>
        <v>14</v>
      </c>
      <c r="J44" s="18" t="str">
        <f>VLOOKUP(E44,'Prevous-curr'!J:O,4,FALSE)</f>
        <v>NO</v>
      </c>
      <c r="K44" s="18">
        <f>VLOOKUP(E44,'Nick Salary'!B:C,2,FALSE)</f>
        <v>10</v>
      </c>
      <c r="L44" s="18"/>
      <c r="M44" s="18"/>
      <c r="N44" s="5"/>
      <c r="O44" s="15"/>
      <c r="P44" s="5"/>
      <c r="Q44" s="5"/>
      <c r="R44" s="5"/>
      <c r="S44" s="5"/>
      <c r="T44" s="5"/>
      <c r="U44" s="5"/>
      <c r="V44" s="5"/>
    </row>
    <row r="45" spans="1:22" ht="15" customHeight="1" x14ac:dyDescent="0.25">
      <c r="A45" s="10" t="s">
        <v>250</v>
      </c>
      <c r="B45" s="4"/>
      <c r="C45" s="4">
        <v>11</v>
      </c>
      <c r="D45" s="4">
        <v>122</v>
      </c>
      <c r="E45" s="4" t="s">
        <v>30</v>
      </c>
      <c r="F45" s="4" t="s">
        <v>228</v>
      </c>
      <c r="G45" s="4" t="s">
        <v>212</v>
      </c>
      <c r="H45" s="17">
        <f>VLOOKUP('Hollerable 2019'!E45,'Prevous-curr'!D:F,3,FALSE)</f>
        <v>4</v>
      </c>
      <c r="I45" s="59">
        <f>VLOOKUP(E45,'Nick Salary'!B:D,3,FALSE)</f>
        <v>7</v>
      </c>
      <c r="J45" s="17" t="str">
        <f>VLOOKUP('Hollerable 2019'!E45,'Prevous-curr'!J:P,4,FALSE)</f>
        <v>ATL</v>
      </c>
      <c r="K45" s="17">
        <f>VLOOKUP(E45,'Nick Salary'!B:C,2,FALSE)</f>
        <v>5</v>
      </c>
      <c r="L45" s="17"/>
      <c r="M45" s="17"/>
      <c r="N45" s="4"/>
      <c r="O45" s="15"/>
      <c r="P45" s="4"/>
      <c r="Q45" s="4"/>
      <c r="R45" s="4"/>
      <c r="S45" s="4"/>
      <c r="T45" s="4"/>
      <c r="U45" s="4"/>
      <c r="V45" s="4"/>
    </row>
    <row r="46" spans="1:22" ht="15" customHeight="1" x14ac:dyDescent="0.25">
      <c r="A46" s="10" t="s">
        <v>250</v>
      </c>
      <c r="B46" s="5" t="s">
        <v>250</v>
      </c>
      <c r="C46" s="5">
        <v>12</v>
      </c>
      <c r="D46" s="5">
        <v>143</v>
      </c>
      <c r="E46" s="5" t="s">
        <v>31</v>
      </c>
      <c r="F46" s="5" t="s">
        <v>229</v>
      </c>
      <c r="G46" s="5" t="s">
        <v>207</v>
      </c>
      <c r="H46" s="18">
        <f>VLOOKUP(E46,'Prevous-curr'!D:F,3,FALSE)</f>
        <v>4</v>
      </c>
      <c r="I46" s="60">
        <f>VLOOKUP(E46,'Nick Salary'!B:D,3,FALSE)</f>
        <v>5</v>
      </c>
      <c r="J46" s="18" t="str">
        <f>VLOOKUP(E46,'Prevous-curr'!J:O,4,FALSE)</f>
        <v>OAK</v>
      </c>
      <c r="K46" s="18">
        <f>VLOOKUP(E46,'Nick Salary'!B:C,2,FALSE)</f>
        <v>3</v>
      </c>
      <c r="L46" s="18"/>
      <c r="M46" s="18"/>
      <c r="N46" s="5"/>
      <c r="O46" s="15"/>
      <c r="P46" s="5"/>
      <c r="Q46" s="5"/>
      <c r="R46" s="5"/>
      <c r="S46" s="5"/>
      <c r="T46" s="5"/>
      <c r="U46" s="5"/>
      <c r="V46" s="5"/>
    </row>
    <row r="47" spans="1:22" ht="15" customHeight="1" x14ac:dyDescent="0.25">
      <c r="A47" s="10" t="s">
        <v>250</v>
      </c>
      <c r="B47" s="4"/>
      <c r="C47" s="4">
        <v>13</v>
      </c>
      <c r="D47" s="4">
        <v>146</v>
      </c>
      <c r="E47" s="4" t="s">
        <v>32</v>
      </c>
      <c r="F47" s="4" t="s">
        <v>230</v>
      </c>
      <c r="G47" s="4" t="s">
        <v>205</v>
      </c>
      <c r="H47" s="17">
        <f>VLOOKUP('Hollerable 2019'!E47,'Prevous-curr'!D:F,3,FALSE)</f>
        <v>5</v>
      </c>
      <c r="I47" s="59">
        <f>VLOOKUP(E47,'Nick Salary'!B:D,3,FALSE)</f>
        <v>14</v>
      </c>
      <c r="J47" s="17" t="str">
        <f>VLOOKUP('Hollerable 2019'!E47,'Prevous-curr'!J:P,4,FALSE)</f>
        <v>CLE</v>
      </c>
      <c r="K47" s="17">
        <f>VLOOKUP(E47,'Nick Salary'!B:C,2,FALSE)</f>
        <v>10</v>
      </c>
      <c r="L47" s="17"/>
      <c r="M47" s="17"/>
      <c r="N47" s="4"/>
      <c r="O47" s="15"/>
      <c r="P47" s="4"/>
      <c r="Q47" s="4"/>
      <c r="R47" s="4"/>
      <c r="S47" s="4"/>
      <c r="T47" s="4"/>
      <c r="U47" s="4"/>
      <c r="V47" s="4"/>
    </row>
    <row r="48" spans="1:22" ht="15" customHeight="1" x14ac:dyDescent="0.25">
      <c r="A48" s="10" t="s">
        <v>250</v>
      </c>
      <c r="B48" s="5" t="s">
        <v>250</v>
      </c>
      <c r="C48" s="5">
        <v>14</v>
      </c>
      <c r="D48" s="5">
        <v>167</v>
      </c>
      <c r="E48" s="5" t="s">
        <v>33</v>
      </c>
      <c r="F48" s="5" t="s">
        <v>217</v>
      </c>
      <c r="G48" s="5" t="s">
        <v>207</v>
      </c>
      <c r="H48" s="18">
        <f>VLOOKUP(E48,'Prevous-curr'!D:F,3,FALSE)</f>
        <v>2</v>
      </c>
      <c r="I48" s="60">
        <f>VLOOKUP(E48,'Nick Salary'!B:D,3,FALSE)</f>
        <v>3</v>
      </c>
      <c r="J48" s="18" t="str">
        <f>VLOOKUP(E48,'Prevous-curr'!J:O,4,FALSE)</f>
        <v>MIA</v>
      </c>
      <c r="K48" s="18">
        <f>VLOOKUP(E48,'Nick Salary'!B:C,2,FALSE)</f>
        <v>2</v>
      </c>
      <c r="L48" s="18"/>
      <c r="M48" s="18"/>
      <c r="N48" s="5"/>
      <c r="O48" s="15"/>
      <c r="P48" s="5"/>
      <c r="Q48" s="5"/>
      <c r="R48" s="5"/>
      <c r="S48" s="5"/>
      <c r="T48" s="5"/>
      <c r="U48" s="5"/>
      <c r="V48" s="5"/>
    </row>
    <row r="49" spans="1:22" ht="15" customHeight="1" x14ac:dyDescent="0.25">
      <c r="A49" s="10" t="s">
        <v>250</v>
      </c>
      <c r="B49" s="4"/>
      <c r="C49" s="4">
        <v>15</v>
      </c>
      <c r="D49" s="4">
        <v>170</v>
      </c>
      <c r="E49" s="4" t="s">
        <v>34</v>
      </c>
      <c r="F49" s="4" t="s">
        <v>230</v>
      </c>
      <c r="G49" s="4" t="s">
        <v>207</v>
      </c>
      <c r="H49" s="17"/>
      <c r="I49" s="59">
        <f>VLOOKUP(E49,'Nick Salary'!B:D,3,FALSE)</f>
        <v>2</v>
      </c>
      <c r="J49" s="17" t="str">
        <f>VLOOKUP('Hollerable 2019'!E49,'Prevous-curr'!J:P,4,FALSE)</f>
        <v>FA</v>
      </c>
      <c r="K49" s="17">
        <f>VLOOKUP(E49,'Nick Salary'!B:C,2,FALSE)</f>
        <v>1</v>
      </c>
      <c r="L49" s="17"/>
      <c r="M49" s="17"/>
      <c r="N49" s="4"/>
      <c r="O49" s="15"/>
      <c r="P49" s="4"/>
      <c r="Q49" s="4"/>
      <c r="R49" s="4"/>
      <c r="S49" s="4"/>
      <c r="T49" s="4"/>
      <c r="U49" s="4"/>
      <c r="V49" s="4"/>
    </row>
    <row r="50" spans="1:22" ht="15" customHeight="1" x14ac:dyDescent="0.25">
      <c r="A50" s="10" t="s">
        <v>250</v>
      </c>
      <c r="B50" s="5" t="s">
        <v>250</v>
      </c>
      <c r="C50" s="5">
        <v>16</v>
      </c>
      <c r="D50" s="5">
        <v>191</v>
      </c>
      <c r="E50" s="5" t="s">
        <v>35</v>
      </c>
      <c r="F50" s="5" t="s">
        <v>213</v>
      </c>
      <c r="G50" s="5" t="s">
        <v>219</v>
      </c>
      <c r="H50" s="18"/>
      <c r="I50" s="60">
        <f>VLOOKUP(E50,'Nick Salary'!B:D,3,FALSE)</f>
        <v>2</v>
      </c>
      <c r="J50" s="18"/>
      <c r="K50" s="18">
        <f>VLOOKUP(E50,'Nick Salary'!B:C,2,FALSE)</f>
        <v>1</v>
      </c>
      <c r="L50" s="18"/>
      <c r="M50" s="18"/>
      <c r="N50" s="5"/>
      <c r="O50" s="15"/>
      <c r="P50" s="5"/>
      <c r="Q50" s="5"/>
      <c r="R50" s="5"/>
      <c r="S50" s="5"/>
      <c r="T50" s="5"/>
      <c r="U50" s="5"/>
      <c r="V50" s="5"/>
    </row>
    <row r="51" spans="1:22" ht="15" customHeight="1" x14ac:dyDescent="0.25">
      <c r="B51" s="6"/>
      <c r="C51" s="6" t="s">
        <v>249</v>
      </c>
      <c r="D51" s="6"/>
      <c r="E51" s="6"/>
      <c r="F51" s="6"/>
      <c r="G51" s="6"/>
      <c r="H51" s="19">
        <f>SUM(H35:H50)</f>
        <v>222</v>
      </c>
      <c r="I51" s="61">
        <f>SUM(I35:I50)</f>
        <v>194</v>
      </c>
      <c r="J51" s="19">
        <f>SUM(J35:J50)</f>
        <v>0</v>
      </c>
      <c r="K51" s="19">
        <f>SUM(K35:K50)</f>
        <v>135</v>
      </c>
      <c r="L51" s="19">
        <f>K51+(8.796875*4)</f>
        <v>170.1875</v>
      </c>
      <c r="M51" s="19">
        <f>L51+6</f>
        <v>176.1875</v>
      </c>
      <c r="N51" s="6" t="b">
        <f>L51&gt;200</f>
        <v>0</v>
      </c>
      <c r="O51" s="15"/>
      <c r="P51" s="6"/>
      <c r="Q51" s="6"/>
      <c r="R51" s="6"/>
      <c r="S51" s="6"/>
      <c r="T51" s="6"/>
      <c r="U51" s="6" t="b">
        <f>M51&gt;200</f>
        <v>0</v>
      </c>
      <c r="V51" s="6" t="b">
        <f>N51&gt;200</f>
        <v>1</v>
      </c>
    </row>
    <row r="52" spans="1:22" x14ac:dyDescent="0.25">
      <c r="B52" s="3"/>
      <c r="C52" s="3" t="s">
        <v>36</v>
      </c>
      <c r="D52" s="3"/>
      <c r="E52" s="3"/>
      <c r="F52" s="3"/>
      <c r="G52" s="3"/>
      <c r="H52" s="16"/>
      <c r="I52" s="62"/>
      <c r="J52" s="16"/>
      <c r="K52" s="24"/>
      <c r="L52" s="24"/>
      <c r="M52" s="24"/>
      <c r="N52" s="3"/>
      <c r="O52" s="3"/>
      <c r="P52" s="3"/>
      <c r="Q52" s="3"/>
      <c r="R52" s="3"/>
      <c r="S52" s="3"/>
      <c r="T52" s="3"/>
      <c r="U52" s="3"/>
      <c r="V52" s="3"/>
    </row>
    <row r="53" spans="1:22" ht="15" customHeight="1" x14ac:dyDescent="0.25">
      <c r="A53" s="10" t="s">
        <v>250</v>
      </c>
      <c r="B53" s="4"/>
      <c r="C53" s="4">
        <v>1</v>
      </c>
      <c r="D53" s="4">
        <v>3</v>
      </c>
      <c r="E53" s="4" t="s">
        <v>37</v>
      </c>
      <c r="F53" s="4" t="s">
        <v>210</v>
      </c>
      <c r="G53" s="4" t="s">
        <v>207</v>
      </c>
      <c r="H53" s="17">
        <f>VLOOKUP('Hollerable 2019'!E53,'Prevous-curr'!D:F,3,FALSE)</f>
        <v>37</v>
      </c>
      <c r="I53" s="59">
        <f>VLOOKUP(E53,'Nick Salary'!B:D,3,FALSE)</f>
        <v>33</v>
      </c>
      <c r="J53" s="17" t="str">
        <f>VLOOKUP('Hollerable 2019'!E53,'Prevous-curr'!J:P,4,FALSE)</f>
        <v>HOU</v>
      </c>
      <c r="K53" s="17">
        <f>VLOOKUP(E53,'Nick Salary'!B:C,2,FALSE)</f>
        <v>24</v>
      </c>
      <c r="L53" s="17"/>
      <c r="M53" s="17"/>
      <c r="N53" s="4"/>
      <c r="O53" s="15"/>
      <c r="P53" s="4"/>
      <c r="Q53" s="4"/>
      <c r="R53" s="4"/>
      <c r="S53" s="4"/>
      <c r="T53" s="4"/>
      <c r="U53" s="4"/>
      <c r="V53" s="4"/>
    </row>
    <row r="54" spans="1:22" ht="15" customHeight="1" x14ac:dyDescent="0.25">
      <c r="A54" s="10" t="s">
        <v>250</v>
      </c>
      <c r="B54" s="5" t="s">
        <v>250</v>
      </c>
      <c r="C54" s="5">
        <v>2</v>
      </c>
      <c r="D54" s="5">
        <v>22</v>
      </c>
      <c r="E54" s="5" t="s">
        <v>38</v>
      </c>
      <c r="F54" s="5" t="s">
        <v>231</v>
      </c>
      <c r="G54" s="5" t="s">
        <v>212</v>
      </c>
      <c r="H54" s="18">
        <f>VLOOKUP(E54,'Prevous-curr'!D:F,3,FALSE)</f>
        <v>24</v>
      </c>
      <c r="I54" s="60">
        <f>VLOOKUP(E54,'Nick Salary'!B:D,3,FALSE)</f>
        <v>22</v>
      </c>
      <c r="J54" s="18" t="str">
        <f>VLOOKUP(E54,'Prevous-curr'!J:O,4,FALSE)</f>
        <v>SF</v>
      </c>
      <c r="K54" s="18">
        <f>VLOOKUP(E54,'Nick Salary'!B:C,2,FALSE)</f>
        <v>16</v>
      </c>
      <c r="L54" s="18"/>
      <c r="M54" s="18"/>
      <c r="N54" s="5"/>
      <c r="O54" s="15"/>
      <c r="P54" s="5"/>
      <c r="Q54" s="5"/>
      <c r="R54" s="5"/>
      <c r="S54" s="5"/>
      <c r="T54" s="5"/>
      <c r="U54" s="5"/>
      <c r="V54" s="5"/>
    </row>
    <row r="55" spans="1:22" ht="15" customHeight="1" x14ac:dyDescent="0.25">
      <c r="A55" s="10" t="s">
        <v>250</v>
      </c>
      <c r="B55" s="4"/>
      <c r="C55" s="4">
        <v>3</v>
      </c>
      <c r="D55" s="4">
        <v>27</v>
      </c>
      <c r="E55" s="4" t="s">
        <v>39</v>
      </c>
      <c r="F55" s="4" t="s">
        <v>232</v>
      </c>
      <c r="G55" s="4" t="s">
        <v>207</v>
      </c>
      <c r="H55" s="17">
        <f>VLOOKUP('Hollerable 2019'!E55,'Prevous-curr'!D:F,3,FALSE)</f>
        <v>22</v>
      </c>
      <c r="I55" s="59">
        <f>VLOOKUP(E55,'Nick Salary'!B:D,3,FALSE)</f>
        <v>11</v>
      </c>
      <c r="J55" s="17" t="str">
        <f>VLOOKUP('Hollerable 2019'!E55,'Prevous-curr'!J:P,4,FALSE)</f>
        <v>SEA</v>
      </c>
      <c r="K55" s="17">
        <f>VLOOKUP(E55,'Nick Salary'!B:C,2,FALSE)</f>
        <v>8</v>
      </c>
      <c r="L55" s="17"/>
      <c r="M55" s="17"/>
      <c r="N55" s="4"/>
      <c r="O55" s="15"/>
      <c r="P55" s="4"/>
      <c r="Q55" s="4"/>
      <c r="R55" s="4"/>
      <c r="S55" s="4"/>
      <c r="T55" s="4"/>
      <c r="U55" s="4"/>
      <c r="V55" s="4"/>
    </row>
    <row r="56" spans="1:22" ht="15" customHeight="1" x14ac:dyDescent="0.25">
      <c r="A56" s="10" t="s">
        <v>250</v>
      </c>
      <c r="B56" s="5" t="s">
        <v>250</v>
      </c>
      <c r="C56" s="5">
        <v>4</v>
      </c>
      <c r="D56" s="5">
        <v>46</v>
      </c>
      <c r="E56" s="5" t="s">
        <v>40</v>
      </c>
      <c r="F56" s="5" t="s">
        <v>214</v>
      </c>
      <c r="G56" s="5" t="s">
        <v>207</v>
      </c>
      <c r="H56" s="18">
        <f>VLOOKUP('Hollerable 2019'!E56,'Prevous-curr'!D:F,3,FALSE)</f>
        <v>13</v>
      </c>
      <c r="I56" s="60">
        <f>VLOOKUP(E56,'Nick Salary'!B:D,3,FALSE)</f>
        <v>18</v>
      </c>
      <c r="J56" s="18" t="str">
        <f>VLOOKUP('Hollerable 2019'!E56,'Prevous-curr'!J:P,4,FALSE)</f>
        <v>CAR</v>
      </c>
      <c r="K56" s="18">
        <f>VLOOKUP(E56,'Nick Salary'!B:C,2,FALSE)</f>
        <v>13</v>
      </c>
      <c r="L56" s="18"/>
      <c r="M56" s="18"/>
      <c r="N56" s="5"/>
      <c r="O56" s="15"/>
      <c r="P56" s="5"/>
      <c r="Q56" s="5"/>
      <c r="R56" s="5"/>
      <c r="S56" s="5"/>
      <c r="T56" s="5"/>
      <c r="U56" s="5"/>
      <c r="V56" s="5"/>
    </row>
    <row r="57" spans="1:22" ht="15" customHeight="1" x14ac:dyDescent="0.25">
      <c r="A57" s="10" t="s">
        <v>250</v>
      </c>
      <c r="B57" s="4"/>
      <c r="C57" s="4">
        <v>5</v>
      </c>
      <c r="D57" s="4">
        <v>51</v>
      </c>
      <c r="E57" s="4" t="s">
        <v>41</v>
      </c>
      <c r="F57" s="4" t="s">
        <v>233</v>
      </c>
      <c r="G57" s="4" t="s">
        <v>205</v>
      </c>
      <c r="H57" s="17">
        <f>VLOOKUP('Hollerable 2019'!E57,'Prevous-curr'!D:F,3,FALSE)</f>
        <v>15</v>
      </c>
      <c r="I57" s="59">
        <f>VLOOKUP(E57,'Nick Salary'!B:D,3,FALSE)</f>
        <v>21</v>
      </c>
      <c r="J57" s="17" t="str">
        <f>VLOOKUP('Hollerable 2019'!E57,'Prevous-curr'!J:P,4,FALSE)</f>
        <v>PHI</v>
      </c>
      <c r="K57" s="17">
        <f>VLOOKUP(E57,'Nick Salary'!B:C,2,FALSE)</f>
        <v>15</v>
      </c>
      <c r="L57" s="17"/>
      <c r="M57" s="17"/>
      <c r="N57" s="4"/>
      <c r="O57" s="15"/>
      <c r="P57" s="4"/>
      <c r="Q57" s="4"/>
      <c r="R57" s="4"/>
      <c r="S57" s="4"/>
      <c r="T57" s="4"/>
      <c r="U57" s="4"/>
      <c r="V57" s="4"/>
    </row>
    <row r="58" spans="1:22" ht="15" customHeight="1" x14ac:dyDescent="0.25">
      <c r="A58" s="10" t="s">
        <v>250</v>
      </c>
      <c r="B58" s="5" t="s">
        <v>250</v>
      </c>
      <c r="C58" s="5">
        <v>6</v>
      </c>
      <c r="D58" s="5">
        <v>70</v>
      </c>
      <c r="E58" s="5" t="s">
        <v>42</v>
      </c>
      <c r="F58" s="5" t="s">
        <v>226</v>
      </c>
      <c r="G58" s="5" t="s">
        <v>207</v>
      </c>
      <c r="H58" s="18">
        <f>VLOOKUP(E58,'Prevous-curr'!D:F,3,FALSE)</f>
        <v>10</v>
      </c>
      <c r="I58" s="60">
        <f>VLOOKUP(E58,'Nick Salary'!B:D,3,FALSE)</f>
        <v>14</v>
      </c>
      <c r="J58" s="18" t="str">
        <f>VLOOKUP(E58,'Prevous-curr'!J:O,4,FALSE)</f>
        <v>ARI</v>
      </c>
      <c r="K58" s="18">
        <f>VLOOKUP(E58,'Nick Salary'!B:C,2,FALSE)</f>
        <v>10</v>
      </c>
      <c r="L58" s="18"/>
      <c r="M58" s="18"/>
      <c r="N58" s="5"/>
      <c r="O58" s="15"/>
      <c r="P58" s="5"/>
      <c r="Q58" s="5"/>
      <c r="R58" s="5"/>
      <c r="S58" s="5"/>
      <c r="T58" s="5"/>
      <c r="U58" s="5"/>
      <c r="V58" s="5"/>
    </row>
    <row r="59" spans="1:22" ht="15" customHeight="1" x14ac:dyDescent="0.25">
      <c r="A59" s="10" t="s">
        <v>250</v>
      </c>
      <c r="B59" s="4"/>
      <c r="C59" s="4">
        <v>7</v>
      </c>
      <c r="D59" s="4">
        <v>75</v>
      </c>
      <c r="E59" s="4" t="s">
        <v>43</v>
      </c>
      <c r="F59" s="4" t="s">
        <v>231</v>
      </c>
      <c r="G59" s="4" t="s">
        <v>205</v>
      </c>
      <c r="H59" s="17">
        <f>VLOOKUP('Hollerable 2019'!E59,'Prevous-curr'!D:F,3,FALSE)</f>
        <v>16</v>
      </c>
      <c r="I59" s="59">
        <f>VLOOKUP(E59,'Nick Salary'!B:D,3,FALSE)</f>
        <v>3</v>
      </c>
      <c r="J59" s="17" t="str">
        <f>VLOOKUP('Hollerable 2019'!E59,'Prevous-curr'!J:P,4,FALSE)</f>
        <v>SF</v>
      </c>
      <c r="K59" s="17">
        <f>VLOOKUP(E59,'Nick Salary'!B:C,2,FALSE)</f>
        <v>2</v>
      </c>
      <c r="L59" s="17"/>
      <c r="M59" s="17"/>
      <c r="N59" s="4"/>
      <c r="O59" s="15"/>
      <c r="P59" s="4"/>
      <c r="Q59" s="4"/>
      <c r="R59" s="4"/>
      <c r="S59" s="4"/>
      <c r="T59" s="4"/>
      <c r="U59" s="4"/>
      <c r="V59" s="4"/>
    </row>
    <row r="60" spans="1:22" ht="15" customHeight="1" x14ac:dyDescent="0.25">
      <c r="A60" s="10" t="s">
        <v>250</v>
      </c>
      <c r="B60" s="5" t="s">
        <v>250</v>
      </c>
      <c r="C60" s="5">
        <v>8</v>
      </c>
      <c r="D60" s="5">
        <v>94</v>
      </c>
      <c r="E60" s="5" t="s">
        <v>259</v>
      </c>
      <c r="F60" s="5" t="s">
        <v>224</v>
      </c>
      <c r="G60" s="5" t="s">
        <v>205</v>
      </c>
      <c r="H60" s="18">
        <f>VLOOKUP('Hollerable 2019'!E60,'Prevous-curr'!D:F,3,FALSE)</f>
        <v>9</v>
      </c>
      <c r="I60" s="60">
        <f>VLOOKUP(E60,'Nick Salary'!B:D,3,FALSE)</f>
        <v>11</v>
      </c>
      <c r="J60" s="18" t="str">
        <f>VLOOKUP('Hollerable 2019'!E60,'Prevous-curr'!J:P,4,FALSE)</f>
        <v>LAR</v>
      </c>
      <c r="K60" s="18">
        <f>VLOOKUP(E60,'Nick Salary'!B:C,2,FALSE)</f>
        <v>8</v>
      </c>
      <c r="L60" s="18"/>
      <c r="M60" s="18"/>
      <c r="N60" s="5"/>
      <c r="O60" s="15"/>
      <c r="P60" s="5"/>
      <c r="Q60" s="5"/>
      <c r="R60" s="5"/>
      <c r="S60" s="5"/>
      <c r="T60" s="5"/>
      <c r="U60" s="5"/>
      <c r="V60" s="5"/>
    </row>
    <row r="61" spans="1:22" ht="15" customHeight="1" x14ac:dyDescent="0.25">
      <c r="A61" s="10" t="s">
        <v>250</v>
      </c>
      <c r="B61" s="4"/>
      <c r="C61" s="4">
        <v>9</v>
      </c>
      <c r="D61" s="4">
        <v>99</v>
      </c>
      <c r="E61" s="4" t="s">
        <v>44</v>
      </c>
      <c r="F61" s="4" t="s">
        <v>234</v>
      </c>
      <c r="G61" s="4" t="s">
        <v>205</v>
      </c>
      <c r="H61" s="17">
        <f>VLOOKUP('Hollerable 2019'!E61,'Prevous-curr'!D:F,3,FALSE)</f>
        <v>3</v>
      </c>
      <c r="I61" s="59">
        <f>VLOOKUP(E61,'Nick Salary'!B:D,3,FALSE)</f>
        <v>9</v>
      </c>
      <c r="J61" s="17" t="str">
        <f>VLOOKUP('Hollerable 2019'!E61,'Prevous-curr'!J:P,4,FALSE)</f>
        <v>BAL</v>
      </c>
      <c r="K61" s="17">
        <f>VLOOKUP(E61,'Nick Salary'!B:C,2,FALSE)</f>
        <v>6</v>
      </c>
      <c r="L61" s="17"/>
      <c r="M61" s="17"/>
      <c r="N61" s="4"/>
      <c r="O61" s="15"/>
      <c r="P61" s="4"/>
      <c r="Q61" s="4"/>
      <c r="R61" s="4"/>
      <c r="S61" s="4"/>
      <c r="T61" s="4"/>
      <c r="U61" s="4"/>
      <c r="V61" s="4"/>
    </row>
    <row r="62" spans="1:22" ht="15" customHeight="1" x14ac:dyDescent="0.25">
      <c r="A62" s="10" t="s">
        <v>250</v>
      </c>
      <c r="B62" s="5" t="s">
        <v>250</v>
      </c>
      <c r="C62" s="5">
        <v>10</v>
      </c>
      <c r="D62" s="5">
        <v>118</v>
      </c>
      <c r="E62" s="5" t="s">
        <v>45</v>
      </c>
      <c r="F62" s="5" t="s">
        <v>216</v>
      </c>
      <c r="G62" s="5" t="s">
        <v>205</v>
      </c>
      <c r="H62" s="18">
        <f>VLOOKUP(E62,'Prevous-curr'!D:F,3,FALSE)</f>
        <v>1</v>
      </c>
      <c r="I62" s="60">
        <f>VLOOKUP(E62,'Nick Salary'!B:D,3,FALSE)</f>
        <v>3</v>
      </c>
      <c r="J62" s="18" t="str">
        <f>VLOOKUP(E62,'Prevous-curr'!J:O,4,FALSE)</f>
        <v>DAL</v>
      </c>
      <c r="K62" s="18">
        <f>VLOOKUP(E62,'Nick Salary'!B:C,2,FALSE)</f>
        <v>2</v>
      </c>
      <c r="L62" s="18"/>
      <c r="M62" s="18"/>
      <c r="N62" s="5"/>
      <c r="O62" s="15"/>
      <c r="P62" s="5"/>
      <c r="Q62" s="5"/>
      <c r="R62" s="5"/>
      <c r="S62" s="5"/>
      <c r="T62" s="5"/>
      <c r="U62" s="5"/>
      <c r="V62" s="5"/>
    </row>
    <row r="63" spans="1:22" ht="15" customHeight="1" x14ac:dyDescent="0.25">
      <c r="A63" s="10" t="s">
        <v>250</v>
      </c>
      <c r="B63" s="4"/>
      <c r="C63" s="4">
        <v>11</v>
      </c>
      <c r="D63" s="4">
        <v>123</v>
      </c>
      <c r="E63" s="4" t="s">
        <v>46</v>
      </c>
      <c r="F63" s="4" t="s">
        <v>235</v>
      </c>
      <c r="G63" s="4" t="s">
        <v>215</v>
      </c>
      <c r="H63" s="17">
        <f>VLOOKUP('Hollerable 2019'!E63,'Prevous-curr'!D:F,3,FALSE)</f>
        <v>20</v>
      </c>
      <c r="I63" s="59">
        <f>VLOOKUP(E63,'Nick Salary'!B:D,3,FALSE)</f>
        <v>36</v>
      </c>
      <c r="J63" s="17" t="str">
        <f>VLOOKUP('Hollerable 2019'!E63,'Prevous-curr'!J:P,4,FALSE)</f>
        <v>KC</v>
      </c>
      <c r="K63" s="17">
        <f>VLOOKUP(E63,'Nick Salary'!B:C,2,FALSE)</f>
        <v>26</v>
      </c>
      <c r="L63" s="17"/>
      <c r="M63" s="17"/>
      <c r="N63" s="4"/>
      <c r="O63" s="15"/>
      <c r="P63" s="4"/>
      <c r="Q63" s="4"/>
      <c r="R63" s="4"/>
      <c r="S63" s="4"/>
      <c r="T63" s="4"/>
      <c r="U63" s="4"/>
      <c r="V63" s="4"/>
    </row>
    <row r="64" spans="1:22" ht="15" customHeight="1" x14ac:dyDescent="0.25">
      <c r="A64" s="10" t="s">
        <v>250</v>
      </c>
      <c r="B64" s="5" t="s">
        <v>250</v>
      </c>
      <c r="C64" s="5">
        <v>12</v>
      </c>
      <c r="D64" s="5">
        <v>142</v>
      </c>
      <c r="E64" s="5" t="s">
        <v>47</v>
      </c>
      <c r="F64" s="5" t="s">
        <v>232</v>
      </c>
      <c r="G64" s="5" t="s">
        <v>207</v>
      </c>
      <c r="H64" s="18">
        <f>VLOOKUP('Hollerable 2019'!E64,'Prevous-curr'!D:F,3,FALSE)</f>
        <v>4</v>
      </c>
      <c r="I64" s="60">
        <f>VLOOKUP(E64,'Nick Salary'!B:D,3,FALSE)</f>
        <v>20</v>
      </c>
      <c r="J64" s="18" t="str">
        <f>VLOOKUP('Hollerable 2019'!E64,'Prevous-curr'!J:P,4,FALSE)</f>
        <v>SEA</v>
      </c>
      <c r="K64" s="18">
        <f>VLOOKUP(E64,'Nick Salary'!B:C,2,FALSE)</f>
        <v>14</v>
      </c>
      <c r="L64" s="18"/>
      <c r="M64" s="18"/>
      <c r="N64" s="5"/>
      <c r="O64" s="15"/>
      <c r="P64" s="5"/>
      <c r="Q64" s="5"/>
      <c r="R64" s="5"/>
      <c r="S64" s="5"/>
      <c r="T64" s="5"/>
      <c r="U64" s="5"/>
      <c r="V64" s="5"/>
    </row>
    <row r="65" spans="1:22" ht="15" customHeight="1" x14ac:dyDescent="0.25">
      <c r="A65" s="10" t="s">
        <v>250</v>
      </c>
      <c r="B65" s="4"/>
      <c r="C65" s="4">
        <v>13</v>
      </c>
      <c r="D65" s="4">
        <v>147</v>
      </c>
      <c r="E65" s="4" t="s">
        <v>48</v>
      </c>
      <c r="F65" s="4" t="s">
        <v>224</v>
      </c>
      <c r="G65" s="4" t="s">
        <v>205</v>
      </c>
      <c r="H65" s="17">
        <f>VLOOKUP('Hollerable 2019'!E65,'Prevous-curr'!D:F,3,FALSE)</f>
        <v>0</v>
      </c>
      <c r="I65" s="59">
        <f>VLOOKUP(E65,'Nick Salary'!B:D,3,FALSE)</f>
        <v>2</v>
      </c>
      <c r="J65" s="17" t="str">
        <f>VLOOKUP('Hollerable 2019'!E65,'Prevous-curr'!J:P,4,FALSE)</f>
        <v>LAR</v>
      </c>
      <c r="K65" s="17">
        <f>VLOOKUP(E65,'Nick Salary'!B:C,2,FALSE)</f>
        <v>1</v>
      </c>
      <c r="L65" s="17"/>
      <c r="M65" s="17"/>
      <c r="N65" s="4"/>
      <c r="O65" s="15"/>
      <c r="P65" s="4"/>
      <c r="Q65" s="4"/>
      <c r="R65" s="4"/>
      <c r="S65" s="4"/>
      <c r="T65" s="4"/>
      <c r="U65" s="4"/>
      <c r="V65" s="4"/>
    </row>
    <row r="66" spans="1:22" ht="15" customHeight="1" x14ac:dyDescent="0.25">
      <c r="A66" s="10" t="s">
        <v>250</v>
      </c>
      <c r="B66" s="5" t="s">
        <v>250</v>
      </c>
      <c r="C66" s="5">
        <v>14</v>
      </c>
      <c r="D66" s="5">
        <v>166</v>
      </c>
      <c r="E66" s="5" t="s">
        <v>49</v>
      </c>
      <c r="F66" s="5" t="s">
        <v>230</v>
      </c>
      <c r="G66" s="5" t="s">
        <v>207</v>
      </c>
      <c r="H66" s="18">
        <f>VLOOKUP(E66,'Prevous-curr'!D:F,3,FALSE)</f>
        <v>0</v>
      </c>
      <c r="I66" s="60">
        <f>VLOOKUP(E66,'Nick Salary'!B:D,3,FALSE)</f>
        <v>2</v>
      </c>
      <c r="J66" s="18" t="str">
        <f>VLOOKUP(E66,'Prevous-curr'!J:O,4,FALSE)</f>
        <v>CLE</v>
      </c>
      <c r="K66" s="18">
        <f>VLOOKUP(E66,'Nick Salary'!B:C,2,FALSE)</f>
        <v>1</v>
      </c>
      <c r="L66" s="18"/>
      <c r="M66" s="18"/>
      <c r="N66" s="5"/>
      <c r="O66" s="15"/>
      <c r="P66" s="5"/>
      <c r="Q66" s="5"/>
      <c r="R66" s="5"/>
      <c r="S66" s="5"/>
      <c r="T66" s="5"/>
      <c r="U66" s="5"/>
      <c r="V66" s="5"/>
    </row>
    <row r="67" spans="1:22" ht="15" customHeight="1" x14ac:dyDescent="0.25">
      <c r="A67" s="10" t="s">
        <v>250</v>
      </c>
      <c r="B67" s="4"/>
      <c r="C67" s="4">
        <v>15</v>
      </c>
      <c r="D67" s="4">
        <v>171</v>
      </c>
      <c r="E67" s="4" t="s">
        <v>50</v>
      </c>
      <c r="F67" s="4" t="s">
        <v>233</v>
      </c>
      <c r="G67" s="4" t="s">
        <v>219</v>
      </c>
      <c r="H67" s="17">
        <v>0</v>
      </c>
      <c r="I67" s="59">
        <f>VLOOKUP(E67,'Nick Salary'!B:D,3,FALSE)</f>
        <v>2</v>
      </c>
      <c r="J67" s="17">
        <v>0</v>
      </c>
      <c r="K67" s="17">
        <f>VLOOKUP(E67,'Nick Salary'!B:C,2,FALSE)</f>
        <v>1</v>
      </c>
      <c r="L67" s="17"/>
      <c r="M67" s="17"/>
      <c r="N67" s="4"/>
      <c r="O67" s="15"/>
      <c r="P67" s="4"/>
      <c r="Q67" s="4"/>
      <c r="R67" s="4"/>
      <c r="S67" s="4"/>
      <c r="T67" s="4"/>
      <c r="U67" s="4"/>
      <c r="V67" s="4"/>
    </row>
    <row r="68" spans="1:22" ht="15" customHeight="1" x14ac:dyDescent="0.25">
      <c r="A68" s="10" t="s">
        <v>250</v>
      </c>
      <c r="B68" s="5" t="s">
        <v>250</v>
      </c>
      <c r="C68" s="5">
        <v>16</v>
      </c>
      <c r="D68" s="5">
        <v>190</v>
      </c>
      <c r="E68" s="5" t="s">
        <v>51</v>
      </c>
      <c r="F68" s="5" t="s">
        <v>226</v>
      </c>
      <c r="G68" s="5" t="s">
        <v>205</v>
      </c>
      <c r="H68" s="18">
        <f>VLOOKUP(E68,'Prevous-curr'!D:F,3,FALSE)</f>
        <v>1</v>
      </c>
      <c r="I68" s="60">
        <f>VLOOKUP(E68,'Nick Salary'!B:D,3,FALSE)</f>
        <v>3</v>
      </c>
      <c r="J68" s="18" t="str">
        <f>VLOOKUP(E68,'Prevous-curr'!J:O,4,FALSE)</f>
        <v>ARI</v>
      </c>
      <c r="K68" s="18">
        <f>VLOOKUP(E68,'Nick Salary'!B:C,2,FALSE)</f>
        <v>2</v>
      </c>
      <c r="L68" s="18"/>
      <c r="M68" s="18"/>
      <c r="N68" s="5"/>
      <c r="O68" s="15"/>
      <c r="P68" s="5"/>
      <c r="Q68" s="5"/>
      <c r="R68" s="5"/>
      <c r="S68" s="5"/>
      <c r="T68" s="5"/>
      <c r="U68" s="5"/>
      <c r="V68" s="5"/>
    </row>
    <row r="69" spans="1:22" ht="15" customHeight="1" x14ac:dyDescent="0.25">
      <c r="B69" s="6"/>
      <c r="C69" s="6" t="s">
        <v>249</v>
      </c>
      <c r="D69" s="6"/>
      <c r="E69" s="6"/>
      <c r="F69" s="6"/>
      <c r="G69" s="6"/>
      <c r="H69" s="19">
        <f>SUM(H53:H68)</f>
        <v>175</v>
      </c>
      <c r="I69" s="61">
        <f>SUM(I53:I68)</f>
        <v>210</v>
      </c>
      <c r="J69" s="19">
        <f>SUM(J53:J68)</f>
        <v>0</v>
      </c>
      <c r="K69" s="19">
        <f>SUM(K53:K68)</f>
        <v>149</v>
      </c>
      <c r="L69" s="19">
        <f>K69/$L$236</f>
        <v>204.875</v>
      </c>
      <c r="M69" s="19">
        <v>200</v>
      </c>
      <c r="N69" s="6" t="b">
        <f>L69&gt;200</f>
        <v>1</v>
      </c>
      <c r="O69" s="15"/>
      <c r="P69" s="6"/>
      <c r="Q69" s="6"/>
      <c r="R69" s="6"/>
      <c r="S69" s="6"/>
      <c r="T69" s="6"/>
      <c r="U69" s="6" t="b">
        <f>M69&gt;200</f>
        <v>0</v>
      </c>
      <c r="V69" s="6" t="b">
        <f>N69&gt;200</f>
        <v>1</v>
      </c>
    </row>
    <row r="70" spans="1:22" x14ac:dyDescent="0.25">
      <c r="B70" s="3"/>
      <c r="C70" s="3" t="s">
        <v>52</v>
      </c>
      <c r="D70" s="3"/>
      <c r="E70" s="3"/>
      <c r="F70" s="3"/>
      <c r="G70" s="3"/>
      <c r="H70" s="16"/>
      <c r="I70" s="62"/>
      <c r="J70" s="16"/>
      <c r="K70" s="24"/>
      <c r="L70" s="24"/>
      <c r="M70" s="24"/>
      <c r="N70" s="3"/>
      <c r="O70" s="3"/>
      <c r="P70" s="3"/>
      <c r="Q70" s="3"/>
      <c r="R70" s="3"/>
      <c r="S70" s="3"/>
      <c r="T70" s="3"/>
      <c r="U70" s="3"/>
      <c r="V70" s="3"/>
    </row>
    <row r="71" spans="1:22" ht="15" customHeight="1" x14ac:dyDescent="0.25">
      <c r="A71" s="10" t="s">
        <v>250</v>
      </c>
      <c r="B71" s="4"/>
      <c r="C71" s="4">
        <v>1</v>
      </c>
      <c r="D71" s="4">
        <v>4</v>
      </c>
      <c r="E71" s="4" t="s">
        <v>53</v>
      </c>
      <c r="F71" s="4" t="s">
        <v>236</v>
      </c>
      <c r="G71" s="4" t="s">
        <v>207</v>
      </c>
      <c r="H71" s="17">
        <f>VLOOKUP('Hollerable 2019'!E71,'Prevous-curr'!D:F,3,FALSE)</f>
        <v>35</v>
      </c>
      <c r="I71" s="59">
        <f>VLOOKUP(E71,'Nick Salary'!B:D,3,FALSE)</f>
        <v>32</v>
      </c>
      <c r="J71" s="17" t="str">
        <f>VLOOKUP('Hollerable 2019'!E71,'Prevous-curr'!J:P,4,FALSE)</f>
        <v>GB</v>
      </c>
      <c r="K71" s="17">
        <f>VLOOKUP(E71,'Nick Salary'!B:C,2,FALSE)</f>
        <v>23</v>
      </c>
      <c r="L71" s="17"/>
      <c r="M71" s="17"/>
      <c r="N71" s="4"/>
      <c r="O71" s="15"/>
      <c r="P71" s="4"/>
      <c r="Q71" s="4"/>
      <c r="R71" s="4"/>
      <c r="S71" s="4"/>
      <c r="T71" s="4"/>
      <c r="U71" s="4"/>
      <c r="V71" s="4"/>
    </row>
    <row r="72" spans="1:22" ht="15" customHeight="1" x14ac:dyDescent="0.25">
      <c r="A72" s="10" t="s">
        <v>250</v>
      </c>
      <c r="B72" s="5" t="s">
        <v>250</v>
      </c>
      <c r="C72" s="5">
        <v>2</v>
      </c>
      <c r="D72" s="5">
        <v>21</v>
      </c>
      <c r="E72" s="5" t="s">
        <v>253</v>
      </c>
      <c r="F72" s="5" t="s">
        <v>224</v>
      </c>
      <c r="G72" s="5" t="s">
        <v>205</v>
      </c>
      <c r="H72" s="18">
        <f>VLOOKUP('Hollerable 2019'!E72,'Prevous-curr'!D:F,3,FALSE)</f>
        <v>41</v>
      </c>
      <c r="I72" s="60">
        <f>VLOOKUP(E72,'Nick Salary'!B:D,3,FALSE)</f>
        <v>28</v>
      </c>
      <c r="J72" s="18" t="str">
        <f>VLOOKUP('Hollerable 2019'!E72,'Prevous-curr'!J:P,4,FALSE)</f>
        <v>LAR</v>
      </c>
      <c r="K72" s="18">
        <f>VLOOKUP(E72,'Nick Salary'!B:C,2,FALSE)</f>
        <v>20</v>
      </c>
      <c r="L72" s="18"/>
      <c r="M72" s="18"/>
      <c r="N72" s="5"/>
      <c r="O72" s="15"/>
      <c r="P72" s="5"/>
      <c r="Q72" s="5"/>
      <c r="R72" s="5"/>
      <c r="S72" s="5"/>
      <c r="T72" s="5"/>
      <c r="U72" s="5"/>
      <c r="V72" s="5"/>
    </row>
    <row r="73" spans="1:22" ht="15" customHeight="1" x14ac:dyDescent="0.25">
      <c r="A73" s="10" t="s">
        <v>250</v>
      </c>
      <c r="B73" s="4"/>
      <c r="C73" s="4">
        <v>3</v>
      </c>
      <c r="D73" s="4">
        <v>28</v>
      </c>
      <c r="E73" s="4" t="s">
        <v>55</v>
      </c>
      <c r="F73" s="4" t="s">
        <v>237</v>
      </c>
      <c r="G73" s="4" t="s">
        <v>215</v>
      </c>
      <c r="H73" s="17">
        <f>VLOOKUP('Hollerable 2019'!E73,'Prevous-curr'!D:F,3,FALSE)</f>
        <v>10</v>
      </c>
      <c r="I73" s="59">
        <f>VLOOKUP(E73,'Nick Salary'!B:D,3,FALSE)</f>
        <v>22</v>
      </c>
      <c r="J73" s="17" t="str">
        <f>VLOOKUP('Hollerable 2019'!E73,'Prevous-curr'!J:P,4,FALSE)</f>
        <v>GB</v>
      </c>
      <c r="K73" s="17">
        <f>VLOOKUP(E73,'Nick Salary'!B:C,2,FALSE)</f>
        <v>16</v>
      </c>
      <c r="L73" s="17"/>
      <c r="M73" s="17"/>
      <c r="N73" s="4"/>
      <c r="O73" s="15"/>
      <c r="P73" s="4"/>
      <c r="Q73" s="4"/>
      <c r="R73" s="4"/>
      <c r="S73" s="4"/>
      <c r="T73" s="4"/>
      <c r="U73" s="4"/>
      <c r="V73" s="4"/>
    </row>
    <row r="74" spans="1:22" ht="15" customHeight="1" x14ac:dyDescent="0.25">
      <c r="A74" s="10" t="s">
        <v>250</v>
      </c>
      <c r="B74" s="5" t="s">
        <v>250</v>
      </c>
      <c r="C74" s="5">
        <v>4</v>
      </c>
      <c r="D74" s="5">
        <v>45</v>
      </c>
      <c r="E74" s="5" t="s">
        <v>56</v>
      </c>
      <c r="F74" s="5" t="s">
        <v>222</v>
      </c>
      <c r="G74" s="5" t="s">
        <v>205</v>
      </c>
      <c r="H74" s="18">
        <f>VLOOKUP(E74,'Prevous-curr'!D:F,3,FALSE)</f>
        <v>30</v>
      </c>
      <c r="I74" s="60">
        <f>VLOOKUP(E74,'Nick Salary'!B:D,3,FALSE)</f>
        <v>18</v>
      </c>
      <c r="J74" s="18" t="str">
        <f>VLOOKUP(E74,'Prevous-curr'!J:O,4,FALSE)</f>
        <v>IND</v>
      </c>
      <c r="K74" s="18">
        <f>VLOOKUP(E74,'Nick Salary'!B:C,2,FALSE)</f>
        <v>13</v>
      </c>
      <c r="L74" s="18"/>
      <c r="M74" s="18"/>
      <c r="N74" s="5"/>
      <c r="O74" s="15"/>
      <c r="P74" s="5"/>
      <c r="Q74" s="5"/>
      <c r="R74" s="5"/>
      <c r="S74" s="5"/>
      <c r="T74" s="5"/>
      <c r="U74" s="5"/>
      <c r="V74" s="5"/>
    </row>
    <row r="75" spans="1:22" ht="15" customHeight="1" x14ac:dyDescent="0.25">
      <c r="A75" s="10" t="s">
        <v>250</v>
      </c>
      <c r="B75" s="4"/>
      <c r="C75" s="4">
        <v>5</v>
      </c>
      <c r="D75" s="4">
        <v>52</v>
      </c>
      <c r="E75" s="4" t="s">
        <v>57</v>
      </c>
      <c r="F75" s="4" t="s">
        <v>228</v>
      </c>
      <c r="G75" s="4" t="s">
        <v>207</v>
      </c>
      <c r="H75" s="17">
        <f>VLOOKUP('Hollerable 2019'!E75,'Prevous-curr'!D:F,3,FALSE)</f>
        <v>12</v>
      </c>
      <c r="I75" s="59">
        <f>VLOOKUP(E75,'Nick Salary'!B:D,3,FALSE)</f>
        <v>16</v>
      </c>
      <c r="J75" s="17" t="str">
        <f>VLOOKUP('Hollerable 2019'!E75,'Prevous-curr'!J:P,4,FALSE)</f>
        <v>ATL</v>
      </c>
      <c r="K75" s="17">
        <f>VLOOKUP(E75,'Nick Salary'!B:C,2,FALSE)</f>
        <v>11</v>
      </c>
      <c r="L75" s="17"/>
      <c r="M75" s="17"/>
      <c r="N75" s="4"/>
      <c r="O75" s="15"/>
      <c r="P75" s="4"/>
      <c r="Q75" s="4"/>
      <c r="R75" s="4"/>
      <c r="S75" s="4"/>
      <c r="T75" s="4"/>
      <c r="U75" s="4"/>
      <c r="V75" s="4"/>
    </row>
    <row r="76" spans="1:22" ht="15" customHeight="1" x14ac:dyDescent="0.25">
      <c r="A76" s="10" t="s">
        <v>250</v>
      </c>
      <c r="B76" s="5" t="s">
        <v>250</v>
      </c>
      <c r="C76" s="5">
        <v>6</v>
      </c>
      <c r="D76" s="5">
        <v>69</v>
      </c>
      <c r="E76" s="5" t="s">
        <v>258</v>
      </c>
      <c r="F76" s="5" t="s">
        <v>238</v>
      </c>
      <c r="G76" s="5" t="s">
        <v>207</v>
      </c>
      <c r="H76" s="18">
        <f>VLOOKUP('Hollerable 2019'!E76,'Prevous-curr'!D:F,3,FALSE)</f>
        <v>11</v>
      </c>
      <c r="I76" s="60">
        <f>VLOOKUP(E76,'Nick Salary'!B:D,3,FALSE)</f>
        <v>6</v>
      </c>
      <c r="J76" s="18" t="str">
        <f>VLOOKUP('Hollerable 2019'!E76,'Prevous-curr'!J:P,4,FALSE)</f>
        <v>DET</v>
      </c>
      <c r="K76" s="18">
        <f>VLOOKUP(E76,'Nick Salary'!B:C,2,FALSE)</f>
        <v>4</v>
      </c>
      <c r="L76" s="18"/>
      <c r="M76" s="18"/>
      <c r="N76" s="5"/>
      <c r="O76" s="15"/>
      <c r="P76" s="5"/>
      <c r="Q76" s="5"/>
      <c r="R76" s="5"/>
      <c r="S76" s="5"/>
      <c r="T76" s="5"/>
      <c r="U76" s="5"/>
      <c r="V76" s="5"/>
    </row>
    <row r="77" spans="1:22" ht="15" customHeight="1" x14ac:dyDescent="0.25">
      <c r="A77" s="10" t="s">
        <v>250</v>
      </c>
      <c r="B77" s="4"/>
      <c r="C77" s="4">
        <v>7</v>
      </c>
      <c r="D77" s="4">
        <v>76</v>
      </c>
      <c r="E77" s="4" t="s">
        <v>58</v>
      </c>
      <c r="F77" s="4" t="s">
        <v>239</v>
      </c>
      <c r="G77" s="4" t="s">
        <v>207</v>
      </c>
      <c r="H77" s="17">
        <f>VLOOKUP('Hollerable 2019'!E77,'Prevous-curr'!D:F,3,FALSE)</f>
        <v>8</v>
      </c>
      <c r="I77" s="59">
        <f>VLOOKUP(E77,'Nick Salary'!B:D,3,FALSE)</f>
        <v>16</v>
      </c>
      <c r="J77" s="17" t="str">
        <f>VLOOKUP('Hollerable 2019'!E77,'Prevous-curr'!J:P,4,FALSE)</f>
        <v>TEN</v>
      </c>
      <c r="K77" s="17">
        <f>VLOOKUP(E77,'Nick Salary'!B:C,2,FALSE)</f>
        <v>11</v>
      </c>
      <c r="L77" s="17"/>
      <c r="M77" s="17"/>
      <c r="N77" s="4"/>
      <c r="O77" s="15"/>
      <c r="P77" s="4"/>
      <c r="Q77" s="4"/>
      <c r="R77" s="4"/>
      <c r="S77" s="4"/>
      <c r="T77" s="4"/>
      <c r="U77" s="4"/>
      <c r="V77" s="4"/>
    </row>
    <row r="78" spans="1:22" ht="15" customHeight="1" x14ac:dyDescent="0.25">
      <c r="A78" s="10" t="s">
        <v>250</v>
      </c>
      <c r="B78" s="5" t="s">
        <v>250</v>
      </c>
      <c r="C78" s="5">
        <v>8</v>
      </c>
      <c r="D78" s="5">
        <v>93</v>
      </c>
      <c r="E78" s="5" t="s">
        <v>59</v>
      </c>
      <c r="F78" s="5" t="s">
        <v>220</v>
      </c>
      <c r="G78" s="5" t="s">
        <v>207</v>
      </c>
      <c r="H78" s="18">
        <f>VLOOKUP(E78,'Prevous-curr'!D:F,3,FALSE)</f>
        <v>0</v>
      </c>
      <c r="I78" s="60">
        <f>VLOOKUP(E78,'Nick Salary'!B:D,3,FALSE)</f>
        <v>3</v>
      </c>
      <c r="J78" s="18">
        <v>0</v>
      </c>
      <c r="K78" s="18">
        <f>VLOOKUP(E78,'Nick Salary'!B:C,2,FALSE)</f>
        <v>2</v>
      </c>
      <c r="L78" s="18"/>
      <c r="M78" s="18"/>
      <c r="N78" s="5"/>
      <c r="O78" s="15"/>
      <c r="P78" s="5"/>
      <c r="Q78" s="5"/>
      <c r="R78" s="5"/>
      <c r="S78" s="5"/>
      <c r="T78" s="5"/>
      <c r="U78" s="5"/>
      <c r="V78" s="5"/>
    </row>
    <row r="79" spans="1:22" ht="15" customHeight="1" x14ac:dyDescent="0.25">
      <c r="A79" s="10" t="s">
        <v>250</v>
      </c>
      <c r="B79" s="4"/>
      <c r="C79" s="4">
        <v>9</v>
      </c>
      <c r="D79" s="4">
        <v>100</v>
      </c>
      <c r="E79" s="4" t="s">
        <v>60</v>
      </c>
      <c r="F79" s="4" t="s">
        <v>240</v>
      </c>
      <c r="G79" s="4" t="s">
        <v>205</v>
      </c>
      <c r="H79" s="17">
        <f>VLOOKUP('Hollerable 2019'!E79,'Prevous-curr'!D:F,3,FALSE)</f>
        <v>9</v>
      </c>
      <c r="I79" s="59">
        <f>VLOOKUP(E79,'Nick Salary'!B:D,3,FALSE)</f>
        <v>5</v>
      </c>
      <c r="J79" s="17" t="str">
        <f>VLOOKUP('Hollerable 2019'!E79,'Prevous-curr'!J:P,4,FALSE)</f>
        <v>KC</v>
      </c>
      <c r="K79" s="17">
        <f>VLOOKUP(E79,'Nick Salary'!B:C,2,FALSE)</f>
        <v>3</v>
      </c>
      <c r="L79" s="17"/>
      <c r="M79" s="17"/>
      <c r="N79" s="4"/>
      <c r="O79" s="15"/>
      <c r="P79" s="4"/>
      <c r="Q79" s="4"/>
      <c r="R79" s="4"/>
      <c r="S79" s="4"/>
      <c r="T79" s="4"/>
      <c r="U79" s="4"/>
      <c r="V79" s="4"/>
    </row>
    <row r="80" spans="1:22" ht="15" customHeight="1" x14ac:dyDescent="0.25">
      <c r="A80" s="10" t="s">
        <v>250</v>
      </c>
      <c r="B80" s="5" t="s">
        <v>250</v>
      </c>
      <c r="C80" s="5">
        <v>10</v>
      </c>
      <c r="D80" s="5">
        <v>117</v>
      </c>
      <c r="E80" s="5" t="s">
        <v>61</v>
      </c>
      <c r="F80" s="5" t="s">
        <v>239</v>
      </c>
      <c r="G80" s="5" t="s">
        <v>212</v>
      </c>
      <c r="H80" s="18">
        <f>VLOOKUP(E80,'Prevous-curr'!D:F,3,FALSE)</f>
        <v>2</v>
      </c>
      <c r="I80" s="60">
        <f>VLOOKUP(E80,'Nick Salary'!B:D,3,FALSE)</f>
        <v>3</v>
      </c>
      <c r="J80" s="18">
        <v>0</v>
      </c>
      <c r="K80" s="18">
        <f>VLOOKUP(E80,'Nick Salary'!B:C,2,FALSE)</f>
        <v>2</v>
      </c>
      <c r="L80" s="18"/>
      <c r="M80" s="18"/>
      <c r="N80" s="5"/>
      <c r="O80" s="15"/>
      <c r="P80" s="5"/>
      <c r="Q80" s="5"/>
      <c r="R80" s="5"/>
      <c r="S80" s="5"/>
      <c r="T80" s="5"/>
      <c r="U80" s="5"/>
      <c r="V80" s="5"/>
    </row>
    <row r="81" spans="1:22" ht="15" customHeight="1" x14ac:dyDescent="0.25">
      <c r="A81" s="10" t="s">
        <v>250</v>
      </c>
      <c r="B81" s="4"/>
      <c r="C81" s="4">
        <v>11</v>
      </c>
      <c r="D81" s="4">
        <v>124</v>
      </c>
      <c r="E81" s="4" t="s">
        <v>62</v>
      </c>
      <c r="F81" s="4" t="s">
        <v>220</v>
      </c>
      <c r="G81" s="4" t="s">
        <v>207</v>
      </c>
      <c r="H81" s="17">
        <f>VLOOKUP('Hollerable 2019'!E81,'Prevous-curr'!D:F,3,FALSE)</f>
        <v>4</v>
      </c>
      <c r="I81" s="59">
        <f>VLOOKUP(E81,'Nick Salary'!B:D,3,FALSE)</f>
        <v>3</v>
      </c>
      <c r="J81" s="17" t="str">
        <f>VLOOKUP('Hollerable 2019'!E81,'Prevous-curr'!J:P,4,FALSE)</f>
        <v>NYJ</v>
      </c>
      <c r="K81" s="17">
        <f>VLOOKUP(E81,'Nick Salary'!B:C,2,FALSE)</f>
        <v>2</v>
      </c>
      <c r="L81" s="17"/>
      <c r="M81" s="17"/>
      <c r="N81" s="4"/>
      <c r="O81" s="15"/>
      <c r="P81" s="4"/>
      <c r="Q81" s="4"/>
      <c r="R81" s="4"/>
      <c r="S81" s="4"/>
      <c r="T81" s="4"/>
      <c r="U81" s="4"/>
      <c r="V81" s="4"/>
    </row>
    <row r="82" spans="1:22" ht="15" customHeight="1" x14ac:dyDescent="0.25">
      <c r="A82" s="10" t="s">
        <v>250</v>
      </c>
      <c r="B82" s="5" t="s">
        <v>250</v>
      </c>
      <c r="C82" s="5">
        <v>12</v>
      </c>
      <c r="D82" s="5">
        <v>141</v>
      </c>
      <c r="E82" s="5" t="s">
        <v>63</v>
      </c>
      <c r="F82" s="5" t="s">
        <v>234</v>
      </c>
      <c r="G82" s="5" t="s">
        <v>207</v>
      </c>
      <c r="H82" s="18">
        <f>VLOOKUP(E82,'Prevous-curr'!D:F,3,FALSE)</f>
        <v>0</v>
      </c>
      <c r="I82" s="60">
        <f>VLOOKUP(E82,'Nick Salary'!B:D,3,FALSE)</f>
        <v>13</v>
      </c>
      <c r="J82" s="18" t="str">
        <f>VLOOKUP(E82,'Prevous-curr'!J:O,4,FALSE)</f>
        <v>BAL</v>
      </c>
      <c r="K82" s="18">
        <f>VLOOKUP(E82,'Nick Salary'!B:C,2,FALSE)</f>
        <v>9</v>
      </c>
      <c r="L82" s="18"/>
      <c r="M82" s="18"/>
      <c r="N82" s="5"/>
      <c r="O82" s="15"/>
      <c r="P82" s="5"/>
      <c r="Q82" s="5"/>
      <c r="R82" s="5"/>
      <c r="S82" s="5"/>
      <c r="T82" s="5"/>
      <c r="U82" s="5"/>
      <c r="V82" s="5"/>
    </row>
    <row r="83" spans="1:22" ht="15" customHeight="1" x14ac:dyDescent="0.25">
      <c r="A83" s="10" t="s">
        <v>250</v>
      </c>
      <c r="B83" s="4"/>
      <c r="C83" s="4">
        <v>13</v>
      </c>
      <c r="D83" s="4">
        <v>148</v>
      </c>
      <c r="E83" s="4" t="s">
        <v>792</v>
      </c>
      <c r="F83" s="4" t="s">
        <v>238</v>
      </c>
      <c r="G83" s="4" t="s">
        <v>212</v>
      </c>
      <c r="H83" s="17">
        <f>VLOOKUP('Hollerable 2019'!E83,'Prevous-curr'!D:F,3,FALSE)</f>
        <v>2</v>
      </c>
      <c r="I83" s="59">
        <f>VLOOKUP(E83,'Nick Salary'!B:D,3,FALSE)</f>
        <v>21</v>
      </c>
      <c r="J83" s="18" t="str">
        <f>VLOOKUP(E83,'Prevous-curr'!J:O,4,FALSE)</f>
        <v>DET</v>
      </c>
      <c r="K83" s="17">
        <f>VLOOKUP(E83,'Nick Salary'!B:C,2,FALSE)</f>
        <v>15</v>
      </c>
      <c r="L83" s="17"/>
      <c r="M83" s="17"/>
      <c r="N83" s="4"/>
      <c r="O83" s="15"/>
      <c r="P83" s="4"/>
      <c r="Q83" s="4"/>
      <c r="R83" s="4"/>
      <c r="S83" s="4"/>
      <c r="T83" s="4"/>
      <c r="U83" s="4"/>
      <c r="V83" s="4"/>
    </row>
    <row r="84" spans="1:22" ht="15" customHeight="1" x14ac:dyDescent="0.25">
      <c r="A84" s="10" t="s">
        <v>250</v>
      </c>
      <c r="B84" s="5" t="s">
        <v>250</v>
      </c>
      <c r="C84" s="5">
        <v>14</v>
      </c>
      <c r="D84" s="5">
        <v>165</v>
      </c>
      <c r="E84" s="5" t="s">
        <v>65</v>
      </c>
      <c r="F84" s="5" t="s">
        <v>206</v>
      </c>
      <c r="G84" s="5" t="s">
        <v>207</v>
      </c>
      <c r="H84" s="18">
        <f>VLOOKUP(E84,'Prevous-curr'!D:F,3,FALSE)</f>
        <v>5</v>
      </c>
      <c r="I84" s="60">
        <f>VLOOKUP(E84,'Nick Salary'!B:D,3,FALSE)</f>
        <v>2</v>
      </c>
      <c r="J84" s="18" t="str">
        <f>VLOOKUP(E84,'Prevous-curr'!J:O,4,FALSE)</f>
        <v>NE</v>
      </c>
      <c r="K84" s="18">
        <f>VLOOKUP(E84,'Nick Salary'!B:C,2,FALSE)</f>
        <v>1</v>
      </c>
      <c r="L84" s="18"/>
      <c r="M84" s="18"/>
      <c r="N84" s="5"/>
      <c r="O84" s="15"/>
      <c r="P84" s="5"/>
      <c r="Q84" s="5"/>
      <c r="R84" s="5"/>
      <c r="S84" s="5"/>
      <c r="T84" s="5"/>
      <c r="U84" s="5"/>
      <c r="V84" s="5"/>
    </row>
    <row r="85" spans="1:22" ht="15" customHeight="1" x14ac:dyDescent="0.25">
      <c r="A85" s="10" t="s">
        <v>250</v>
      </c>
      <c r="B85" s="4"/>
      <c r="C85" s="4">
        <v>15</v>
      </c>
      <c r="D85" s="4">
        <v>172</v>
      </c>
      <c r="E85" s="4" t="s">
        <v>66</v>
      </c>
      <c r="F85" s="4" t="s">
        <v>216</v>
      </c>
      <c r="G85" s="4" t="s">
        <v>215</v>
      </c>
      <c r="H85" s="17">
        <f>VLOOKUP('Hollerable 2019'!E85,'Prevous-curr'!D:F,3,FALSE)</f>
        <v>4</v>
      </c>
      <c r="I85" s="59">
        <f>VLOOKUP(E85,'Nick Salary'!B:D,3,FALSE)</f>
        <v>16</v>
      </c>
      <c r="J85" s="17" t="str">
        <f>VLOOKUP('Hollerable 2019'!E85,'Prevous-curr'!J:P,4,FALSE)</f>
        <v>DAL</v>
      </c>
      <c r="K85" s="17">
        <f>VLOOKUP(E85,'Nick Salary'!B:C,2,FALSE)</f>
        <v>11</v>
      </c>
      <c r="L85" s="17"/>
      <c r="M85" s="17"/>
      <c r="N85" s="4"/>
      <c r="O85" s="15"/>
      <c r="P85" s="4"/>
      <c r="Q85" s="4"/>
      <c r="R85" s="4"/>
      <c r="S85" s="4"/>
      <c r="T85" s="4"/>
      <c r="U85" s="4"/>
      <c r="V85" s="4"/>
    </row>
    <row r="86" spans="1:22" ht="15" customHeight="1" x14ac:dyDescent="0.25">
      <c r="A86" s="10" t="s">
        <v>250</v>
      </c>
      <c r="B86" s="5" t="s">
        <v>250</v>
      </c>
      <c r="C86" s="5">
        <v>16</v>
      </c>
      <c r="D86" s="5">
        <v>189</v>
      </c>
      <c r="E86" s="5" t="s">
        <v>67</v>
      </c>
      <c r="F86" s="5" t="s">
        <v>230</v>
      </c>
      <c r="G86" s="5" t="s">
        <v>219</v>
      </c>
      <c r="H86" s="18"/>
      <c r="I86" s="60">
        <f>VLOOKUP(E86,'Nick Salary'!B:D,3,FALSE)</f>
        <v>2</v>
      </c>
      <c r="J86" s="18"/>
      <c r="K86" s="18">
        <f>VLOOKUP(E86,'Nick Salary'!B:C,2,FALSE)</f>
        <v>1</v>
      </c>
      <c r="L86" s="18"/>
      <c r="M86" s="18"/>
      <c r="N86" s="5"/>
      <c r="O86" s="15"/>
      <c r="P86" s="5"/>
      <c r="Q86" s="5"/>
      <c r="R86" s="5"/>
      <c r="S86" s="5"/>
      <c r="T86" s="5"/>
      <c r="U86" s="5"/>
      <c r="V86" s="5"/>
    </row>
    <row r="87" spans="1:22" ht="15" customHeight="1" x14ac:dyDescent="0.25">
      <c r="B87" s="6"/>
      <c r="C87" s="6" t="s">
        <v>249</v>
      </c>
      <c r="D87" s="6"/>
      <c r="E87" s="6"/>
      <c r="F87" s="6"/>
      <c r="G87" s="6"/>
      <c r="H87" s="19">
        <f>SUM(H71:H86)</f>
        <v>173</v>
      </c>
      <c r="I87" s="61">
        <f>SUM(I71:I86)</f>
        <v>206</v>
      </c>
      <c r="J87" s="19">
        <f>SUM(J71:J86)</f>
        <v>0</v>
      </c>
      <c r="K87" s="19">
        <f>SUM(K71:K86)</f>
        <v>144</v>
      </c>
      <c r="L87" s="19">
        <f>K87/$L$236</f>
        <v>198</v>
      </c>
      <c r="M87" s="19">
        <f>L87+6</f>
        <v>204</v>
      </c>
      <c r="N87" s="6" t="b">
        <f>L87&gt;200</f>
        <v>0</v>
      </c>
      <c r="O87" s="15"/>
      <c r="P87" s="6"/>
      <c r="Q87" s="6"/>
      <c r="R87" s="6"/>
      <c r="S87" s="6"/>
      <c r="T87" s="6"/>
      <c r="U87" s="6" t="b">
        <f>M87&gt;200</f>
        <v>1</v>
      </c>
      <c r="V87" s="6" t="b">
        <f>N87&gt;200</f>
        <v>1</v>
      </c>
    </row>
    <row r="88" spans="1:22" x14ac:dyDescent="0.25">
      <c r="B88" s="3"/>
      <c r="C88" s="3" t="s">
        <v>68</v>
      </c>
      <c r="D88" s="3"/>
      <c r="E88" s="3"/>
      <c r="F88" s="3"/>
      <c r="G88" s="3"/>
      <c r="H88" s="16"/>
      <c r="I88" s="62"/>
      <c r="J88" s="16"/>
      <c r="K88" s="24"/>
      <c r="L88" s="24"/>
      <c r="M88" s="24"/>
      <c r="N88" s="3"/>
      <c r="O88" s="3"/>
      <c r="P88" s="3"/>
      <c r="Q88" s="3"/>
      <c r="R88" s="3"/>
      <c r="S88" s="3"/>
      <c r="T88" s="3"/>
      <c r="U88" s="3"/>
      <c r="V88" s="3"/>
    </row>
    <row r="89" spans="1:22" ht="15" customHeight="1" x14ac:dyDescent="0.25">
      <c r="A89" s="10" t="s">
        <v>250</v>
      </c>
      <c r="B89" s="4"/>
      <c r="C89" s="4">
        <v>1</v>
      </c>
      <c r="D89" s="4">
        <v>5</v>
      </c>
      <c r="E89" s="4" t="s">
        <v>69</v>
      </c>
      <c r="F89" s="4" t="s">
        <v>211</v>
      </c>
      <c r="G89" s="4" t="s">
        <v>205</v>
      </c>
      <c r="H89" s="17">
        <f>VLOOKUP('Hollerable 2019'!E89,'Prevous-curr'!D:F,3,FALSE)</f>
        <v>39</v>
      </c>
      <c r="I89" s="59">
        <f>VLOOKUP(E89,'Nick Salary'!B:D,3,FALSE)</f>
        <v>27</v>
      </c>
      <c r="J89" s="17" t="str">
        <f>VLOOKUP('Hollerable 2019'!E89,'Prevous-curr'!J:P,4,FALSE)</f>
        <v>PIT</v>
      </c>
      <c r="K89" s="17">
        <f>VLOOKUP(E89,'Nick Salary'!B:C,2,FALSE)</f>
        <v>19</v>
      </c>
      <c r="L89" s="17"/>
      <c r="M89" s="17"/>
      <c r="N89" s="4"/>
      <c r="O89" s="15"/>
      <c r="P89" s="4"/>
      <c r="Q89" s="4"/>
      <c r="R89" s="4"/>
      <c r="S89" s="4"/>
      <c r="T89" s="4"/>
      <c r="U89" s="4"/>
      <c r="V89" s="4"/>
    </row>
    <row r="90" spans="1:22" ht="15" customHeight="1" x14ac:dyDescent="0.25">
      <c r="A90" s="10" t="s">
        <v>250</v>
      </c>
      <c r="B90" s="5" t="s">
        <v>250</v>
      </c>
      <c r="C90" s="5">
        <v>2</v>
      </c>
      <c r="D90" s="5">
        <v>20</v>
      </c>
      <c r="E90" s="5" t="s">
        <v>70</v>
      </c>
      <c r="F90" s="5" t="s">
        <v>240</v>
      </c>
      <c r="G90" s="5" t="s">
        <v>205</v>
      </c>
      <c r="H90" s="18">
        <f>VLOOKUP(E90,'Prevous-curr'!D:F,3,FALSE)</f>
        <v>28</v>
      </c>
      <c r="I90" s="60">
        <f>VLOOKUP(E90,'Nick Salary'!B:D,3,FALSE)</f>
        <v>16</v>
      </c>
      <c r="J90" s="18" t="str">
        <f>VLOOKUP(E90,'Prevous-curr'!J:O,4,FALSE)</f>
        <v>KC</v>
      </c>
      <c r="K90" s="18">
        <f>VLOOKUP(E90,'Nick Salary'!B:C,2,FALSE)</f>
        <v>11</v>
      </c>
      <c r="L90" s="18"/>
      <c r="M90" s="18"/>
      <c r="N90" s="5"/>
      <c r="O90" s="15"/>
      <c r="P90" s="5"/>
      <c r="Q90" s="5"/>
      <c r="R90" s="5"/>
      <c r="S90" s="5"/>
      <c r="T90" s="5"/>
      <c r="U90" s="5"/>
      <c r="V90" s="5"/>
    </row>
    <row r="91" spans="1:22" ht="15" customHeight="1" x14ac:dyDescent="0.25">
      <c r="A91" s="10" t="s">
        <v>250</v>
      </c>
      <c r="B91" s="4"/>
      <c r="C91" s="4">
        <v>3</v>
      </c>
      <c r="D91" s="4">
        <v>29</v>
      </c>
      <c r="E91" s="4" t="s">
        <v>71</v>
      </c>
      <c r="F91" s="4" t="s">
        <v>208</v>
      </c>
      <c r="G91" s="4" t="s">
        <v>207</v>
      </c>
      <c r="H91" s="17">
        <f>VLOOKUP('Hollerable 2019'!E91,'Prevous-curr'!D:F,3,FALSE)</f>
        <v>20</v>
      </c>
      <c r="I91" s="59">
        <f>VLOOKUP(E91,'Nick Salary'!B:D,3,FALSE)</f>
        <v>22</v>
      </c>
      <c r="J91" s="17" t="str">
        <f>VLOOKUP('Hollerable 2019'!E91,'Prevous-curr'!J:P,4,FALSE)</f>
        <v>MIN</v>
      </c>
      <c r="K91" s="17">
        <f>VLOOKUP(E91,'Nick Salary'!B:C,2,FALSE)</f>
        <v>16</v>
      </c>
      <c r="L91" s="17"/>
      <c r="M91" s="17"/>
      <c r="N91" s="4"/>
      <c r="O91" s="15"/>
      <c r="P91" s="4"/>
      <c r="Q91" s="4"/>
      <c r="R91" s="4"/>
      <c r="S91" s="4"/>
      <c r="T91" s="4"/>
      <c r="U91" s="4"/>
      <c r="V91" s="4"/>
    </row>
    <row r="92" spans="1:22" ht="15" customHeight="1" x14ac:dyDescent="0.25">
      <c r="A92" s="10" t="s">
        <v>250</v>
      </c>
      <c r="B92" s="5" t="s">
        <v>250</v>
      </c>
      <c r="C92" s="5">
        <v>4</v>
      </c>
      <c r="D92" s="5">
        <v>44</v>
      </c>
      <c r="E92" s="5" t="s">
        <v>787</v>
      </c>
      <c r="F92" s="5" t="s">
        <v>222</v>
      </c>
      <c r="G92" s="5" t="s">
        <v>207</v>
      </c>
      <c r="H92" s="18">
        <f>VLOOKUP(E92,'Prevous-curr'!D:F,3,FALSE)</f>
        <v>20</v>
      </c>
      <c r="I92" s="60">
        <f>VLOOKUP(E92,'Nick Salary'!B:D,3,FALSE)</f>
        <v>20</v>
      </c>
      <c r="J92" s="18" t="str">
        <f>VLOOKUP(E92,'Prevous-curr'!J:O,4,FALSE)</f>
        <v>IND</v>
      </c>
      <c r="K92" s="18">
        <f>VLOOKUP(E92,'Nick Salary'!B:C,2,FALSE)</f>
        <v>14</v>
      </c>
      <c r="L92" s="18"/>
      <c r="M92" s="18"/>
      <c r="N92" s="5"/>
      <c r="O92" s="15"/>
      <c r="P92" s="5"/>
      <c r="Q92" s="5"/>
      <c r="R92" s="5"/>
      <c r="S92" s="5"/>
      <c r="T92" s="5"/>
      <c r="U92" s="5"/>
      <c r="V92" s="5"/>
    </row>
    <row r="93" spans="1:22" ht="15" customHeight="1" x14ac:dyDescent="0.25">
      <c r="A93" s="10" t="s">
        <v>250</v>
      </c>
      <c r="B93" s="4"/>
      <c r="C93" s="4">
        <v>5</v>
      </c>
      <c r="D93" s="4">
        <v>53</v>
      </c>
      <c r="E93" s="4" t="s">
        <v>256</v>
      </c>
      <c r="F93" s="4" t="s">
        <v>218</v>
      </c>
      <c r="G93" s="4" t="s">
        <v>207</v>
      </c>
      <c r="H93" s="18">
        <f>VLOOKUP(E93,'Prevous-curr'!D:F,3,FALSE)</f>
        <v>14</v>
      </c>
      <c r="I93" s="59">
        <f>VLOOKUP(E93,'Nick Salary'!B:D,3,FALSE)</f>
        <v>13</v>
      </c>
      <c r="J93" s="18" t="str">
        <f>VLOOKUP(E93,'Prevous-curr'!J:O,4,FALSE)</f>
        <v>CHI</v>
      </c>
      <c r="K93" s="17">
        <f>VLOOKUP(E93,'Nick Salary'!B:C,2,FALSE)</f>
        <v>9</v>
      </c>
      <c r="L93" s="17"/>
      <c r="M93" s="17"/>
      <c r="N93" s="4"/>
      <c r="O93" s="15"/>
      <c r="P93" s="4"/>
      <c r="Q93" s="4"/>
      <c r="R93" s="4"/>
      <c r="S93" s="4"/>
      <c r="T93" s="4"/>
      <c r="U93" s="4"/>
      <c r="V93" s="4"/>
    </row>
    <row r="94" spans="1:22" ht="15" customHeight="1" x14ac:dyDescent="0.25">
      <c r="A94" s="10" t="s">
        <v>250</v>
      </c>
      <c r="B94" s="5" t="s">
        <v>250</v>
      </c>
      <c r="C94" s="5">
        <v>6</v>
      </c>
      <c r="D94" s="5">
        <v>68</v>
      </c>
      <c r="E94" s="5" t="s">
        <v>74</v>
      </c>
      <c r="F94" s="5" t="s">
        <v>230</v>
      </c>
      <c r="G94" s="5" t="s">
        <v>215</v>
      </c>
      <c r="H94" s="18">
        <f>VLOOKUP(E94,'Prevous-curr'!D:F,3,FALSE)</f>
        <v>4</v>
      </c>
      <c r="I94" s="60">
        <f>VLOOKUP(E94,'Nick Salary'!B:D,3,FALSE)</f>
        <v>25</v>
      </c>
      <c r="J94" s="18" t="str">
        <f>VLOOKUP(E94,'Prevous-curr'!J:O,4,FALSE)</f>
        <v>CLE</v>
      </c>
      <c r="K94" s="18">
        <f>VLOOKUP(E94,'Nick Salary'!B:C,2,FALSE)</f>
        <v>18</v>
      </c>
      <c r="L94" s="18"/>
      <c r="M94" s="18"/>
      <c r="N94" s="5"/>
      <c r="O94" s="15"/>
      <c r="P94" s="5"/>
      <c r="Q94" s="5"/>
      <c r="R94" s="5"/>
      <c r="S94" s="5"/>
      <c r="T94" s="5"/>
      <c r="U94" s="5"/>
      <c r="V94" s="5"/>
    </row>
    <row r="95" spans="1:22" ht="15" customHeight="1" x14ac:dyDescent="0.25">
      <c r="A95" s="10" t="s">
        <v>250</v>
      </c>
      <c r="B95" s="4"/>
      <c r="C95" s="4">
        <v>7</v>
      </c>
      <c r="D95" s="4">
        <v>77</v>
      </c>
      <c r="E95" s="4" t="s">
        <v>75</v>
      </c>
      <c r="F95" s="4" t="s">
        <v>225</v>
      </c>
      <c r="G95" s="4" t="s">
        <v>205</v>
      </c>
      <c r="H95" s="17">
        <f>VLOOKUP('Hollerable 2019'!E95,'Prevous-curr'!D:F,3,FALSE)</f>
        <v>13</v>
      </c>
      <c r="I95" s="59">
        <f>VLOOKUP(E95,'Nick Salary'!B:D,3,FALSE)</f>
        <v>6</v>
      </c>
      <c r="J95" s="17" t="str">
        <f>VLOOKUP('Hollerable 2019'!E95,'Prevous-curr'!J:P,4,FALSE)</f>
        <v>NO</v>
      </c>
      <c r="K95" s="17">
        <f>VLOOKUP(E95,'Nick Salary'!B:C,2,FALSE)</f>
        <v>4</v>
      </c>
      <c r="L95" s="17"/>
      <c r="M95" s="17"/>
      <c r="N95" s="4"/>
      <c r="O95" s="15"/>
      <c r="P95" s="4"/>
      <c r="Q95" s="4"/>
      <c r="R95" s="4"/>
      <c r="S95" s="4"/>
      <c r="T95" s="4"/>
      <c r="U95" s="4"/>
      <c r="V95" s="4"/>
    </row>
    <row r="96" spans="1:22" ht="15" customHeight="1" x14ac:dyDescent="0.25">
      <c r="A96" s="10" t="s">
        <v>250</v>
      </c>
      <c r="B96" s="5" t="s">
        <v>250</v>
      </c>
      <c r="C96" s="5">
        <v>8</v>
      </c>
      <c r="D96" s="5">
        <v>92</v>
      </c>
      <c r="E96" s="5" t="s">
        <v>76</v>
      </c>
      <c r="F96" s="5" t="s">
        <v>218</v>
      </c>
      <c r="G96" s="5" t="s">
        <v>205</v>
      </c>
      <c r="H96" s="18">
        <f>VLOOKUP(E96,'Prevous-curr'!D:F,3,FALSE)</f>
        <v>14</v>
      </c>
      <c r="I96" s="60">
        <f>VLOOKUP(E96,'Nick Salary'!B:D,3,FALSE)</f>
        <v>14</v>
      </c>
      <c r="J96" s="18" t="str">
        <f>VLOOKUP(E96,'Prevous-curr'!J:O,4,FALSE)</f>
        <v>CHI</v>
      </c>
      <c r="K96" s="18">
        <f>VLOOKUP(E96,'Nick Salary'!B:C,2,FALSE)</f>
        <v>10</v>
      </c>
      <c r="L96" s="18"/>
      <c r="M96" s="18"/>
      <c r="N96" s="5"/>
      <c r="O96" s="15"/>
      <c r="P96" s="5"/>
      <c r="Q96" s="5"/>
      <c r="R96" s="5"/>
      <c r="S96" s="5"/>
      <c r="T96" s="5"/>
      <c r="U96" s="5"/>
      <c r="V96" s="5"/>
    </row>
    <row r="97" spans="1:22" ht="15" customHeight="1" x14ac:dyDescent="0.25">
      <c r="A97" s="10" t="s">
        <v>250</v>
      </c>
      <c r="B97" s="4"/>
      <c r="C97" s="4">
        <v>9</v>
      </c>
      <c r="D97" s="4">
        <v>101</v>
      </c>
      <c r="E97" s="4" t="s">
        <v>77</v>
      </c>
      <c r="F97" s="4" t="s">
        <v>233</v>
      </c>
      <c r="G97" s="4" t="s">
        <v>205</v>
      </c>
      <c r="H97" s="17">
        <f>VLOOKUP('Hollerable 2019'!E97,'Prevous-curr'!D:F,3,FALSE)</f>
        <v>11</v>
      </c>
      <c r="I97" s="59">
        <f>VLOOKUP(E97,'Nick Salary'!B:D,3,FALSE)</f>
        <v>9</v>
      </c>
      <c r="J97" s="17" t="str">
        <f>VLOOKUP('Hollerable 2019'!E97,'Prevous-curr'!J:P,4,FALSE)</f>
        <v>PHI</v>
      </c>
      <c r="K97" s="17">
        <f>VLOOKUP(E97,'Nick Salary'!B:C,2,FALSE)</f>
        <v>6</v>
      </c>
      <c r="L97" s="17"/>
      <c r="M97" s="17"/>
      <c r="N97" s="4"/>
      <c r="O97" s="15"/>
      <c r="P97" s="4"/>
      <c r="Q97" s="4"/>
      <c r="R97" s="4"/>
      <c r="S97" s="4"/>
      <c r="T97" s="4"/>
      <c r="U97" s="4"/>
      <c r="V97" s="4"/>
    </row>
    <row r="98" spans="1:22" ht="15" customHeight="1" x14ac:dyDescent="0.25">
      <c r="A98" s="10" t="s">
        <v>250</v>
      </c>
      <c r="B98" s="5" t="s">
        <v>250</v>
      </c>
      <c r="C98" s="5">
        <v>10</v>
      </c>
      <c r="D98" s="5">
        <v>116</v>
      </c>
      <c r="E98" s="5" t="s">
        <v>78</v>
      </c>
      <c r="F98" s="5" t="s">
        <v>241</v>
      </c>
      <c r="G98" s="5" t="s">
        <v>207</v>
      </c>
      <c r="H98" s="18">
        <f>VLOOKUP(E98,'Prevous-curr'!D:F,3,FALSE)</f>
        <v>6</v>
      </c>
      <c r="I98" s="60">
        <f>VLOOKUP(E98,'Nick Salary'!B:D,3,FALSE)</f>
        <v>5</v>
      </c>
      <c r="J98" s="18" t="str">
        <f>VLOOKUP(E98,'Prevous-curr'!J:O,4,FALSE)</f>
        <v>PHI</v>
      </c>
      <c r="K98" s="18">
        <f>VLOOKUP(E98,'Nick Salary'!B:C,2,FALSE)</f>
        <v>3</v>
      </c>
      <c r="L98" s="18"/>
      <c r="M98" s="18"/>
      <c r="N98" s="5"/>
      <c r="O98" s="15"/>
      <c r="P98" s="5"/>
      <c r="Q98" s="5"/>
      <c r="R98" s="5"/>
      <c r="S98" s="5"/>
      <c r="T98" s="5"/>
      <c r="U98" s="5"/>
      <c r="V98" s="5"/>
    </row>
    <row r="99" spans="1:22" ht="15" customHeight="1" x14ac:dyDescent="0.25">
      <c r="A99" s="10" t="s">
        <v>250</v>
      </c>
      <c r="B99" s="4"/>
      <c r="C99" s="4">
        <v>11</v>
      </c>
      <c r="D99" s="4">
        <v>125</v>
      </c>
      <c r="E99" s="4" t="s">
        <v>79</v>
      </c>
      <c r="F99" s="4" t="s">
        <v>239</v>
      </c>
      <c r="G99" s="4" t="s">
        <v>205</v>
      </c>
      <c r="H99" s="17">
        <f>VLOOKUP('Hollerable 2019'!E99,'Prevous-curr'!D:F,3,FALSE)</f>
        <v>6</v>
      </c>
      <c r="I99" s="59">
        <f>VLOOKUP(E99,'Nick Salary'!B:D,3,FALSE)</f>
        <v>3</v>
      </c>
      <c r="J99" s="17" t="str">
        <f>VLOOKUP('Hollerable 2019'!E99,'Prevous-curr'!J:P,4,FALSE)</f>
        <v>TEN</v>
      </c>
      <c r="K99" s="17">
        <f>VLOOKUP(E99,'Nick Salary'!B:C,2,FALSE)</f>
        <v>2</v>
      </c>
      <c r="L99" s="17"/>
      <c r="M99" s="17"/>
      <c r="N99" s="4"/>
      <c r="O99" s="15"/>
      <c r="P99" s="4"/>
      <c r="Q99" s="4"/>
      <c r="R99" s="4"/>
      <c r="S99" s="4"/>
      <c r="T99" s="4"/>
      <c r="U99" s="4"/>
      <c r="V99" s="4"/>
    </row>
    <row r="100" spans="1:22" ht="15" customHeight="1" x14ac:dyDescent="0.25">
      <c r="A100" s="10" t="s">
        <v>250</v>
      </c>
      <c r="B100" s="5" t="s">
        <v>250</v>
      </c>
      <c r="C100" s="5">
        <v>12</v>
      </c>
      <c r="D100" s="5">
        <v>140</v>
      </c>
      <c r="E100" s="5" t="s">
        <v>80</v>
      </c>
      <c r="F100" s="5" t="s">
        <v>222</v>
      </c>
      <c r="G100" s="5" t="s">
        <v>212</v>
      </c>
      <c r="H100" s="18">
        <f>VLOOKUP(E100,'Prevous-curr'!D:F,3,FALSE)</f>
        <v>3</v>
      </c>
      <c r="I100" s="60">
        <f>VLOOKUP(E100,'Nick Salary'!B:D,3,FALSE)</f>
        <v>11</v>
      </c>
      <c r="J100" s="18" t="str">
        <f>VLOOKUP(E100,'Prevous-curr'!J:O,4,FALSE)</f>
        <v>IND</v>
      </c>
      <c r="K100" s="18">
        <f>VLOOKUP(E100,'Nick Salary'!B:C,2,FALSE)</f>
        <v>8</v>
      </c>
      <c r="L100" s="18"/>
      <c r="M100" s="18"/>
      <c r="N100" s="5"/>
      <c r="O100" s="15"/>
      <c r="P100" s="5"/>
      <c r="Q100" s="5"/>
      <c r="R100" s="5"/>
      <c r="S100" s="5"/>
      <c r="T100" s="5"/>
      <c r="U100" s="5"/>
      <c r="V100" s="5"/>
    </row>
    <row r="101" spans="1:22" ht="15" customHeight="1" x14ac:dyDescent="0.25">
      <c r="A101" s="10" t="s">
        <v>250</v>
      </c>
      <c r="B101" s="4"/>
      <c r="C101" s="4">
        <v>13</v>
      </c>
      <c r="D101" s="4">
        <v>149</v>
      </c>
      <c r="E101" s="4" t="s">
        <v>81</v>
      </c>
      <c r="F101" s="4" t="s">
        <v>234</v>
      </c>
      <c r="G101" s="4" t="s">
        <v>212</v>
      </c>
      <c r="H101" s="17">
        <f>VLOOKUP('Hollerable 2019'!E101,'Prevous-curr'!D:F,3,FALSE)</f>
        <v>3</v>
      </c>
      <c r="I101" s="59">
        <f>VLOOKUP(E101,'Nick Salary'!B:D,3,FALSE)</f>
        <v>9</v>
      </c>
      <c r="J101" s="17" t="str">
        <f>VLOOKUP('Hollerable 2019'!E101,'Prevous-curr'!J:P,4,FALSE)</f>
        <v>BAL</v>
      </c>
      <c r="K101" s="17">
        <f>VLOOKUP(E101,'Nick Salary'!B:C,2,FALSE)</f>
        <v>6</v>
      </c>
      <c r="L101" s="17"/>
      <c r="M101" s="17"/>
      <c r="N101" s="4"/>
      <c r="O101" s="15"/>
      <c r="P101" s="4"/>
      <c r="Q101" s="4"/>
      <c r="R101" s="4"/>
      <c r="S101" s="4"/>
      <c r="T101" s="4"/>
      <c r="U101" s="4"/>
      <c r="V101" s="4"/>
    </row>
    <row r="102" spans="1:22" ht="15" customHeight="1" x14ac:dyDescent="0.25">
      <c r="A102" s="10" t="s">
        <v>250</v>
      </c>
      <c r="B102" s="5" t="s">
        <v>250</v>
      </c>
      <c r="C102" s="5">
        <v>14</v>
      </c>
      <c r="D102" s="5">
        <v>164</v>
      </c>
      <c r="E102" s="5" t="s">
        <v>82</v>
      </c>
      <c r="F102" s="5" t="s">
        <v>224</v>
      </c>
      <c r="G102" s="5" t="s">
        <v>219</v>
      </c>
      <c r="H102" s="18"/>
      <c r="I102" s="60">
        <f>VLOOKUP(E102,'Nick Salary'!B:D,3,FALSE)</f>
        <v>2</v>
      </c>
      <c r="J102" s="18"/>
      <c r="K102" s="18">
        <f>VLOOKUP(E102,'Nick Salary'!B:C,2,FALSE)</f>
        <v>1</v>
      </c>
      <c r="L102" s="18"/>
      <c r="M102" s="18"/>
      <c r="N102" s="5"/>
      <c r="O102" s="15"/>
      <c r="P102" s="5"/>
      <c r="Q102" s="5"/>
      <c r="R102" s="5"/>
      <c r="S102" s="5"/>
      <c r="T102" s="5"/>
      <c r="U102" s="5"/>
      <c r="V102" s="5"/>
    </row>
    <row r="103" spans="1:22" ht="15" customHeight="1" x14ac:dyDescent="0.25">
      <c r="A103" s="10" t="s">
        <v>250</v>
      </c>
      <c r="B103" s="4"/>
      <c r="C103" s="4">
        <v>15</v>
      </c>
      <c r="D103" s="4">
        <v>173</v>
      </c>
      <c r="E103" s="4" t="s">
        <v>83</v>
      </c>
      <c r="F103" s="4" t="s">
        <v>223</v>
      </c>
      <c r="G103" s="4" t="s">
        <v>215</v>
      </c>
      <c r="H103" s="17">
        <f>VLOOKUP('Hollerable 2019'!E103,'Prevous-curr'!D:F,3,FALSE)</f>
        <v>0</v>
      </c>
      <c r="I103" s="59">
        <f>VLOOKUP(E103,'Nick Salary'!B:D,3,FALSE)</f>
        <v>13</v>
      </c>
      <c r="J103" s="17" t="str">
        <f>VLOOKUP('Hollerable 2019'!E103,'Prevous-curr'!J:P,4,FALSE)</f>
        <v>LAC</v>
      </c>
      <c r="K103" s="17">
        <f>VLOOKUP(E103,'Nick Salary'!B:C,2,FALSE)</f>
        <v>9</v>
      </c>
      <c r="L103" s="17"/>
      <c r="M103" s="17"/>
      <c r="N103" s="4"/>
      <c r="O103" s="15"/>
      <c r="P103" s="4"/>
      <c r="Q103" s="4"/>
      <c r="R103" s="4"/>
      <c r="S103" s="4"/>
      <c r="T103" s="4"/>
      <c r="U103" s="4"/>
      <c r="V103" s="4"/>
    </row>
    <row r="104" spans="1:22" ht="15" customHeight="1" x14ac:dyDescent="0.25">
      <c r="A104" s="10" t="s">
        <v>250</v>
      </c>
      <c r="B104" s="5" t="s">
        <v>250</v>
      </c>
      <c r="C104" s="5">
        <v>16</v>
      </c>
      <c r="D104" s="5">
        <v>188</v>
      </c>
      <c r="E104" s="5" t="s">
        <v>84</v>
      </c>
      <c r="F104" s="5" t="s">
        <v>208</v>
      </c>
      <c r="G104" s="5" t="s">
        <v>212</v>
      </c>
      <c r="H104" s="18">
        <f>VLOOKUP(E104,'Prevous-curr'!D:F,3,FALSE)</f>
        <v>1</v>
      </c>
      <c r="I104" s="60">
        <f>VLOOKUP(E104,'Nick Salary'!B:D,3,FALSE)</f>
        <v>5</v>
      </c>
      <c r="J104" s="18" t="str">
        <f>VLOOKUP(E104,'Prevous-curr'!J:O,4,FALSE)</f>
        <v>MIN</v>
      </c>
      <c r="K104" s="18">
        <f>VLOOKUP(E104,'Nick Salary'!B:C,2,FALSE)</f>
        <v>3</v>
      </c>
      <c r="L104" s="18"/>
      <c r="M104" s="18"/>
      <c r="N104" s="5"/>
      <c r="O104" s="15"/>
      <c r="P104" s="5"/>
      <c r="Q104" s="5"/>
      <c r="R104" s="5"/>
      <c r="S104" s="5"/>
      <c r="T104" s="5"/>
      <c r="U104" s="5"/>
      <c r="V104" s="5"/>
    </row>
    <row r="105" spans="1:22" ht="15" customHeight="1" x14ac:dyDescent="0.25">
      <c r="B105" s="6"/>
      <c r="C105" s="6" t="s">
        <v>249</v>
      </c>
      <c r="D105" s="6"/>
      <c r="E105" s="6"/>
      <c r="F105" s="6"/>
      <c r="G105" s="6"/>
      <c r="H105" s="19">
        <f>SUM(H89:H104)</f>
        <v>182</v>
      </c>
      <c r="I105" s="61">
        <f>SUM(I89:I104)</f>
        <v>200</v>
      </c>
      <c r="J105" s="19">
        <f>SUM(J89:J104)</f>
        <v>0</v>
      </c>
      <c r="K105" s="19">
        <f>SUM(K89:K104)</f>
        <v>139</v>
      </c>
      <c r="L105" s="19">
        <f>K105/$L$236</f>
        <v>191.125</v>
      </c>
      <c r="M105" s="19">
        <f>L105+6</f>
        <v>197.125</v>
      </c>
      <c r="N105" s="6" t="b">
        <f>L105&gt;200</f>
        <v>0</v>
      </c>
      <c r="O105" s="15"/>
      <c r="P105" s="6"/>
      <c r="Q105" s="6"/>
      <c r="R105" s="6"/>
      <c r="S105" s="6"/>
      <c r="T105" s="6"/>
      <c r="U105" s="6" t="b">
        <f>M105&gt;200</f>
        <v>0</v>
      </c>
      <c r="V105" s="6" t="b">
        <f>N105&gt;200</f>
        <v>1</v>
      </c>
    </row>
    <row r="106" spans="1:22" x14ac:dyDescent="0.25">
      <c r="B106" s="3"/>
      <c r="C106" s="3" t="s">
        <v>85</v>
      </c>
      <c r="D106" s="3"/>
      <c r="E106" s="3"/>
      <c r="F106" s="3"/>
      <c r="G106" s="3"/>
      <c r="H106" s="16"/>
      <c r="I106" s="62"/>
      <c r="J106" s="16" t="s">
        <v>647</v>
      </c>
      <c r="K106" s="24"/>
      <c r="L106" s="24"/>
      <c r="M106" s="24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5" customHeight="1" x14ac:dyDescent="0.25">
      <c r="A107" s="10" t="s">
        <v>250</v>
      </c>
      <c r="B107" s="4"/>
      <c r="C107" s="4">
        <v>1</v>
      </c>
      <c r="D107" s="4">
        <v>6</v>
      </c>
      <c r="E107" s="4" t="s">
        <v>86</v>
      </c>
      <c r="F107" s="4" t="s">
        <v>226</v>
      </c>
      <c r="G107" s="4" t="s">
        <v>205</v>
      </c>
      <c r="H107" s="17">
        <f>VLOOKUP('Hollerable 2019'!E107,'Prevous-curr'!D:F,3,FALSE)</f>
        <v>41</v>
      </c>
      <c r="I107" s="59">
        <f>VLOOKUP(E107,'Nick Salary'!B:D,3,FALSE)</f>
        <v>29</v>
      </c>
      <c r="J107" s="17" t="str">
        <f>VLOOKUP('Hollerable 2019'!E107,'Prevous-curr'!J:P,4,FALSE)</f>
        <v>ARI</v>
      </c>
      <c r="K107" s="17">
        <f>VLOOKUP(E107,'Nick Salary'!B:C,2,FALSE)</f>
        <v>21</v>
      </c>
      <c r="L107" s="17"/>
      <c r="M107" s="17"/>
      <c r="N107" s="4"/>
      <c r="O107" s="15"/>
      <c r="P107" s="4"/>
      <c r="Q107" s="4"/>
      <c r="R107" s="4"/>
      <c r="S107" s="4"/>
      <c r="T107" s="4"/>
      <c r="U107" s="4"/>
      <c r="V107" s="4"/>
    </row>
    <row r="108" spans="1:22" ht="15" customHeight="1" x14ac:dyDescent="0.25">
      <c r="A108" s="10" t="s">
        <v>250</v>
      </c>
      <c r="B108" s="5" t="s">
        <v>250</v>
      </c>
      <c r="C108" s="5">
        <v>2</v>
      </c>
      <c r="D108" s="5">
        <v>19</v>
      </c>
      <c r="E108" s="5" t="s">
        <v>87</v>
      </c>
      <c r="F108" s="5" t="s">
        <v>242</v>
      </c>
      <c r="G108" s="5" t="s">
        <v>207</v>
      </c>
      <c r="H108" s="18">
        <f>VLOOKUP(E108,'Prevous-curr'!D:F,3,FALSE)</f>
        <v>31</v>
      </c>
      <c r="I108" s="60">
        <f>VLOOKUP(E108,'Nick Salary'!B:D,3,FALSE)</f>
        <v>25</v>
      </c>
      <c r="J108" s="18" t="str">
        <f>VLOOKUP(E108,'Prevous-curr'!J:O,4,FALSE)</f>
        <v>TB</v>
      </c>
      <c r="K108" s="18">
        <f>VLOOKUP(E108,'Nick Salary'!B:C,2,FALSE)</f>
        <v>18</v>
      </c>
      <c r="L108" s="18"/>
      <c r="M108" s="18"/>
      <c r="N108" s="5"/>
      <c r="O108" s="15"/>
      <c r="P108" s="5"/>
      <c r="Q108" s="5"/>
      <c r="R108" s="5"/>
      <c r="S108" s="5"/>
      <c r="T108" s="5"/>
      <c r="U108" s="5"/>
      <c r="V108" s="5"/>
    </row>
    <row r="109" spans="1:22" ht="15" customHeight="1" x14ac:dyDescent="0.25">
      <c r="A109" s="10" t="s">
        <v>250</v>
      </c>
      <c r="B109" s="4"/>
      <c r="C109" s="4">
        <v>3</v>
      </c>
      <c r="D109" s="4">
        <v>30</v>
      </c>
      <c r="E109" s="4" t="s">
        <v>88</v>
      </c>
      <c r="F109" s="4" t="s">
        <v>228</v>
      </c>
      <c r="G109" s="4" t="s">
        <v>205</v>
      </c>
      <c r="H109" s="17">
        <f>VLOOKUP('Hollerable 2019'!E109,'Prevous-curr'!D:F,3,FALSE)</f>
        <v>29</v>
      </c>
      <c r="I109" s="59">
        <f>VLOOKUP(E109,'Nick Salary'!B:D,3,FALSE)</f>
        <v>14</v>
      </c>
      <c r="J109" s="17" t="str">
        <f>VLOOKUP('Hollerable 2019'!E109,'Prevous-curr'!J:P,4,FALSE)</f>
        <v>ATL</v>
      </c>
      <c r="K109" s="17">
        <f>VLOOKUP(E109,'Nick Salary'!B:C,2,FALSE)</f>
        <v>10</v>
      </c>
      <c r="L109" s="17"/>
      <c r="M109" s="17"/>
      <c r="N109" s="4"/>
      <c r="O109" s="15"/>
      <c r="P109" s="4"/>
      <c r="Q109" s="4"/>
      <c r="R109" s="4"/>
      <c r="S109" s="4"/>
      <c r="T109" s="4"/>
      <c r="U109" s="4"/>
      <c r="V109" s="4"/>
    </row>
    <row r="110" spans="1:22" ht="15" customHeight="1" x14ac:dyDescent="0.25">
      <c r="A110" s="10" t="s">
        <v>250</v>
      </c>
      <c r="B110" s="5" t="s">
        <v>250</v>
      </c>
      <c r="C110" s="5">
        <v>4</v>
      </c>
      <c r="D110" s="5">
        <v>43</v>
      </c>
      <c r="E110" s="5" t="s">
        <v>255</v>
      </c>
      <c r="F110" s="5" t="s">
        <v>234</v>
      </c>
      <c r="G110" s="5" t="s">
        <v>205</v>
      </c>
      <c r="H110" s="18">
        <f>VLOOKUP('Hollerable 2019'!E110,'Prevous-curr'!D:F,3,FALSE)</f>
        <v>26</v>
      </c>
      <c r="I110" s="60">
        <f>VLOOKUP(E110,'Nick Salary'!B:D,3,FALSE)</f>
        <v>13</v>
      </c>
      <c r="J110" s="18" t="str">
        <f>VLOOKUP('Hollerable 2019'!E110,'Prevous-curr'!J:P,4,FALSE)</f>
        <v>BAL</v>
      </c>
      <c r="K110" s="18">
        <f>VLOOKUP(E110,'Nick Salary'!B:C,2,FALSE)</f>
        <v>9</v>
      </c>
      <c r="L110" s="18"/>
      <c r="M110" s="18"/>
      <c r="N110" s="5"/>
      <c r="O110" s="15"/>
      <c r="P110" s="5"/>
      <c r="Q110" s="5"/>
      <c r="R110" s="5"/>
      <c r="S110" s="5"/>
      <c r="T110" s="5"/>
      <c r="U110" s="5"/>
      <c r="V110" s="5"/>
    </row>
    <row r="111" spans="1:22" ht="15" customHeight="1" x14ac:dyDescent="0.25">
      <c r="A111" s="10" t="s">
        <v>250</v>
      </c>
      <c r="B111" s="4"/>
      <c r="C111" s="4">
        <v>5</v>
      </c>
      <c r="D111" s="4">
        <v>54</v>
      </c>
      <c r="E111" s="4" t="s">
        <v>89</v>
      </c>
      <c r="F111" s="4" t="s">
        <v>210</v>
      </c>
      <c r="G111" s="4" t="s">
        <v>215</v>
      </c>
      <c r="H111" s="17">
        <f>VLOOKUP('Hollerable 2019'!E111,'Prevous-curr'!D:F,3,FALSE)</f>
        <v>14</v>
      </c>
      <c r="I111" s="59">
        <f>VLOOKUP(E111,'Nick Salary'!B:D,3,FALSE)</f>
        <v>24</v>
      </c>
      <c r="J111" s="17" t="str">
        <f>VLOOKUP('Hollerable 2019'!E111,'Prevous-curr'!J:P,4,FALSE)</f>
        <v>HOU</v>
      </c>
      <c r="K111" s="17">
        <f>VLOOKUP(E111,'Nick Salary'!B:C,2,FALSE)</f>
        <v>17</v>
      </c>
      <c r="L111" s="17"/>
      <c r="M111" s="17"/>
      <c r="N111" s="4"/>
      <c r="O111" s="15"/>
      <c r="P111" s="4"/>
      <c r="Q111" s="4"/>
      <c r="R111" s="4"/>
      <c r="S111" s="4"/>
      <c r="T111" s="4"/>
      <c r="U111" s="4"/>
      <c r="V111" s="4"/>
    </row>
    <row r="112" spans="1:22" ht="15" customHeight="1" x14ac:dyDescent="0.25">
      <c r="A112" s="10" t="s">
        <v>250</v>
      </c>
      <c r="B112" s="5" t="s">
        <v>250</v>
      </c>
      <c r="C112" s="5">
        <v>6</v>
      </c>
      <c r="D112" s="5">
        <v>67</v>
      </c>
      <c r="E112" s="5" t="s">
        <v>90</v>
      </c>
      <c r="F112" s="5" t="s">
        <v>230</v>
      </c>
      <c r="G112" s="5" t="s">
        <v>207</v>
      </c>
      <c r="H112" s="18">
        <f>VLOOKUP(E112,'Prevous-curr'!D:F,3,FALSE)</f>
        <v>11</v>
      </c>
      <c r="I112" s="60">
        <f>VLOOKUP(E112,'Nick Salary'!B:D,3,FALSE)</f>
        <v>16</v>
      </c>
      <c r="J112" s="18" t="str">
        <f>VLOOKUP(E112,'Prevous-curr'!J:O,4,FALSE)</f>
        <v>CLE</v>
      </c>
      <c r="K112" s="18">
        <f>VLOOKUP(E112,'Nick Salary'!B:C,2,FALSE)</f>
        <v>11</v>
      </c>
      <c r="L112" s="18"/>
      <c r="M112" s="18"/>
      <c r="N112" s="5"/>
      <c r="O112" s="15"/>
      <c r="P112" s="5"/>
      <c r="Q112" s="5"/>
      <c r="R112" s="5"/>
      <c r="S112" s="5"/>
      <c r="T112" s="5"/>
      <c r="U112" s="5"/>
      <c r="V112" s="5"/>
    </row>
    <row r="113" spans="1:22" ht="15" customHeight="1" x14ac:dyDescent="0.25">
      <c r="A113" s="10" t="s">
        <v>250</v>
      </c>
      <c r="B113" s="4"/>
      <c r="C113" s="4">
        <v>7</v>
      </c>
      <c r="D113" s="4">
        <v>78</v>
      </c>
      <c r="E113" s="4" t="s">
        <v>91</v>
      </c>
      <c r="F113" s="4" t="s">
        <v>240</v>
      </c>
      <c r="G113" s="4" t="s">
        <v>207</v>
      </c>
      <c r="H113" s="17">
        <f>VLOOKUP('Hollerable 2019'!E113,'Prevous-curr'!D:F,3,FALSE)</f>
        <v>14</v>
      </c>
      <c r="I113" s="59">
        <f>VLOOKUP(E113,'Nick Salary'!B:D,3,FALSE)</f>
        <v>9</v>
      </c>
      <c r="J113" s="17" t="str">
        <f>VLOOKUP('Hollerable 2019'!E113,'Prevous-curr'!J:P,4,FALSE)</f>
        <v>KC</v>
      </c>
      <c r="K113" s="17">
        <f>VLOOKUP(E113,'Nick Salary'!B:C,2,FALSE)</f>
        <v>6</v>
      </c>
      <c r="L113" s="17"/>
      <c r="M113" s="17"/>
      <c r="N113" s="4"/>
      <c r="O113" s="15"/>
      <c r="P113" s="4"/>
      <c r="Q113" s="4"/>
      <c r="R113" s="4"/>
      <c r="S113" s="4"/>
      <c r="T113" s="4"/>
      <c r="U113" s="4"/>
      <c r="V113" s="4"/>
    </row>
    <row r="114" spans="1:22" ht="15" customHeight="1" x14ac:dyDescent="0.25">
      <c r="A114" s="10" t="s">
        <v>250</v>
      </c>
      <c r="B114" s="5" t="s">
        <v>250</v>
      </c>
      <c r="C114" s="5">
        <v>8</v>
      </c>
      <c r="D114" s="5">
        <v>91</v>
      </c>
      <c r="E114" s="5" t="s">
        <v>92</v>
      </c>
      <c r="F114" s="5" t="s">
        <v>226</v>
      </c>
      <c r="G114" s="5" t="s">
        <v>205</v>
      </c>
      <c r="H114" s="18">
        <f>VLOOKUP(E114,'Prevous-curr'!D:F,3,FALSE)</f>
        <v>19</v>
      </c>
      <c r="I114" s="60">
        <f>VLOOKUP(E114,'Nick Salary'!B:D,3,FALSE)</f>
        <v>11</v>
      </c>
      <c r="J114" s="18" t="str">
        <f>VLOOKUP(E114,'Prevous-curr'!J:O,4,FALSE)</f>
        <v>ARI</v>
      </c>
      <c r="K114" s="18">
        <f>VLOOKUP(E114,'Nick Salary'!B:C,2,FALSE)</f>
        <v>8</v>
      </c>
      <c r="L114" s="18"/>
      <c r="M114" s="18"/>
      <c r="N114" s="5"/>
      <c r="O114" s="15"/>
      <c r="P114" s="5"/>
      <c r="Q114" s="5"/>
      <c r="R114" s="5"/>
      <c r="S114" s="5"/>
      <c r="T114" s="5"/>
      <c r="U114" s="5"/>
      <c r="V114" s="5"/>
    </row>
    <row r="115" spans="1:22" ht="15" customHeight="1" x14ac:dyDescent="0.25">
      <c r="A115" s="10" t="s">
        <v>250</v>
      </c>
      <c r="B115" s="4"/>
      <c r="C115" s="4">
        <v>9</v>
      </c>
      <c r="D115" s="4">
        <v>102</v>
      </c>
      <c r="E115" s="4" t="s">
        <v>93</v>
      </c>
      <c r="F115" s="4" t="s">
        <v>243</v>
      </c>
      <c r="G115" s="4" t="s">
        <v>207</v>
      </c>
      <c r="H115" s="17">
        <f>VLOOKUP('Hollerable 2019'!E115,'Prevous-curr'!D:F,3,FALSE)</f>
        <v>16</v>
      </c>
      <c r="I115" s="59">
        <f>VLOOKUP(E115,'Nick Salary'!B:D,3,FALSE)</f>
        <v>16</v>
      </c>
      <c r="J115" s="17" t="str">
        <f>VLOOKUP('Hollerable 2019'!E115,'Prevous-curr'!J:P,4,FALSE)</f>
        <v>TB</v>
      </c>
      <c r="K115" s="17">
        <f>VLOOKUP(E115,'Nick Salary'!B:C,2,FALSE)</f>
        <v>11</v>
      </c>
      <c r="L115" s="17"/>
      <c r="M115" s="17"/>
      <c r="N115" s="4"/>
      <c r="O115" s="15"/>
      <c r="P115" s="4"/>
      <c r="Q115" s="4"/>
      <c r="R115" s="4"/>
      <c r="S115" s="4"/>
      <c r="T115" s="4"/>
      <c r="U115" s="4"/>
      <c r="V115" s="4"/>
    </row>
    <row r="116" spans="1:22" ht="15" customHeight="1" x14ac:dyDescent="0.25">
      <c r="A116" s="10" t="s">
        <v>250</v>
      </c>
      <c r="B116" s="5" t="s">
        <v>250</v>
      </c>
      <c r="C116" s="5">
        <v>10</v>
      </c>
      <c r="D116" s="5">
        <v>115</v>
      </c>
      <c r="E116" s="5" t="s">
        <v>94</v>
      </c>
      <c r="F116" s="5" t="s">
        <v>230</v>
      </c>
      <c r="G116" s="5" t="s">
        <v>212</v>
      </c>
      <c r="H116" s="18">
        <f>VLOOKUP(E116,'Prevous-curr'!D:F,3,FALSE)</f>
        <v>5</v>
      </c>
      <c r="I116" s="60">
        <f>VLOOKUP(E116,'Nick Salary'!B:D,3,FALSE)</f>
        <v>13</v>
      </c>
      <c r="J116" s="18" t="str">
        <f>VLOOKUP(E116,'Prevous-curr'!J:O,4,FALSE)</f>
        <v>CLE</v>
      </c>
      <c r="K116" s="18">
        <f>VLOOKUP(E116,'Nick Salary'!B:C,2,FALSE)</f>
        <v>9</v>
      </c>
      <c r="L116" s="18"/>
      <c r="M116" s="18"/>
      <c r="N116" s="5"/>
      <c r="O116" s="15"/>
      <c r="P116" s="5"/>
      <c r="Q116" s="5"/>
      <c r="R116" s="5"/>
      <c r="S116" s="5"/>
      <c r="T116" s="5"/>
      <c r="U116" s="5"/>
      <c r="V116" s="5"/>
    </row>
    <row r="117" spans="1:22" ht="15" customHeight="1" x14ac:dyDescent="0.25">
      <c r="A117" s="10" t="s">
        <v>250</v>
      </c>
      <c r="B117" s="4"/>
      <c r="C117" s="4">
        <v>11</v>
      </c>
      <c r="D117" s="4">
        <v>126</v>
      </c>
      <c r="E117" s="4" t="s">
        <v>95</v>
      </c>
      <c r="F117" s="4" t="s">
        <v>209</v>
      </c>
      <c r="G117" s="4" t="s">
        <v>205</v>
      </c>
      <c r="H117" s="17">
        <f>VLOOKUP('Hollerable 2019'!E117,'Prevous-curr'!D:F,3,FALSE)</f>
        <v>4</v>
      </c>
      <c r="I117" s="59">
        <f>VLOOKUP(E117,'Nick Salary'!B:D,3,FALSE)</f>
        <v>3</v>
      </c>
      <c r="J117" s="17" t="str">
        <f>VLOOKUP('Hollerable 2019'!E117,'Prevous-curr'!J:P,4,FALSE)</f>
        <v>CIN</v>
      </c>
      <c r="K117" s="17">
        <f>VLOOKUP(E117,'Nick Salary'!B:C,2,FALSE)</f>
        <v>2</v>
      </c>
      <c r="L117" s="17"/>
      <c r="M117" s="17"/>
      <c r="N117" s="4"/>
      <c r="O117" s="15"/>
      <c r="P117" s="4"/>
      <c r="Q117" s="4"/>
      <c r="R117" s="4"/>
      <c r="S117" s="4"/>
      <c r="T117" s="4"/>
      <c r="U117" s="4"/>
      <c r="V117" s="4"/>
    </row>
    <row r="118" spans="1:22" ht="15" customHeight="1" x14ac:dyDescent="0.25">
      <c r="A118" s="10" t="s">
        <v>250</v>
      </c>
      <c r="B118" s="5" t="s">
        <v>250</v>
      </c>
      <c r="C118" s="5">
        <v>12</v>
      </c>
      <c r="D118" s="5">
        <v>139</v>
      </c>
      <c r="E118" s="5" t="s">
        <v>96</v>
      </c>
      <c r="F118" s="5" t="s">
        <v>234</v>
      </c>
      <c r="G118" s="5" t="s">
        <v>215</v>
      </c>
      <c r="H118" s="18">
        <f>VLOOKUP(E118,'Prevous-curr'!D:F,3,FALSE)</f>
        <v>1</v>
      </c>
      <c r="I118" s="60">
        <f>VLOOKUP(E118,'Nick Salary'!B:D,3,FALSE)</f>
        <v>20</v>
      </c>
      <c r="J118" s="18" t="str">
        <f>VLOOKUP(E118,'Prevous-curr'!J:O,4,FALSE)</f>
        <v>BAL</v>
      </c>
      <c r="K118" s="18">
        <f>VLOOKUP(E118,'Nick Salary'!B:C,2,FALSE)</f>
        <v>14</v>
      </c>
      <c r="L118" s="18"/>
      <c r="M118" s="18"/>
      <c r="N118" s="5"/>
      <c r="O118" s="15"/>
      <c r="P118" s="5"/>
      <c r="Q118" s="5"/>
      <c r="R118" s="5"/>
      <c r="S118" s="5"/>
      <c r="T118" s="5"/>
      <c r="U118" s="5"/>
      <c r="V118" s="5"/>
    </row>
    <row r="119" spans="1:22" ht="15" customHeight="1" x14ac:dyDescent="0.25">
      <c r="A119" s="10" t="s">
        <v>250</v>
      </c>
      <c r="B119" s="4"/>
      <c r="C119" s="4">
        <v>13</v>
      </c>
      <c r="D119" s="4">
        <v>150</v>
      </c>
      <c r="E119" s="4" t="s">
        <v>265</v>
      </c>
      <c r="F119" s="4" t="s">
        <v>225</v>
      </c>
      <c r="G119" s="4" t="s">
        <v>207</v>
      </c>
      <c r="H119" s="18">
        <f>VLOOKUP(E119,'Prevous-curr'!D:F,3,FALSE)</f>
        <v>4</v>
      </c>
      <c r="I119" s="59">
        <f>VLOOKUP(E119,'Nick Salary'!B:D,3,FALSE)</f>
        <v>2</v>
      </c>
      <c r="J119" s="18">
        <v>0</v>
      </c>
      <c r="K119" s="17">
        <f>VLOOKUP(E119,'Nick Salary'!B:C,2,FALSE)</f>
        <v>1</v>
      </c>
      <c r="L119" s="17"/>
      <c r="M119" s="17"/>
      <c r="N119" s="4"/>
      <c r="O119" s="15"/>
      <c r="P119" s="4"/>
      <c r="Q119" s="4"/>
      <c r="R119" s="4"/>
      <c r="S119" s="4"/>
      <c r="T119" s="4"/>
      <c r="U119" s="4"/>
      <c r="V119" s="4"/>
    </row>
    <row r="120" spans="1:22" ht="15" customHeight="1" x14ac:dyDescent="0.25">
      <c r="A120" s="10" t="s">
        <v>250</v>
      </c>
      <c r="B120" s="5" t="s">
        <v>250</v>
      </c>
      <c r="C120" s="5">
        <v>14</v>
      </c>
      <c r="D120" s="5">
        <v>163</v>
      </c>
      <c r="E120" s="5" t="s">
        <v>98</v>
      </c>
      <c r="F120" s="5" t="s">
        <v>214</v>
      </c>
      <c r="G120" s="5" t="s">
        <v>205</v>
      </c>
      <c r="H120" s="18">
        <f>VLOOKUP(E120,'Prevous-curr'!D:F,3,FALSE)</f>
        <v>2</v>
      </c>
      <c r="I120" s="60">
        <f>VLOOKUP(E120,'Nick Salary'!B:D,3,FALSE)</f>
        <v>3</v>
      </c>
      <c r="J120" s="18">
        <v>0</v>
      </c>
      <c r="K120" s="18">
        <f>VLOOKUP(E120,'Nick Salary'!B:C,2,FALSE)</f>
        <v>2</v>
      </c>
      <c r="L120" s="18"/>
      <c r="M120" s="18"/>
      <c r="N120" s="5"/>
      <c r="O120" s="15"/>
      <c r="P120" s="5"/>
      <c r="Q120" s="5"/>
      <c r="R120" s="5"/>
      <c r="S120" s="5"/>
      <c r="T120" s="5"/>
      <c r="U120" s="5"/>
      <c r="V120" s="5"/>
    </row>
    <row r="121" spans="1:22" ht="15" customHeight="1" x14ac:dyDescent="0.25">
      <c r="A121" s="10" t="s">
        <v>250</v>
      </c>
      <c r="B121" s="4"/>
      <c r="C121" s="4">
        <v>15</v>
      </c>
      <c r="D121" s="4">
        <v>174</v>
      </c>
      <c r="E121" s="4" t="s">
        <v>99</v>
      </c>
      <c r="F121" s="4" t="s">
        <v>208</v>
      </c>
      <c r="G121" s="4" t="s">
        <v>219</v>
      </c>
      <c r="H121" s="17">
        <v>0</v>
      </c>
      <c r="I121" s="59">
        <f>VLOOKUP(E121,'Nick Salary'!B:D,3,FALSE)</f>
        <v>2</v>
      </c>
      <c r="J121" s="17">
        <v>0</v>
      </c>
      <c r="K121" s="17">
        <f>VLOOKUP(E121,'Nick Salary'!B:C,2,FALSE)</f>
        <v>1</v>
      </c>
      <c r="L121" s="17"/>
      <c r="M121" s="17"/>
      <c r="N121" s="4"/>
      <c r="O121" s="15"/>
      <c r="P121" s="4"/>
      <c r="Q121" s="4"/>
      <c r="R121" s="4"/>
      <c r="S121" s="4"/>
      <c r="T121" s="4"/>
      <c r="U121" s="4"/>
      <c r="V121" s="4"/>
    </row>
    <row r="122" spans="1:22" ht="15" customHeight="1" x14ac:dyDescent="0.25">
      <c r="A122" s="10" t="s">
        <v>250</v>
      </c>
      <c r="B122" s="5" t="s">
        <v>250</v>
      </c>
      <c r="C122" s="5">
        <v>16</v>
      </c>
      <c r="D122" s="5">
        <v>187</v>
      </c>
      <c r="E122" s="5" t="s">
        <v>100</v>
      </c>
      <c r="F122" s="5" t="s">
        <v>218</v>
      </c>
      <c r="G122" s="5" t="s">
        <v>207</v>
      </c>
      <c r="H122" s="18">
        <f>VLOOKUP(E122,'Prevous-curr'!D:F,3,FALSE)</f>
        <v>0</v>
      </c>
      <c r="I122" s="60">
        <f>VLOOKUP(E122,'Nick Salary'!B:D,3,FALSE)</f>
        <v>2</v>
      </c>
      <c r="J122" s="18" t="str">
        <f>VLOOKUP(E122,'Prevous-curr'!J:O,4,FALSE)</f>
        <v>CHI</v>
      </c>
      <c r="K122" s="18">
        <f>VLOOKUP(E122,'Nick Salary'!B:C,2,FALSE)</f>
        <v>1</v>
      </c>
      <c r="L122" s="18"/>
      <c r="M122" s="18"/>
      <c r="N122" s="5"/>
      <c r="O122" s="15"/>
      <c r="P122" s="5"/>
      <c r="Q122" s="5"/>
      <c r="R122" s="5"/>
      <c r="S122" s="5"/>
      <c r="T122" s="5"/>
      <c r="U122" s="5"/>
      <c r="V122" s="5"/>
    </row>
    <row r="123" spans="1:22" ht="15" customHeight="1" x14ac:dyDescent="0.25">
      <c r="B123" s="6"/>
      <c r="C123" s="6" t="s">
        <v>249</v>
      </c>
      <c r="D123" s="6"/>
      <c r="E123" s="6"/>
      <c r="F123" s="6"/>
      <c r="G123" s="6"/>
      <c r="H123" s="19">
        <f>SUM(H107:H122)</f>
        <v>217</v>
      </c>
      <c r="I123" s="61">
        <f>SUM(I107:I122)</f>
        <v>202</v>
      </c>
      <c r="J123" s="19">
        <f>SUM(J107:J122)</f>
        <v>0</v>
      </c>
      <c r="K123" s="19">
        <f>SUM(K107:K122)</f>
        <v>141</v>
      </c>
      <c r="L123" s="19">
        <f>K123/$L$236</f>
        <v>193.875</v>
      </c>
      <c r="M123" s="19">
        <f>L123+6</f>
        <v>199.875</v>
      </c>
      <c r="N123" s="6" t="b">
        <f>L123&gt;200</f>
        <v>0</v>
      </c>
      <c r="O123" s="15"/>
      <c r="P123" s="6"/>
      <c r="Q123" s="6"/>
      <c r="R123" s="6"/>
      <c r="S123" s="6"/>
      <c r="T123" s="6"/>
      <c r="U123" s="6" t="b">
        <f>M123&gt;200</f>
        <v>0</v>
      </c>
      <c r="V123" s="6" t="b">
        <f>N123&gt;200</f>
        <v>1</v>
      </c>
    </row>
    <row r="124" spans="1:22" x14ac:dyDescent="0.25">
      <c r="B124" s="3"/>
      <c r="C124" s="3" t="s">
        <v>101</v>
      </c>
      <c r="D124" s="3"/>
      <c r="E124" s="3"/>
      <c r="F124" s="3"/>
      <c r="G124" s="3"/>
      <c r="H124" s="16"/>
      <c r="I124" s="62"/>
      <c r="J124" s="16"/>
      <c r="K124" s="24"/>
      <c r="L124" s="24"/>
      <c r="M124" s="24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5" customHeight="1" x14ac:dyDescent="0.25">
      <c r="A125" s="10" t="s">
        <v>250</v>
      </c>
      <c r="B125" s="4"/>
      <c r="C125" s="4">
        <v>1</v>
      </c>
      <c r="D125" s="4">
        <v>7</v>
      </c>
      <c r="E125" s="4" t="s">
        <v>102</v>
      </c>
      <c r="F125" s="4" t="s">
        <v>244</v>
      </c>
      <c r="G125" s="4" t="s">
        <v>205</v>
      </c>
      <c r="H125" s="17">
        <f>VLOOKUP('Hollerable 2019'!E125,'Prevous-curr'!D:F,3,FALSE)</f>
        <v>32</v>
      </c>
      <c r="I125" s="59">
        <f>VLOOKUP(E125,'Nick Salary'!B:D,3,FALSE)</f>
        <v>21</v>
      </c>
      <c r="J125" s="17" t="str">
        <f>VLOOKUP('Hollerable 2019'!E125,'Prevous-curr'!J:P,4,FALSE)</f>
        <v>JAC</v>
      </c>
      <c r="K125" s="17">
        <f>VLOOKUP(E125,'Nick Salary'!B:C,2,FALSE)</f>
        <v>15</v>
      </c>
      <c r="L125" s="17"/>
      <c r="M125" s="17"/>
      <c r="N125" s="4"/>
      <c r="O125" s="15"/>
      <c r="P125" s="4"/>
      <c r="Q125" s="4"/>
      <c r="R125" s="4"/>
      <c r="S125" s="4"/>
      <c r="T125" s="4"/>
      <c r="U125" s="4"/>
      <c r="V125" s="4"/>
    </row>
    <row r="126" spans="1:22" ht="15" customHeight="1" x14ac:dyDescent="0.25">
      <c r="A126" s="10" t="s">
        <v>250</v>
      </c>
      <c r="B126" s="5" t="s">
        <v>250</v>
      </c>
      <c r="C126" s="5">
        <v>2</v>
      </c>
      <c r="D126" s="5">
        <v>18</v>
      </c>
      <c r="E126" s="5" t="s">
        <v>103</v>
      </c>
      <c r="F126" s="5" t="s">
        <v>233</v>
      </c>
      <c r="G126" s="5" t="s">
        <v>212</v>
      </c>
      <c r="H126" s="18">
        <f>VLOOKUP(E126,'Prevous-curr'!D:F,3,FALSE)</f>
        <v>18</v>
      </c>
      <c r="I126" s="60">
        <f>VLOOKUP(E126,'Nick Salary'!B:D,3,FALSE)</f>
        <v>24</v>
      </c>
      <c r="J126" s="18" t="str">
        <f>VLOOKUP(E126,'Prevous-curr'!J:O,4,FALSE)</f>
        <v>PHI</v>
      </c>
      <c r="K126" s="18">
        <f>VLOOKUP(E126,'Nick Salary'!B:C,2,FALSE)</f>
        <v>17</v>
      </c>
      <c r="L126" s="18"/>
      <c r="M126" s="18"/>
      <c r="N126" s="5"/>
      <c r="O126" s="15"/>
      <c r="P126" s="5"/>
      <c r="Q126" s="5"/>
      <c r="R126" s="5"/>
      <c r="S126" s="5"/>
      <c r="T126" s="5"/>
      <c r="U126" s="5"/>
      <c r="V126" s="5"/>
    </row>
    <row r="127" spans="1:22" ht="15" customHeight="1" x14ac:dyDescent="0.25">
      <c r="A127" s="10" t="s">
        <v>250</v>
      </c>
      <c r="B127" s="4"/>
      <c r="C127" s="4">
        <v>3</v>
      </c>
      <c r="D127" s="4">
        <v>31</v>
      </c>
      <c r="E127" s="4" t="s">
        <v>104</v>
      </c>
      <c r="F127" s="4" t="s">
        <v>206</v>
      </c>
      <c r="G127" s="4" t="s">
        <v>205</v>
      </c>
      <c r="H127" s="17">
        <f>VLOOKUP('Hollerable 2019'!E127,'Prevous-curr'!D:F,3,FALSE)</f>
        <v>29</v>
      </c>
      <c r="I127" s="59">
        <f>VLOOKUP(E127,'Nick Salary'!B:D,3,FALSE)</f>
        <v>24</v>
      </c>
      <c r="J127" s="17" t="str">
        <f>VLOOKUP('Hollerable 2019'!E127,'Prevous-curr'!J:P,4,FALSE)</f>
        <v>NE</v>
      </c>
      <c r="K127" s="17">
        <f>VLOOKUP(E127,'Nick Salary'!B:C,2,FALSE)</f>
        <v>17</v>
      </c>
      <c r="L127" s="17"/>
      <c r="M127" s="17"/>
      <c r="N127" s="4"/>
      <c r="O127" s="15"/>
      <c r="P127" s="4"/>
      <c r="Q127" s="4"/>
      <c r="R127" s="4"/>
      <c r="S127" s="4"/>
      <c r="T127" s="4"/>
      <c r="U127" s="4"/>
      <c r="V127" s="4"/>
    </row>
    <row r="128" spans="1:22" ht="15" customHeight="1" x14ac:dyDescent="0.25">
      <c r="A128" s="10" t="s">
        <v>250</v>
      </c>
      <c r="B128" s="5" t="s">
        <v>250</v>
      </c>
      <c r="C128" s="5">
        <v>4</v>
      </c>
      <c r="D128" s="5">
        <v>42</v>
      </c>
      <c r="E128" s="5" t="s">
        <v>105</v>
      </c>
      <c r="F128" s="5" t="s">
        <v>213</v>
      </c>
      <c r="G128" s="5" t="s">
        <v>205</v>
      </c>
      <c r="H128" s="18">
        <f>VLOOKUP(E128,'Prevous-curr'!D:F,3,FALSE)</f>
        <v>25</v>
      </c>
      <c r="I128" s="60">
        <f>VLOOKUP(E128,'Nick Salary'!B:D,3,FALSE)</f>
        <v>17</v>
      </c>
      <c r="J128" s="18" t="str">
        <f>VLOOKUP(E128,'Prevous-curr'!J:O,4,FALSE)</f>
        <v>DEN</v>
      </c>
      <c r="K128" s="18">
        <f>VLOOKUP(E128,'Nick Salary'!B:C,2,FALSE)</f>
        <v>12</v>
      </c>
      <c r="L128" s="18"/>
      <c r="M128" s="18"/>
      <c r="N128" s="5"/>
      <c r="O128" s="15"/>
      <c r="P128" s="5"/>
      <c r="Q128" s="5"/>
      <c r="R128" s="5"/>
      <c r="S128" s="5"/>
      <c r="T128" s="5"/>
      <c r="U128" s="5"/>
      <c r="V128" s="5"/>
    </row>
    <row r="129" spans="1:22" ht="15" customHeight="1" x14ac:dyDescent="0.25">
      <c r="A129" s="10" t="s">
        <v>250</v>
      </c>
      <c r="B129" s="4"/>
      <c r="C129" s="4">
        <v>5</v>
      </c>
      <c r="D129" s="4">
        <v>55</v>
      </c>
      <c r="E129" s="4" t="s">
        <v>106</v>
      </c>
      <c r="F129" s="4" t="s">
        <v>244</v>
      </c>
      <c r="G129" s="4" t="s">
        <v>207</v>
      </c>
      <c r="H129" s="17">
        <f>VLOOKUP('Hollerable 2019'!E129,'Prevous-curr'!D:F,3,FALSE)</f>
        <v>8</v>
      </c>
      <c r="I129" s="59">
        <f>VLOOKUP(E129,'Nick Salary'!B:D,3,FALSE)</f>
        <v>7</v>
      </c>
      <c r="J129" s="17" t="str">
        <f>VLOOKUP('Hollerable 2019'!E129,'Prevous-curr'!J:P,4,FALSE)</f>
        <v>JAC</v>
      </c>
      <c r="K129" s="17">
        <f>VLOOKUP(E129,'Nick Salary'!B:C,2,FALSE)</f>
        <v>5</v>
      </c>
      <c r="L129" s="17"/>
      <c r="M129" s="17"/>
      <c r="N129" s="4"/>
      <c r="O129" s="15"/>
      <c r="P129" s="4"/>
      <c r="Q129" s="4"/>
      <c r="R129" s="4"/>
      <c r="S129" s="4"/>
      <c r="T129" s="4"/>
      <c r="U129" s="4"/>
      <c r="V129" s="4"/>
    </row>
    <row r="130" spans="1:22" ht="15" customHeight="1" x14ac:dyDescent="0.25">
      <c r="A130" s="10" t="s">
        <v>250</v>
      </c>
      <c r="B130" s="5" t="s">
        <v>250</v>
      </c>
      <c r="C130" s="5">
        <v>6</v>
      </c>
      <c r="D130" s="5">
        <v>66</v>
      </c>
      <c r="E130" s="5" t="s">
        <v>107</v>
      </c>
      <c r="F130" s="5" t="s">
        <v>231</v>
      </c>
      <c r="G130" s="5" t="s">
        <v>207</v>
      </c>
      <c r="H130" s="18">
        <f>VLOOKUP(E130,'Prevous-curr'!D:F,3,FALSE)</f>
        <v>7</v>
      </c>
      <c r="I130" s="60">
        <f>VLOOKUP(E130,'Nick Salary'!B:D,3,FALSE)</f>
        <v>5</v>
      </c>
      <c r="J130" s="18" t="str">
        <f>VLOOKUP(E130,'Prevous-curr'!J:O,4,FALSE)</f>
        <v>SF</v>
      </c>
      <c r="K130" s="18">
        <f>VLOOKUP(E130,'Nick Salary'!B:C,2,FALSE)</f>
        <v>3</v>
      </c>
      <c r="L130" s="18"/>
      <c r="M130" s="18"/>
      <c r="N130" s="5"/>
      <c r="O130" s="15"/>
      <c r="P130" s="5"/>
      <c r="Q130" s="5"/>
      <c r="R130" s="5"/>
      <c r="S130" s="5"/>
      <c r="T130" s="5"/>
      <c r="U130" s="5"/>
      <c r="V130" s="5"/>
    </row>
    <row r="131" spans="1:22" ht="15" customHeight="1" x14ac:dyDescent="0.25">
      <c r="A131" s="10" t="s">
        <v>250</v>
      </c>
      <c r="B131" s="4"/>
      <c r="C131" s="4">
        <v>7</v>
      </c>
      <c r="D131" s="4">
        <v>79</v>
      </c>
      <c r="E131" s="4" t="s">
        <v>108</v>
      </c>
      <c r="F131" s="4" t="s">
        <v>233</v>
      </c>
      <c r="G131" s="4" t="s">
        <v>215</v>
      </c>
      <c r="H131" s="17">
        <f>VLOOKUP('Hollerable 2019'!E131,'Prevous-curr'!D:F,3,FALSE)</f>
        <v>3</v>
      </c>
      <c r="I131" s="59">
        <f>VLOOKUP(E131,'Nick Salary'!B:D,3,FALSE)</f>
        <v>22</v>
      </c>
      <c r="J131" s="17" t="str">
        <f>VLOOKUP('Hollerable 2019'!E131,'Prevous-curr'!J:P,4,FALSE)</f>
        <v>PHI</v>
      </c>
      <c r="K131" s="17">
        <f>VLOOKUP(E131,'Nick Salary'!B:C,2,FALSE)</f>
        <v>16</v>
      </c>
      <c r="L131" s="17"/>
      <c r="M131" s="17"/>
      <c r="N131" s="4"/>
      <c r="O131" s="15"/>
      <c r="P131" s="4"/>
      <c r="Q131" s="4"/>
      <c r="R131" s="4"/>
      <c r="S131" s="4"/>
      <c r="T131" s="4"/>
      <c r="U131" s="4"/>
      <c r="V131" s="4"/>
    </row>
    <row r="132" spans="1:22" ht="15" customHeight="1" x14ac:dyDescent="0.25">
      <c r="A132" s="10" t="s">
        <v>250</v>
      </c>
      <c r="B132" s="5" t="s">
        <v>250</v>
      </c>
      <c r="C132" s="5">
        <v>8</v>
      </c>
      <c r="D132" s="5">
        <v>90</v>
      </c>
      <c r="E132" s="5" t="s">
        <v>109</v>
      </c>
      <c r="F132" s="5" t="s">
        <v>210</v>
      </c>
      <c r="G132" s="5" t="s">
        <v>207</v>
      </c>
      <c r="H132" s="18">
        <f>VLOOKUP(E132,'Prevous-curr'!D:F,3,FALSE)</f>
        <v>0</v>
      </c>
      <c r="I132" s="60">
        <f>VLOOKUP(E132,'Nick Salary'!B:D,3,FALSE)</f>
        <v>6</v>
      </c>
      <c r="J132" s="18" t="str">
        <f>VLOOKUP(E132,'Prevous-curr'!J:O,4,FALSE)</f>
        <v>HOU</v>
      </c>
      <c r="K132" s="18">
        <f>VLOOKUP(E132,'Nick Salary'!B:C,2,FALSE)</f>
        <v>4</v>
      </c>
      <c r="L132" s="18"/>
      <c r="M132" s="18"/>
      <c r="N132" s="5"/>
      <c r="O132" s="15"/>
      <c r="P132" s="5"/>
      <c r="Q132" s="5"/>
      <c r="R132" s="5"/>
      <c r="S132" s="5"/>
      <c r="T132" s="5"/>
      <c r="U132" s="5"/>
      <c r="V132" s="5"/>
    </row>
    <row r="133" spans="1:22" ht="15" customHeight="1" x14ac:dyDescent="0.25">
      <c r="A133" s="10" t="s">
        <v>250</v>
      </c>
      <c r="B133" s="4"/>
      <c r="C133" s="4">
        <v>9</v>
      </c>
      <c r="D133" s="4">
        <v>103</v>
      </c>
      <c r="E133" s="4" t="s">
        <v>110</v>
      </c>
      <c r="F133" s="4" t="s">
        <v>222</v>
      </c>
      <c r="G133" s="4" t="s">
        <v>205</v>
      </c>
      <c r="H133" s="17">
        <f>VLOOKUP('Hollerable 2019'!E133,'Prevous-curr'!D:F,3,FALSE)</f>
        <v>5</v>
      </c>
      <c r="I133" s="59">
        <f>VLOOKUP(E133,'Nick Salary'!B:D,3,FALSE)</f>
        <v>9</v>
      </c>
      <c r="J133" s="17" t="str">
        <f>VLOOKUP('Hollerable 2019'!E133,'Prevous-curr'!J:P,4,FALSE)</f>
        <v>IND</v>
      </c>
      <c r="K133" s="17">
        <f>VLOOKUP(E133,'Nick Salary'!B:C,2,FALSE)</f>
        <v>6</v>
      </c>
      <c r="L133" s="17"/>
      <c r="M133" s="17"/>
      <c r="N133" s="4"/>
      <c r="O133" s="15"/>
      <c r="P133" s="4"/>
      <c r="Q133" s="4"/>
      <c r="R133" s="4"/>
      <c r="S133" s="4"/>
      <c r="T133" s="4"/>
      <c r="U133" s="4"/>
      <c r="V133" s="4"/>
    </row>
    <row r="134" spans="1:22" ht="15" customHeight="1" x14ac:dyDescent="0.25">
      <c r="A134" s="10" t="s">
        <v>250</v>
      </c>
      <c r="B134" s="5" t="s">
        <v>250</v>
      </c>
      <c r="C134" s="5">
        <v>10</v>
      </c>
      <c r="D134" s="5">
        <v>114</v>
      </c>
      <c r="E134" s="5" t="s">
        <v>111</v>
      </c>
      <c r="F134" s="5" t="s">
        <v>213</v>
      </c>
      <c r="G134" s="5" t="s">
        <v>207</v>
      </c>
      <c r="H134" s="18">
        <f>VLOOKUP(E134,'Prevous-curr'!D:F,3,FALSE)</f>
        <v>5</v>
      </c>
      <c r="I134" s="60">
        <f>VLOOKUP(E134,'Nick Salary'!B:D,3,FALSE)</f>
        <v>13</v>
      </c>
      <c r="J134" s="18" t="str">
        <f>VLOOKUP(E134,'Prevous-curr'!J:O,4,FALSE)</f>
        <v>DEN</v>
      </c>
      <c r="K134" s="18">
        <f>VLOOKUP(E134,'Nick Salary'!B:C,2,FALSE)</f>
        <v>9</v>
      </c>
      <c r="L134" s="18"/>
      <c r="M134" s="18"/>
      <c r="N134" s="5"/>
      <c r="O134" s="15"/>
      <c r="P134" s="5"/>
      <c r="Q134" s="5"/>
      <c r="R134" s="5"/>
      <c r="S134" s="5"/>
      <c r="T134" s="5"/>
      <c r="U134" s="5"/>
      <c r="V134" s="5"/>
    </row>
    <row r="135" spans="1:22" ht="15" customHeight="1" x14ac:dyDescent="0.25">
      <c r="A135" s="10" t="s">
        <v>250</v>
      </c>
      <c r="B135" s="4"/>
      <c r="C135" s="4">
        <v>11</v>
      </c>
      <c r="D135" s="4">
        <v>127</v>
      </c>
      <c r="E135" s="4" t="s">
        <v>112</v>
      </c>
      <c r="F135" s="4" t="s">
        <v>245</v>
      </c>
      <c r="G135" s="4" t="s">
        <v>207</v>
      </c>
      <c r="H135" s="17">
        <f>VLOOKUP('Hollerable 2019'!E135,'Prevous-curr'!D:F,3,FALSE)</f>
        <v>22</v>
      </c>
      <c r="I135" s="59">
        <f>VLOOKUP(E135,'Nick Salary'!B:D,3,FALSE)</f>
        <v>16</v>
      </c>
      <c r="J135" s="17" t="str">
        <f>VLOOKUP('Hollerable 2019'!E135,'Prevous-curr'!J:P,4,FALSE)</f>
        <v>NE</v>
      </c>
      <c r="K135" s="17">
        <f>VLOOKUP(E135,'Nick Salary'!B:C,2,FALSE)</f>
        <v>11</v>
      </c>
      <c r="L135" s="17"/>
      <c r="M135" s="17"/>
      <c r="N135" s="4"/>
      <c r="O135" s="15"/>
      <c r="P135" s="4"/>
      <c r="Q135" s="4"/>
      <c r="R135" s="4"/>
      <c r="S135" s="4"/>
      <c r="T135" s="4"/>
      <c r="U135" s="4"/>
      <c r="V135" s="4"/>
    </row>
    <row r="136" spans="1:22" ht="15" customHeight="1" x14ac:dyDescent="0.25">
      <c r="A136" s="10" t="s">
        <v>250</v>
      </c>
      <c r="B136" s="5" t="s">
        <v>250</v>
      </c>
      <c r="C136" s="5">
        <v>12</v>
      </c>
      <c r="D136" s="5">
        <v>138</v>
      </c>
      <c r="E136" s="5" t="s">
        <v>113</v>
      </c>
      <c r="F136" s="5" t="s">
        <v>233</v>
      </c>
      <c r="G136" s="5" t="s">
        <v>207</v>
      </c>
      <c r="H136" s="18">
        <f>VLOOKUP(E136,'Prevous-curr'!D:F,3,FALSE)</f>
        <v>0</v>
      </c>
      <c r="I136" s="60">
        <f>VLOOKUP(E136,'Nick Salary'!B:D,3,FALSE)</f>
        <v>2</v>
      </c>
      <c r="J136" s="18" t="str">
        <f>VLOOKUP(E136,'Prevous-curr'!J:O,4,FALSE)</f>
        <v>PHI</v>
      </c>
      <c r="K136" s="18">
        <f>VLOOKUP(E136,'Nick Salary'!B:C,2,FALSE)</f>
        <v>1</v>
      </c>
      <c r="L136" s="18"/>
      <c r="M136" s="18"/>
      <c r="N136" s="5"/>
      <c r="O136" s="15"/>
      <c r="P136" s="5"/>
      <c r="Q136" s="5"/>
      <c r="R136" s="5"/>
      <c r="S136" s="5"/>
      <c r="T136" s="5"/>
      <c r="U136" s="5"/>
      <c r="V136" s="5"/>
    </row>
    <row r="137" spans="1:22" ht="15" customHeight="1" x14ac:dyDescent="0.25">
      <c r="A137" s="10" t="s">
        <v>250</v>
      </c>
      <c r="B137" s="4"/>
      <c r="C137" s="4">
        <v>13</v>
      </c>
      <c r="D137" s="4">
        <v>151</v>
      </c>
      <c r="E137" s="4" t="s">
        <v>114</v>
      </c>
      <c r="F137" s="4" t="s">
        <v>218</v>
      </c>
      <c r="G137" s="4" t="s">
        <v>212</v>
      </c>
      <c r="H137" s="17">
        <f>VLOOKUP('Hollerable 2019'!E137,'Prevous-curr'!D:F,3,FALSE)</f>
        <v>2</v>
      </c>
      <c r="I137" s="59">
        <f>VLOOKUP(E137,'Nick Salary'!B:D,3,FALSE)</f>
        <v>5</v>
      </c>
      <c r="J137" s="17" t="str">
        <f>VLOOKUP('Hollerable 2019'!E137,'Prevous-curr'!J:P,4,FALSE)</f>
        <v>CHI</v>
      </c>
      <c r="K137" s="17">
        <f>VLOOKUP(E137,'Nick Salary'!B:C,2,FALSE)</f>
        <v>3</v>
      </c>
      <c r="L137" s="17"/>
      <c r="M137" s="17"/>
      <c r="N137" s="4"/>
      <c r="O137" s="15"/>
      <c r="P137" s="4"/>
      <c r="Q137" s="4"/>
      <c r="R137" s="4"/>
      <c r="S137" s="4"/>
      <c r="T137" s="4"/>
      <c r="U137" s="4"/>
      <c r="V137" s="4"/>
    </row>
    <row r="138" spans="1:22" ht="15" customHeight="1" x14ac:dyDescent="0.25">
      <c r="A138" s="10" t="s">
        <v>250</v>
      </c>
      <c r="B138" s="5" t="s">
        <v>250</v>
      </c>
      <c r="C138" s="5">
        <v>14</v>
      </c>
      <c r="D138" s="5">
        <v>162</v>
      </c>
      <c r="E138" s="5" t="s">
        <v>115</v>
      </c>
      <c r="F138" s="5" t="s">
        <v>206</v>
      </c>
      <c r="G138" s="5" t="s">
        <v>219</v>
      </c>
      <c r="H138" s="18">
        <v>0</v>
      </c>
      <c r="I138" s="60">
        <f>VLOOKUP(E138,'Nick Salary'!B:D,3,FALSE)</f>
        <v>2</v>
      </c>
      <c r="J138" s="18">
        <v>0</v>
      </c>
      <c r="K138" s="18">
        <f>VLOOKUP(E138,'Nick Salary'!B:C,2,FALSE)</f>
        <v>1</v>
      </c>
      <c r="L138" s="18"/>
      <c r="M138" s="18"/>
      <c r="N138" s="5"/>
      <c r="O138" s="15"/>
      <c r="P138" s="5"/>
      <c r="Q138" s="5"/>
      <c r="R138" s="5"/>
      <c r="S138" s="5"/>
      <c r="T138" s="5"/>
      <c r="U138" s="5"/>
      <c r="V138" s="5"/>
    </row>
    <row r="139" spans="1:22" ht="15" customHeight="1" x14ac:dyDescent="0.25">
      <c r="A139" s="10" t="s">
        <v>250</v>
      </c>
      <c r="B139" s="4"/>
      <c r="C139" s="4">
        <v>15</v>
      </c>
      <c r="D139" s="4">
        <v>175</v>
      </c>
      <c r="E139" s="4" t="s">
        <v>116</v>
      </c>
      <c r="F139" s="4" t="s">
        <v>229</v>
      </c>
      <c r="G139" s="4" t="s">
        <v>205</v>
      </c>
      <c r="H139" s="17">
        <f>VLOOKUP('Hollerable 2019'!E139,'Prevous-curr'!D:F,3,FALSE)</f>
        <v>5</v>
      </c>
      <c r="I139" s="59">
        <f>VLOOKUP(E139,'Nick Salary'!B:D,3,FALSE)</f>
        <v>3</v>
      </c>
      <c r="J139" s="17" t="str">
        <f>VLOOKUP('Hollerable 2019'!E139,'Prevous-curr'!J:P,4,FALSE)</f>
        <v>OAK</v>
      </c>
      <c r="K139" s="17">
        <f>VLOOKUP(E139,'Nick Salary'!B:C,2,FALSE)</f>
        <v>2</v>
      </c>
      <c r="L139" s="17"/>
      <c r="M139" s="17"/>
      <c r="N139" s="4"/>
      <c r="O139" s="15"/>
      <c r="P139" s="4"/>
      <c r="Q139" s="4"/>
      <c r="R139" s="4"/>
      <c r="S139" s="4"/>
      <c r="T139" s="4"/>
      <c r="U139" s="4"/>
      <c r="V139" s="4"/>
    </row>
    <row r="140" spans="1:22" ht="15" customHeight="1" x14ac:dyDescent="0.25">
      <c r="A140" s="10" t="s">
        <v>250</v>
      </c>
      <c r="B140" s="5" t="s">
        <v>250</v>
      </c>
      <c r="C140" s="5">
        <v>16</v>
      </c>
      <c r="D140" s="5">
        <v>186</v>
      </c>
      <c r="E140" s="5" t="s">
        <v>117</v>
      </c>
      <c r="F140" s="5" t="s">
        <v>231</v>
      </c>
      <c r="G140" s="5" t="s">
        <v>215</v>
      </c>
      <c r="H140" s="18">
        <f>VLOOKUP(E140,'Prevous-curr'!D:F,3,FALSE)</f>
        <v>0</v>
      </c>
      <c r="I140" s="60">
        <f>VLOOKUP(E140,'Nick Salary'!B:D,3,FALSE)</f>
        <v>18</v>
      </c>
      <c r="J140" s="18" t="str">
        <f>VLOOKUP(E140,'Prevous-curr'!J:O,4,FALSE)</f>
        <v>SF</v>
      </c>
      <c r="K140" s="18">
        <f>VLOOKUP(E140,'Nick Salary'!B:C,2,FALSE)</f>
        <v>13</v>
      </c>
      <c r="L140" s="18"/>
      <c r="M140" s="18"/>
      <c r="N140" s="5"/>
      <c r="O140" s="15"/>
      <c r="P140" s="5"/>
      <c r="Q140" s="5"/>
      <c r="R140" s="5"/>
      <c r="S140" s="5"/>
      <c r="T140" s="5"/>
      <c r="U140" s="5"/>
      <c r="V140" s="5"/>
    </row>
    <row r="141" spans="1:22" ht="15" customHeight="1" x14ac:dyDescent="0.25">
      <c r="B141" s="6"/>
      <c r="C141" s="6" t="s">
        <v>249</v>
      </c>
      <c r="D141" s="6"/>
      <c r="E141" s="6"/>
      <c r="F141" s="6"/>
      <c r="G141" s="6"/>
      <c r="H141" s="19">
        <f>SUM(H125:H140)</f>
        <v>161</v>
      </c>
      <c r="I141" s="61">
        <f>SUM(I125:I140)</f>
        <v>194</v>
      </c>
      <c r="J141" s="19">
        <f>SUM(J125:J140)</f>
        <v>0</v>
      </c>
      <c r="K141" s="19">
        <f>SUM(K125:K140)</f>
        <v>135</v>
      </c>
      <c r="L141" s="19">
        <f>K141/$L$236</f>
        <v>185.625</v>
      </c>
      <c r="M141" s="19">
        <f>L141+6</f>
        <v>191.625</v>
      </c>
      <c r="N141" s="6" t="b">
        <f>L141&gt;200</f>
        <v>0</v>
      </c>
      <c r="O141" s="15"/>
      <c r="P141" s="6"/>
      <c r="Q141" s="6"/>
      <c r="R141" s="6"/>
      <c r="S141" s="6"/>
      <c r="T141" s="6"/>
      <c r="U141" s="6" t="b">
        <f>M141&gt;200</f>
        <v>0</v>
      </c>
      <c r="V141" s="6" t="b">
        <f>N141&gt;200</f>
        <v>1</v>
      </c>
    </row>
    <row r="142" spans="1:22" x14ac:dyDescent="0.25">
      <c r="B142" s="3"/>
      <c r="C142" s="3" t="s">
        <v>118</v>
      </c>
      <c r="D142" s="3"/>
      <c r="E142" s="3"/>
      <c r="F142" s="3"/>
      <c r="G142" s="3"/>
      <c r="H142" s="16"/>
      <c r="I142" s="62"/>
      <c r="J142" s="16"/>
      <c r="K142" s="24"/>
      <c r="L142" s="24"/>
      <c r="M142" s="24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5" customHeight="1" x14ac:dyDescent="0.25">
      <c r="A143" s="10" t="s">
        <v>250</v>
      </c>
      <c r="B143" s="4"/>
      <c r="C143" s="4">
        <v>1</v>
      </c>
      <c r="D143" s="4">
        <v>8</v>
      </c>
      <c r="E143" s="4" t="s">
        <v>783</v>
      </c>
      <c r="F143" s="4" t="s">
        <v>230</v>
      </c>
      <c r="G143" s="4" t="s">
        <v>207</v>
      </c>
      <c r="H143" s="17">
        <f>VLOOKUP('Hollerable 2019'!E143,'Prevous-curr'!D:F,3,FALSE)</f>
        <v>28</v>
      </c>
      <c r="I143" s="59">
        <f>VLOOKUP(E143,'Nick Salary'!B:D,3,FALSE)</f>
        <v>27</v>
      </c>
      <c r="J143" s="17" t="str">
        <f>VLOOKUP('Hollerable 2019'!E143,'Prevous-curr'!J:P,4,FALSE)</f>
        <v>CLE</v>
      </c>
      <c r="K143" s="17">
        <f>VLOOKUP(E143,'Nick Salary'!B:C,2,FALSE)</f>
        <v>19</v>
      </c>
      <c r="L143" s="17"/>
      <c r="M143" s="17"/>
      <c r="N143" s="4"/>
      <c r="O143" s="15"/>
      <c r="P143" s="4"/>
      <c r="Q143" s="4"/>
      <c r="R143" s="4"/>
      <c r="S143" s="4"/>
      <c r="T143" s="4"/>
      <c r="U143" s="4"/>
      <c r="V143" s="4"/>
    </row>
    <row r="144" spans="1:22" ht="15" customHeight="1" x14ac:dyDescent="0.25">
      <c r="A144" s="10" t="s">
        <v>250</v>
      </c>
      <c r="B144" s="5" t="s">
        <v>250</v>
      </c>
      <c r="C144" s="5">
        <v>2</v>
      </c>
      <c r="D144" s="5">
        <v>17</v>
      </c>
      <c r="E144" s="5" t="s">
        <v>120</v>
      </c>
      <c r="F144" s="5" t="s">
        <v>216</v>
      </c>
      <c r="G144" s="5" t="s">
        <v>205</v>
      </c>
      <c r="H144" s="18">
        <f>VLOOKUP(E144,'Prevous-curr'!D:F,3,FALSE)</f>
        <v>49</v>
      </c>
      <c r="I144" s="60">
        <f>VLOOKUP(E144,'Nick Salary'!B:D,3,FALSE)</f>
        <v>33</v>
      </c>
      <c r="J144" s="18" t="str">
        <f>VLOOKUP(E144,'Prevous-curr'!J:O,4,FALSE)</f>
        <v>DAL</v>
      </c>
      <c r="K144" s="18">
        <f>VLOOKUP(E144,'Nick Salary'!B:C,2,FALSE)</f>
        <v>24</v>
      </c>
      <c r="L144" s="18"/>
      <c r="M144" s="18"/>
      <c r="N144" s="5"/>
      <c r="O144" s="15"/>
      <c r="P144" s="5"/>
      <c r="Q144" s="5"/>
      <c r="R144" s="5"/>
      <c r="S144" s="5"/>
      <c r="T144" s="5"/>
      <c r="U144" s="5"/>
      <c r="V144" s="5"/>
    </row>
    <row r="145" spans="1:22" ht="15" customHeight="1" x14ac:dyDescent="0.25">
      <c r="A145" s="10" t="s">
        <v>250</v>
      </c>
      <c r="B145" s="4"/>
      <c r="C145" s="4">
        <v>3</v>
      </c>
      <c r="D145" s="4">
        <v>32</v>
      </c>
      <c r="E145" s="4" t="s">
        <v>121</v>
      </c>
      <c r="F145" s="4" t="s">
        <v>232</v>
      </c>
      <c r="G145" s="4" t="s">
        <v>205</v>
      </c>
      <c r="H145" s="17">
        <f>VLOOKUP('Hollerable 2019'!E145,'Prevous-curr'!D:F,3,FALSE)</f>
        <v>33</v>
      </c>
      <c r="I145" s="59">
        <f>VLOOKUP(E145,'Nick Salary'!B:D,3,FALSE)</f>
        <v>13</v>
      </c>
      <c r="J145" s="17" t="str">
        <f>VLOOKUP('Hollerable 2019'!E145,'Prevous-curr'!J:P,4,FALSE)</f>
        <v>SEA</v>
      </c>
      <c r="K145" s="17">
        <f>VLOOKUP(E145,'Nick Salary'!B:C,2,FALSE)</f>
        <v>9</v>
      </c>
      <c r="L145" s="17"/>
      <c r="M145" s="17"/>
      <c r="N145" s="4"/>
      <c r="O145" s="15"/>
      <c r="P145" s="4"/>
      <c r="Q145" s="4"/>
      <c r="R145" s="4"/>
      <c r="S145" s="4"/>
      <c r="T145" s="4"/>
      <c r="U145" s="4"/>
      <c r="V145" s="4"/>
    </row>
    <row r="146" spans="1:22" ht="15" customHeight="1" x14ac:dyDescent="0.25">
      <c r="A146" s="10" t="s">
        <v>250</v>
      </c>
      <c r="B146" s="5" t="s">
        <v>250</v>
      </c>
      <c r="C146" s="5">
        <v>4</v>
      </c>
      <c r="D146" s="5">
        <v>41</v>
      </c>
      <c r="E146" s="5" t="s">
        <v>122</v>
      </c>
      <c r="F146" s="5" t="s">
        <v>209</v>
      </c>
      <c r="G146" s="5" t="s">
        <v>207</v>
      </c>
      <c r="H146" s="18">
        <f>VLOOKUP(E146,'Prevous-curr'!D:F,3,FALSE)</f>
        <v>16</v>
      </c>
      <c r="I146" s="60">
        <f>VLOOKUP(E146,'Nick Salary'!B:D,3,FALSE)</f>
        <v>14</v>
      </c>
      <c r="J146" s="18" t="str">
        <f>VLOOKUP(E146,'Prevous-curr'!J:O,4,FALSE)</f>
        <v>CIN</v>
      </c>
      <c r="K146" s="18">
        <f>VLOOKUP(E146,'Nick Salary'!B:C,2,FALSE)</f>
        <v>10</v>
      </c>
      <c r="L146" s="18"/>
      <c r="M146" s="18"/>
      <c r="N146" s="5"/>
      <c r="O146" s="15"/>
      <c r="P146" s="5"/>
      <c r="Q146" s="5"/>
      <c r="R146" s="5"/>
      <c r="S146" s="5"/>
      <c r="T146" s="5"/>
      <c r="U146" s="5"/>
      <c r="V146" s="5"/>
    </row>
    <row r="147" spans="1:22" ht="15" customHeight="1" x14ac:dyDescent="0.25">
      <c r="A147" s="10" t="s">
        <v>250</v>
      </c>
      <c r="B147" s="4"/>
      <c r="C147" s="4">
        <v>5</v>
      </c>
      <c r="D147" s="4">
        <v>56</v>
      </c>
      <c r="E147" s="4" t="s">
        <v>123</v>
      </c>
      <c r="F147" s="4" t="s">
        <v>232</v>
      </c>
      <c r="G147" s="4" t="s">
        <v>207</v>
      </c>
      <c r="H147" s="17">
        <f>VLOOKUP('Hollerable 2019'!E147,'Prevous-curr'!D:F,3,FALSE)</f>
        <v>11</v>
      </c>
      <c r="I147" s="59">
        <f>VLOOKUP(E147,'Nick Salary'!B:D,3,FALSE)</f>
        <v>3</v>
      </c>
      <c r="J147" s="17" t="str">
        <f>VLOOKUP('Hollerable 2019'!E147,'Prevous-curr'!J:P,4,FALSE)</f>
        <v>SEA</v>
      </c>
      <c r="K147" s="17">
        <f>VLOOKUP(E147,'Nick Salary'!B:C,2,FALSE)</f>
        <v>2</v>
      </c>
      <c r="L147" s="17"/>
      <c r="M147" s="17"/>
      <c r="N147" s="4"/>
      <c r="O147" s="15"/>
      <c r="P147" s="4"/>
      <c r="Q147" s="4"/>
      <c r="R147" s="4"/>
      <c r="S147" s="4"/>
      <c r="T147" s="4"/>
      <c r="U147" s="4"/>
      <c r="V147" s="4"/>
    </row>
    <row r="148" spans="1:22" ht="15" customHeight="1" x14ac:dyDescent="0.25">
      <c r="A148" s="10" t="s">
        <v>250</v>
      </c>
      <c r="B148" s="5" t="s">
        <v>250</v>
      </c>
      <c r="C148" s="5">
        <v>6</v>
      </c>
      <c r="D148" s="5">
        <v>65</v>
      </c>
      <c r="E148" s="5" t="s">
        <v>124</v>
      </c>
      <c r="F148" s="5" t="s">
        <v>221</v>
      </c>
      <c r="G148" s="5" t="s">
        <v>205</v>
      </c>
      <c r="H148" s="18">
        <f>VLOOKUP(E148,'Prevous-curr'!D:F,3,FALSE)</f>
        <v>20</v>
      </c>
      <c r="I148" s="60">
        <f>VLOOKUP(E148,'Nick Salary'!B:D,3,FALSE)</f>
        <v>16</v>
      </c>
      <c r="J148" s="18" t="str">
        <f>VLOOKUP(E148,'Prevous-curr'!J:O,4,FALSE)</f>
        <v>WAS</v>
      </c>
      <c r="K148" s="18">
        <f>VLOOKUP(E148,'Nick Salary'!B:C,2,FALSE)</f>
        <v>11</v>
      </c>
      <c r="L148" s="18"/>
      <c r="M148" s="18"/>
      <c r="N148" s="5"/>
      <c r="O148" s="15"/>
      <c r="P148" s="5"/>
      <c r="Q148" s="5"/>
      <c r="R148" s="5"/>
      <c r="S148" s="5"/>
      <c r="T148" s="5"/>
      <c r="U148" s="5"/>
      <c r="V148" s="5"/>
    </row>
    <row r="149" spans="1:22" ht="15" customHeight="1" x14ac:dyDescent="0.25">
      <c r="A149" s="10" t="s">
        <v>250</v>
      </c>
      <c r="B149" s="4"/>
      <c r="C149" s="4">
        <v>7</v>
      </c>
      <c r="D149" s="4">
        <v>80</v>
      </c>
      <c r="E149" s="4" t="s">
        <v>125</v>
      </c>
      <c r="F149" s="4" t="s">
        <v>246</v>
      </c>
      <c r="G149" s="4" t="s">
        <v>205</v>
      </c>
      <c r="H149" s="17">
        <f>VLOOKUP('Hollerable 2019'!E149,'Prevous-curr'!D:F,3,FALSE)</f>
        <v>10</v>
      </c>
      <c r="I149" s="59">
        <v>0</v>
      </c>
      <c r="J149" s="17" t="str">
        <f>VLOOKUP('Hollerable 2019'!E149,'Prevous-curr'!J:P,4,FALSE)</f>
        <v>BUF</v>
      </c>
      <c r="K149" s="17"/>
      <c r="L149" s="17"/>
      <c r="M149" s="17"/>
      <c r="N149" s="4"/>
      <c r="O149" s="15"/>
      <c r="P149" s="4"/>
      <c r="Q149" s="4"/>
      <c r="R149" s="4"/>
      <c r="S149" s="4"/>
      <c r="T149" s="4"/>
      <c r="U149" s="4"/>
      <c r="V149" s="4"/>
    </row>
    <row r="150" spans="1:22" ht="15" customHeight="1" x14ac:dyDescent="0.25">
      <c r="A150" s="10" t="s">
        <v>250</v>
      </c>
      <c r="B150" s="5" t="s">
        <v>250</v>
      </c>
      <c r="C150" s="5">
        <v>8</v>
      </c>
      <c r="D150" s="5">
        <v>89</v>
      </c>
      <c r="E150" s="5" t="s">
        <v>126</v>
      </c>
      <c r="F150" s="5" t="s">
        <v>246</v>
      </c>
      <c r="G150" s="5" t="s">
        <v>207</v>
      </c>
      <c r="H150" s="18">
        <f>VLOOKUP(E150,'Prevous-curr'!D:F,3,FALSE)</f>
        <v>4</v>
      </c>
      <c r="I150" s="60">
        <f>VLOOKUP(E150,'Nick Salary'!B:D,3,FALSE)</f>
        <v>3</v>
      </c>
      <c r="J150" s="18" t="str">
        <f>VLOOKUP(E150,'Prevous-curr'!J:O,4,FALSE)</f>
        <v>BUF</v>
      </c>
      <c r="K150" s="18">
        <f>VLOOKUP(E150,'Nick Salary'!B:C,2,FALSE)</f>
        <v>2</v>
      </c>
      <c r="L150" s="18"/>
      <c r="M150" s="18"/>
      <c r="N150" s="5"/>
      <c r="O150" s="15"/>
      <c r="P150" s="5"/>
      <c r="Q150" s="5"/>
      <c r="R150" s="5"/>
      <c r="S150" s="5"/>
      <c r="T150" s="5"/>
      <c r="U150" s="5"/>
      <c r="V150" s="5"/>
    </row>
    <row r="151" spans="1:22" ht="15" customHeight="1" x14ac:dyDescent="0.25">
      <c r="A151" s="10" t="s">
        <v>250</v>
      </c>
      <c r="B151" s="4"/>
      <c r="C151" s="4">
        <v>9</v>
      </c>
      <c r="D151" s="4">
        <v>104</v>
      </c>
      <c r="E151" s="4" t="s">
        <v>127</v>
      </c>
      <c r="F151" s="4" t="s">
        <v>204</v>
      </c>
      <c r="G151" s="4" t="s">
        <v>207</v>
      </c>
      <c r="H151" s="17">
        <f>VLOOKUP('Hollerable 2019'!E151,'Prevous-curr'!D:F,3,FALSE)</f>
        <v>2</v>
      </c>
      <c r="I151" s="59">
        <f>VLOOKUP(E151,'Nick Salary'!B:D,3,FALSE)</f>
        <v>6</v>
      </c>
      <c r="J151" s="17" t="str">
        <f>VLOOKUP('Hollerable 2019'!E151,'Prevous-curr'!J:P,4,FALSE)</f>
        <v>NYG</v>
      </c>
      <c r="K151" s="17">
        <f>VLOOKUP(E151,'Nick Salary'!B:C,2,FALSE)</f>
        <v>4</v>
      </c>
      <c r="L151" s="17"/>
      <c r="M151" s="17"/>
      <c r="N151" s="4"/>
      <c r="O151" s="15"/>
      <c r="P151" s="4"/>
      <c r="Q151" s="4"/>
      <c r="R151" s="4"/>
      <c r="S151" s="4"/>
      <c r="T151" s="4"/>
      <c r="U151" s="4"/>
      <c r="V151" s="4"/>
    </row>
    <row r="152" spans="1:22" ht="15" customHeight="1" x14ac:dyDescent="0.25">
      <c r="A152" s="10" t="s">
        <v>250</v>
      </c>
      <c r="B152" s="5" t="s">
        <v>250</v>
      </c>
      <c r="C152" s="5">
        <v>10</v>
      </c>
      <c r="D152" s="5">
        <v>113</v>
      </c>
      <c r="E152" s="5" t="s">
        <v>128</v>
      </c>
      <c r="F152" s="5" t="s">
        <v>224</v>
      </c>
      <c r="G152" s="5" t="s">
        <v>215</v>
      </c>
      <c r="H152" s="18">
        <f>VLOOKUP(E152,'Prevous-curr'!D:F,3,FALSE)</f>
        <v>4</v>
      </c>
      <c r="I152" s="60">
        <f>VLOOKUP(E152,'Nick Salary'!B:D,3,FALSE)</f>
        <v>21</v>
      </c>
      <c r="J152" s="18" t="str">
        <f>VLOOKUP(E152,'Prevous-curr'!J:O,4,FALSE)</f>
        <v>LAR</v>
      </c>
      <c r="K152" s="18">
        <f>VLOOKUP(E152,'Nick Salary'!B:C,2,FALSE)</f>
        <v>15</v>
      </c>
      <c r="L152" s="18"/>
      <c r="M152" s="18"/>
      <c r="N152" s="5"/>
      <c r="O152" s="15"/>
      <c r="P152" s="5"/>
      <c r="Q152" s="5"/>
      <c r="R152" s="5"/>
      <c r="S152" s="5"/>
      <c r="T152" s="5"/>
      <c r="U152" s="5"/>
      <c r="V152" s="5"/>
    </row>
    <row r="153" spans="1:22" ht="15" customHeight="1" x14ac:dyDescent="0.25">
      <c r="A153" s="10" t="s">
        <v>250</v>
      </c>
      <c r="B153" s="4"/>
      <c r="C153" s="4">
        <v>11</v>
      </c>
      <c r="D153" s="4">
        <v>128</v>
      </c>
      <c r="E153" s="4" t="s">
        <v>129</v>
      </c>
      <c r="F153" s="4" t="s">
        <v>231</v>
      </c>
      <c r="G153" s="4" t="s">
        <v>207</v>
      </c>
      <c r="H153" s="17">
        <f>VLOOKUP('Hollerable 2019'!E153,'Prevous-curr'!D:F,3,FALSE)</f>
        <v>0</v>
      </c>
      <c r="I153" s="59">
        <f>VLOOKUP(E153,'Nick Salary'!B:D,3,FALSE)</f>
        <v>13</v>
      </c>
      <c r="J153" s="17" t="str">
        <f>VLOOKUP('Hollerable 2019'!E153,'Prevous-curr'!J:P,4,FALSE)</f>
        <v>SF</v>
      </c>
      <c r="K153" s="17">
        <f>VLOOKUP(E153,'Nick Salary'!B:C,2,FALSE)</f>
        <v>9</v>
      </c>
      <c r="L153" s="17"/>
      <c r="M153" s="17"/>
      <c r="N153" s="4"/>
      <c r="O153" s="15"/>
      <c r="P153" s="4"/>
      <c r="Q153" s="4"/>
      <c r="R153" s="4"/>
      <c r="S153" s="4"/>
      <c r="T153" s="4"/>
      <c r="U153" s="4"/>
      <c r="V153" s="4"/>
    </row>
    <row r="154" spans="1:22" ht="15" customHeight="1" x14ac:dyDescent="0.25">
      <c r="A154" s="10" t="s">
        <v>250</v>
      </c>
      <c r="B154" s="5" t="s">
        <v>250</v>
      </c>
      <c r="C154" s="5">
        <v>12</v>
      </c>
      <c r="D154" s="5">
        <v>137</v>
      </c>
      <c r="E154" s="5" t="s">
        <v>130</v>
      </c>
      <c r="F154" s="5" t="s">
        <v>234</v>
      </c>
      <c r="G154" s="5" t="s">
        <v>207</v>
      </c>
      <c r="H154" s="18">
        <f>VLOOKUP(E154,'Prevous-curr'!D:F,3,FALSE)</f>
        <v>0</v>
      </c>
      <c r="I154" s="60">
        <f>VLOOKUP(E154,'Nick Salary'!B:D,3,FALSE)</f>
        <v>5</v>
      </c>
      <c r="J154" s="18" t="str">
        <f>VLOOKUP(E154,'Prevous-curr'!J:O,4,FALSE)</f>
        <v>BAL</v>
      </c>
      <c r="K154" s="18">
        <f>VLOOKUP(E154,'Nick Salary'!B:C,2,FALSE)</f>
        <v>3</v>
      </c>
      <c r="L154" s="18"/>
      <c r="M154" s="18"/>
      <c r="N154" s="5"/>
      <c r="O154" s="15"/>
      <c r="P154" s="5"/>
      <c r="Q154" s="5"/>
      <c r="R154" s="5"/>
      <c r="S154" s="5"/>
      <c r="T154" s="5"/>
      <c r="U154" s="5"/>
      <c r="V154" s="5"/>
    </row>
    <row r="155" spans="1:22" ht="15" customHeight="1" x14ac:dyDescent="0.25">
      <c r="A155" s="10" t="s">
        <v>250</v>
      </c>
      <c r="B155" s="4"/>
      <c r="C155" s="4">
        <v>13</v>
      </c>
      <c r="D155" s="4">
        <v>152</v>
      </c>
      <c r="E155" s="4" t="s">
        <v>131</v>
      </c>
      <c r="F155" s="4" t="s">
        <v>221</v>
      </c>
      <c r="G155" s="4" t="s">
        <v>212</v>
      </c>
      <c r="H155" s="17">
        <f>VLOOKUP('Hollerable 2019'!E155,'Prevous-curr'!D:F,3,FALSE)</f>
        <v>4</v>
      </c>
      <c r="I155" s="59">
        <f>VLOOKUP(E155,'Nick Salary'!B:D,3,FALSE)</f>
        <v>3</v>
      </c>
      <c r="J155" s="17" t="str">
        <f>VLOOKUP('Hollerable 2019'!E155,'Prevous-curr'!J:P,4,FALSE)</f>
        <v>WAS</v>
      </c>
      <c r="K155" s="17">
        <f>VLOOKUP(E155,'Nick Salary'!B:C,2,FALSE)</f>
        <v>2</v>
      </c>
      <c r="L155" s="17"/>
      <c r="M155" s="17"/>
      <c r="N155" s="4"/>
      <c r="O155" s="15"/>
      <c r="P155" s="4"/>
      <c r="Q155" s="4"/>
      <c r="R155" s="4"/>
      <c r="S155" s="4"/>
      <c r="T155" s="4"/>
      <c r="U155" s="4"/>
      <c r="V155" s="4"/>
    </row>
    <row r="156" spans="1:22" ht="15" customHeight="1" x14ac:dyDescent="0.25">
      <c r="A156" s="10" t="s">
        <v>250</v>
      </c>
      <c r="B156" s="5" t="s">
        <v>250</v>
      </c>
      <c r="C156" s="5">
        <v>14</v>
      </c>
      <c r="D156" s="5">
        <v>161</v>
      </c>
      <c r="E156" s="5" t="s">
        <v>132</v>
      </c>
      <c r="F156" s="5" t="s">
        <v>231</v>
      </c>
      <c r="G156" s="5" t="s">
        <v>207</v>
      </c>
      <c r="H156" s="18">
        <f>VLOOKUP(E156,'Prevous-curr'!D:F,3,FALSE)</f>
        <v>1</v>
      </c>
      <c r="I156" s="60">
        <f>VLOOKUP(E156,'Nick Salary'!B:D,3,FALSE)</f>
        <v>5</v>
      </c>
      <c r="J156" s="18" t="str">
        <f>VLOOKUP(E156,'Prevous-curr'!J:O,4,FALSE)</f>
        <v>SF</v>
      </c>
      <c r="K156" s="18">
        <f>VLOOKUP(E156,'Nick Salary'!B:C,2,FALSE)</f>
        <v>3</v>
      </c>
      <c r="L156" s="18"/>
      <c r="M156" s="18"/>
      <c r="N156" s="5"/>
      <c r="O156" s="15"/>
      <c r="P156" s="5"/>
      <c r="Q156" s="5"/>
      <c r="R156" s="5"/>
      <c r="S156" s="5"/>
      <c r="T156" s="5"/>
      <c r="U156" s="5"/>
      <c r="V156" s="5"/>
    </row>
    <row r="157" spans="1:22" ht="15" customHeight="1" x14ac:dyDescent="0.25">
      <c r="A157" s="10" t="s">
        <v>250</v>
      </c>
      <c r="B157" s="4"/>
      <c r="C157" s="4">
        <v>15</v>
      </c>
      <c r="D157" s="4">
        <v>176</v>
      </c>
      <c r="E157" s="4" t="s">
        <v>133</v>
      </c>
      <c r="F157" s="4" t="s">
        <v>229</v>
      </c>
      <c r="G157" s="4" t="s">
        <v>212</v>
      </c>
      <c r="H157" s="17">
        <f>VLOOKUP('Hollerable 2019'!E157,'Prevous-curr'!D:F,3,FALSE)</f>
        <v>0</v>
      </c>
      <c r="I157" s="59">
        <f>VLOOKUP(E157,'Nick Salary'!B:D,3,FALSE)</f>
        <v>2</v>
      </c>
      <c r="J157" s="17" t="str">
        <f>VLOOKUP('Hollerable 2019'!E157,'Prevous-curr'!J:P,4,FALSE)</f>
        <v>OAK</v>
      </c>
      <c r="K157" s="17">
        <f>VLOOKUP(E157,'Nick Salary'!B:C,2,FALSE)</f>
        <v>1</v>
      </c>
      <c r="L157" s="17"/>
      <c r="M157" s="17"/>
      <c r="N157" s="4"/>
      <c r="O157" s="15"/>
      <c r="P157" s="4"/>
      <c r="Q157" s="4"/>
      <c r="R157" s="4"/>
      <c r="S157" s="4"/>
      <c r="T157" s="4"/>
      <c r="U157" s="4"/>
      <c r="V157" s="4"/>
    </row>
    <row r="158" spans="1:22" ht="15" customHeight="1" x14ac:dyDescent="0.25">
      <c r="A158" s="10" t="s">
        <v>250</v>
      </c>
      <c r="B158" s="5" t="s">
        <v>250</v>
      </c>
      <c r="C158" s="5">
        <v>16</v>
      </c>
      <c r="D158" s="5">
        <v>185</v>
      </c>
      <c r="E158" s="5" t="s">
        <v>134</v>
      </c>
      <c r="F158" s="5" t="s">
        <v>210</v>
      </c>
      <c r="G158" s="5" t="s">
        <v>219</v>
      </c>
      <c r="H158" s="18">
        <v>0</v>
      </c>
      <c r="I158" s="60">
        <f>VLOOKUP(E158,'Nick Salary'!B:D,3,FALSE)</f>
        <v>2</v>
      </c>
      <c r="J158" s="18">
        <v>0</v>
      </c>
      <c r="K158" s="18">
        <f>VLOOKUP(E158,'Nick Salary'!B:C,2,FALSE)</f>
        <v>1</v>
      </c>
      <c r="L158" s="18"/>
      <c r="M158" s="18"/>
      <c r="N158" s="5"/>
      <c r="O158" s="15"/>
      <c r="P158" s="5"/>
      <c r="Q158" s="5"/>
      <c r="R158" s="5"/>
      <c r="S158" s="5"/>
      <c r="T158" s="5"/>
      <c r="U158" s="5"/>
      <c r="V158" s="5"/>
    </row>
    <row r="159" spans="1:22" ht="15" customHeight="1" x14ac:dyDescent="0.25">
      <c r="B159" s="6"/>
      <c r="C159" s="6" t="s">
        <v>249</v>
      </c>
      <c r="D159" s="6"/>
      <c r="E159" s="6"/>
      <c r="F159" s="6"/>
      <c r="G159" s="6"/>
      <c r="H159" s="19">
        <f>SUM(H143:H158)</f>
        <v>182</v>
      </c>
      <c r="I159" s="61">
        <f>SUM(I143:I158)</f>
        <v>166</v>
      </c>
      <c r="J159" s="19">
        <f>SUM(J143:J158)</f>
        <v>0</v>
      </c>
      <c r="K159" s="19">
        <f>SUM(K143:K158)</f>
        <v>115</v>
      </c>
      <c r="L159" s="19">
        <f>K159/$L$236</f>
        <v>158.125</v>
      </c>
      <c r="M159" s="19">
        <f>L159+6</f>
        <v>164.125</v>
      </c>
      <c r="N159" s="6" t="b">
        <f>L159&gt;200</f>
        <v>0</v>
      </c>
      <c r="O159" s="15"/>
      <c r="P159" s="6"/>
      <c r="Q159" s="6"/>
      <c r="R159" s="6"/>
      <c r="S159" s="6"/>
      <c r="T159" s="6"/>
      <c r="U159" s="6" t="b">
        <f>M159&gt;200</f>
        <v>0</v>
      </c>
      <c r="V159" s="6" t="b">
        <f>N159&gt;200</f>
        <v>1</v>
      </c>
    </row>
    <row r="160" spans="1:22" x14ac:dyDescent="0.25">
      <c r="B160" s="3"/>
      <c r="C160" s="3" t="s">
        <v>135</v>
      </c>
      <c r="D160" s="3"/>
      <c r="E160" s="3"/>
      <c r="F160" s="3"/>
      <c r="G160" s="3"/>
      <c r="H160" s="16"/>
      <c r="I160" s="62"/>
      <c r="J160" s="16"/>
      <c r="K160" s="24"/>
      <c r="L160" s="24"/>
      <c r="M160" s="24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5" customHeight="1" x14ac:dyDescent="0.25">
      <c r="A161" s="10" t="s">
        <v>250</v>
      </c>
      <c r="B161" s="4"/>
      <c r="C161" s="4">
        <v>1</v>
      </c>
      <c r="D161" s="4">
        <v>9</v>
      </c>
      <c r="E161" s="4" t="s">
        <v>136</v>
      </c>
      <c r="F161" s="4" t="s">
        <v>228</v>
      </c>
      <c r="G161" s="4" t="s">
        <v>207</v>
      </c>
      <c r="H161" s="17">
        <f>VLOOKUP('Hollerable 2019'!E161,'Prevous-curr'!D:F,3,FALSE)</f>
        <v>38</v>
      </c>
      <c r="I161" s="59">
        <f>VLOOKUP(E161,'Nick Salary'!B:D,3,FALSE)</f>
        <v>28</v>
      </c>
      <c r="J161" s="17" t="str">
        <f>VLOOKUP('Hollerable 2019'!E161,'Prevous-curr'!J:P,4,FALSE)</f>
        <v>ATL</v>
      </c>
      <c r="K161" s="17">
        <f>VLOOKUP(E161,'Nick Salary'!B:C,2,FALSE)</f>
        <v>20</v>
      </c>
      <c r="L161" s="17"/>
      <c r="M161" s="17"/>
      <c r="N161" s="4"/>
      <c r="O161" s="15"/>
      <c r="P161" s="4"/>
      <c r="Q161" s="4"/>
      <c r="R161" s="4"/>
      <c r="S161" s="4"/>
      <c r="T161" s="4"/>
      <c r="U161" s="4"/>
      <c r="V161" s="4"/>
    </row>
    <row r="162" spans="1:22" ht="15" customHeight="1" x14ac:dyDescent="0.25">
      <c r="A162" s="10" t="s">
        <v>250</v>
      </c>
      <c r="B162" s="5" t="s">
        <v>250</v>
      </c>
      <c r="C162" s="5">
        <v>2</v>
      </c>
      <c r="D162" s="5">
        <v>16</v>
      </c>
      <c r="E162" s="5" t="s">
        <v>137</v>
      </c>
      <c r="F162" s="5" t="s">
        <v>225</v>
      </c>
      <c r="G162" s="5" t="s">
        <v>207</v>
      </c>
      <c r="H162" s="18">
        <f>VLOOKUP(E162,'Prevous-curr'!D:F,3,FALSE)</f>
        <v>31</v>
      </c>
      <c r="I162" s="60">
        <f>VLOOKUP(E162,'Nick Salary'!B:D,3,FALSE)</f>
        <v>33</v>
      </c>
      <c r="J162" s="18" t="str">
        <f>VLOOKUP(E162,'Prevous-curr'!J:O,4,FALSE)</f>
        <v>NO</v>
      </c>
      <c r="K162" s="18">
        <f>VLOOKUP(E162,'Nick Salary'!B:C,2,FALSE)</f>
        <v>24</v>
      </c>
      <c r="L162" s="18"/>
      <c r="M162" s="18"/>
      <c r="N162" s="5"/>
      <c r="O162" s="15"/>
      <c r="P162" s="5"/>
      <c r="Q162" s="5"/>
      <c r="R162" s="5"/>
      <c r="S162" s="5"/>
      <c r="T162" s="5"/>
      <c r="U162" s="5"/>
      <c r="V162" s="5"/>
    </row>
    <row r="163" spans="1:22" ht="15" customHeight="1" x14ac:dyDescent="0.25">
      <c r="A163" s="10" t="s">
        <v>250</v>
      </c>
      <c r="B163" s="4"/>
      <c r="C163" s="4">
        <v>3</v>
      </c>
      <c r="D163" s="4">
        <v>33</v>
      </c>
      <c r="E163" s="4" t="s">
        <v>138</v>
      </c>
      <c r="F163" s="4" t="s">
        <v>216</v>
      </c>
      <c r="G163" s="4" t="s">
        <v>207</v>
      </c>
      <c r="H163" s="17">
        <f>VLOOKUP('Hollerable 2019'!E163,'Prevous-curr'!D:F,3,FALSE)</f>
        <v>22</v>
      </c>
      <c r="I163" s="59">
        <f>VLOOKUP(E163,'Nick Salary'!B:D,3,FALSE)</f>
        <v>24</v>
      </c>
      <c r="J163" s="17" t="str">
        <f>VLOOKUP('Hollerable 2019'!E163,'Prevous-curr'!J:P,4,FALSE)</f>
        <v>DAL</v>
      </c>
      <c r="K163" s="17">
        <f>VLOOKUP(E163,'Nick Salary'!B:C,2,FALSE)</f>
        <v>17</v>
      </c>
      <c r="L163" s="17"/>
      <c r="M163" s="17"/>
      <c r="N163" s="4"/>
      <c r="O163" s="15"/>
      <c r="P163" s="4"/>
      <c r="Q163" s="4"/>
      <c r="R163" s="4"/>
      <c r="S163" s="4"/>
      <c r="T163" s="4"/>
      <c r="U163" s="4"/>
      <c r="V163" s="4"/>
    </row>
    <row r="164" spans="1:22" ht="15" customHeight="1" x14ac:dyDescent="0.25">
      <c r="A164" s="10" t="s">
        <v>250</v>
      </c>
      <c r="B164" s="5" t="s">
        <v>250</v>
      </c>
      <c r="C164" s="5">
        <v>4</v>
      </c>
      <c r="D164" s="5">
        <v>40</v>
      </c>
      <c r="E164" s="5" t="s">
        <v>139</v>
      </c>
      <c r="F164" s="5" t="s">
        <v>223</v>
      </c>
      <c r="G164" s="5" t="s">
        <v>207</v>
      </c>
      <c r="H164" s="18">
        <f>VLOOKUP(E164,'Prevous-curr'!D:F,3,FALSE)</f>
        <v>15</v>
      </c>
      <c r="I164" s="60">
        <f>VLOOKUP(E164,'Nick Salary'!B:D,3,FALSE)</f>
        <v>16</v>
      </c>
      <c r="J164" s="18" t="str">
        <f>VLOOKUP(E164,'Prevous-curr'!J:O,4,FALSE)</f>
        <v>LAC</v>
      </c>
      <c r="K164" s="18">
        <f>VLOOKUP(E164,'Nick Salary'!B:C,2,FALSE)</f>
        <v>11</v>
      </c>
      <c r="L164" s="18"/>
      <c r="M164" s="18"/>
      <c r="N164" s="5"/>
      <c r="O164" s="15"/>
      <c r="P164" s="5"/>
      <c r="Q164" s="5"/>
      <c r="R164" s="5"/>
      <c r="S164" s="5"/>
      <c r="T164" s="5"/>
      <c r="U164" s="5"/>
      <c r="V164" s="5"/>
    </row>
    <row r="165" spans="1:22" ht="15" customHeight="1" x14ac:dyDescent="0.25">
      <c r="A165" s="10" t="s">
        <v>250</v>
      </c>
      <c r="B165" s="4"/>
      <c r="C165" s="4">
        <v>5</v>
      </c>
      <c r="D165" s="4">
        <v>57</v>
      </c>
      <c r="E165" s="4" t="s">
        <v>789</v>
      </c>
      <c r="F165" s="4" t="s">
        <v>242</v>
      </c>
      <c r="G165" s="4" t="s">
        <v>212</v>
      </c>
      <c r="H165" s="17">
        <f>VLOOKUP('Hollerable 2019'!E165,'Prevous-curr'!D:F,3,FALSE)</f>
        <v>13</v>
      </c>
      <c r="I165" s="59">
        <f>VLOOKUP(E165,'Nick Salary'!B:D,3,FALSE)</f>
        <v>14</v>
      </c>
      <c r="J165" s="17" t="str">
        <f>VLOOKUP('Hollerable 2019'!E165,'Prevous-curr'!J:P,4,FALSE)</f>
        <v>TB</v>
      </c>
      <c r="K165" s="17">
        <f>VLOOKUP(E165,'Nick Salary'!B:C,2,FALSE)</f>
        <v>10</v>
      </c>
      <c r="L165" s="17"/>
      <c r="M165" s="17"/>
      <c r="N165" s="4"/>
      <c r="O165" s="15"/>
      <c r="P165" s="4"/>
      <c r="Q165" s="4"/>
      <c r="R165" s="4"/>
      <c r="S165" s="4"/>
      <c r="T165" s="4"/>
      <c r="U165" s="4"/>
      <c r="V165" s="4"/>
    </row>
    <row r="166" spans="1:22" ht="15" customHeight="1" x14ac:dyDescent="0.25">
      <c r="A166" s="10" t="s">
        <v>250</v>
      </c>
      <c r="B166" s="5" t="s">
        <v>250</v>
      </c>
      <c r="C166" s="5">
        <v>6</v>
      </c>
      <c r="D166" s="5">
        <v>64</v>
      </c>
      <c r="E166" s="5" t="s">
        <v>261</v>
      </c>
      <c r="F166" s="5" t="s">
        <v>210</v>
      </c>
      <c r="G166" s="5" t="s">
        <v>207</v>
      </c>
      <c r="H166" s="18">
        <f>VLOOKUP('Hollerable 2019'!E166,'Prevous-curr'!D:F,3,FALSE)</f>
        <v>8</v>
      </c>
      <c r="I166" s="60">
        <f>VLOOKUP(E166,'Nick Salary'!B:D,3,FALSE)</f>
        <v>11</v>
      </c>
      <c r="J166" s="18" t="str">
        <f>VLOOKUP('Hollerable 2019'!E166,'Prevous-curr'!J:P,4,FALSE)</f>
        <v>HOU</v>
      </c>
      <c r="K166" s="18">
        <f>VLOOKUP(E166,'Nick Salary'!B:C,2,FALSE)</f>
        <v>8</v>
      </c>
      <c r="L166" s="18"/>
      <c r="M166" s="18"/>
      <c r="N166" s="5"/>
      <c r="O166" s="15"/>
      <c r="P166" s="5"/>
      <c r="Q166" s="5"/>
      <c r="R166" s="5"/>
      <c r="S166" s="5"/>
      <c r="T166" s="5"/>
      <c r="U166" s="5"/>
      <c r="V166" s="5"/>
    </row>
    <row r="167" spans="1:22" ht="15" customHeight="1" x14ac:dyDescent="0.25">
      <c r="A167" s="10" t="s">
        <v>250</v>
      </c>
      <c r="B167" s="4"/>
      <c r="C167" s="4">
        <v>7</v>
      </c>
      <c r="D167" s="4">
        <v>81</v>
      </c>
      <c r="E167" s="4" t="s">
        <v>142</v>
      </c>
      <c r="F167" s="4" t="s">
        <v>236</v>
      </c>
      <c r="G167" s="4" t="s">
        <v>207</v>
      </c>
      <c r="H167" s="17">
        <f>VLOOKUP('Hollerable 2019'!E167,'Prevous-curr'!D:F,3,FALSE)</f>
        <v>4</v>
      </c>
      <c r="I167" s="59">
        <f>VLOOKUP(E167,'Nick Salary'!B:D,3,FALSE)</f>
        <v>5</v>
      </c>
      <c r="J167" s="17" t="str">
        <f>VLOOKUP('Hollerable 2019'!E167,'Prevous-curr'!J:P,4,FALSE)</f>
        <v>GB</v>
      </c>
      <c r="K167" s="17">
        <f>VLOOKUP(E167,'Nick Salary'!B:C,2,FALSE)</f>
        <v>3</v>
      </c>
      <c r="L167" s="17"/>
      <c r="M167" s="17"/>
      <c r="N167" s="4"/>
      <c r="O167" s="15"/>
      <c r="P167" s="4"/>
      <c r="Q167" s="4"/>
      <c r="R167" s="4"/>
      <c r="S167" s="4"/>
      <c r="T167" s="4"/>
      <c r="U167" s="4"/>
      <c r="V167" s="4"/>
    </row>
    <row r="168" spans="1:22" ht="15" customHeight="1" x14ac:dyDescent="0.25">
      <c r="A168" s="10" t="s">
        <v>250</v>
      </c>
      <c r="B168" s="5" t="s">
        <v>250</v>
      </c>
      <c r="C168" s="5">
        <v>8</v>
      </c>
      <c r="D168" s="5">
        <v>88</v>
      </c>
      <c r="E168" s="5" t="s">
        <v>143</v>
      </c>
      <c r="F168" s="5" t="s">
        <v>232</v>
      </c>
      <c r="G168" s="5" t="s">
        <v>215</v>
      </c>
      <c r="H168" s="18">
        <f>VLOOKUP(E168,'Prevous-curr'!D:F,3,FALSE)</f>
        <v>2</v>
      </c>
      <c r="I168" s="60">
        <f>VLOOKUP(E168,'Nick Salary'!B:D,3,FALSE)</f>
        <v>21</v>
      </c>
      <c r="J168" s="18" t="str">
        <f>VLOOKUP(E168,'Prevous-curr'!J:O,4,FALSE)</f>
        <v>SEA</v>
      </c>
      <c r="K168" s="18">
        <f>VLOOKUP(E168,'Nick Salary'!B:C,2,FALSE)</f>
        <v>15</v>
      </c>
      <c r="L168" s="18"/>
      <c r="M168" s="18"/>
      <c r="N168" s="5"/>
      <c r="O168" s="15"/>
      <c r="P168" s="5"/>
      <c r="Q168" s="5"/>
      <c r="R168" s="5"/>
      <c r="S168" s="5"/>
      <c r="T168" s="5"/>
      <c r="U168" s="5"/>
      <c r="V168" s="5"/>
    </row>
    <row r="169" spans="1:22" ht="15" customHeight="1" x14ac:dyDescent="0.25">
      <c r="A169" s="10" t="s">
        <v>250</v>
      </c>
      <c r="B169" s="4"/>
      <c r="C169" s="4">
        <v>9</v>
      </c>
      <c r="D169" s="4">
        <v>105</v>
      </c>
      <c r="E169" s="4" t="s">
        <v>144</v>
      </c>
      <c r="F169" s="4" t="s">
        <v>240</v>
      </c>
      <c r="G169" s="4" t="s">
        <v>205</v>
      </c>
      <c r="H169" s="17">
        <f>VLOOKUP('Hollerable 2019'!E169,'Prevous-curr'!D:F,3,FALSE)</f>
        <v>1</v>
      </c>
      <c r="I169" s="59">
        <f>VLOOKUP(E169,'Nick Salary'!B:D,3,FALSE)</f>
        <v>5</v>
      </c>
      <c r="J169" s="17" t="str">
        <f>VLOOKUP('Hollerable 2019'!E169,'Prevous-curr'!J:P,4,FALSE)</f>
        <v>KC</v>
      </c>
      <c r="K169" s="17">
        <f>VLOOKUP(E169,'Nick Salary'!B:C,2,FALSE)</f>
        <v>3</v>
      </c>
      <c r="L169" s="17"/>
      <c r="M169" s="17"/>
      <c r="N169" s="4"/>
      <c r="O169" s="15"/>
      <c r="P169" s="4"/>
      <c r="Q169" s="4"/>
      <c r="R169" s="4"/>
      <c r="S169" s="4"/>
      <c r="T169" s="4"/>
      <c r="U169" s="4"/>
      <c r="V169" s="4"/>
    </row>
    <row r="170" spans="1:22" ht="15" customHeight="1" x14ac:dyDescent="0.25">
      <c r="A170" s="10" t="s">
        <v>250</v>
      </c>
      <c r="B170" s="5" t="s">
        <v>250</v>
      </c>
      <c r="C170" s="5">
        <v>10</v>
      </c>
      <c r="D170" s="5">
        <v>112</v>
      </c>
      <c r="E170" s="5" t="s">
        <v>145</v>
      </c>
      <c r="F170" s="5" t="s">
        <v>242</v>
      </c>
      <c r="G170" s="5" t="s">
        <v>205</v>
      </c>
      <c r="H170" s="18">
        <f>VLOOKUP(E170,'Prevous-curr'!D:F,3,FALSE)</f>
        <v>14</v>
      </c>
      <c r="I170" s="60">
        <f>VLOOKUP(E170,'Nick Salary'!B:D,3,FALSE)</f>
        <v>6</v>
      </c>
      <c r="J170" s="18" t="str">
        <f>VLOOKUP(E170,'Prevous-curr'!J:O,4,FALSE)</f>
        <v>TB</v>
      </c>
      <c r="K170" s="18">
        <f>VLOOKUP(E170,'Nick Salary'!B:C,2,FALSE)</f>
        <v>4</v>
      </c>
      <c r="L170" s="18"/>
      <c r="M170" s="18"/>
      <c r="N170" s="5"/>
      <c r="O170" s="15"/>
      <c r="P170" s="5"/>
      <c r="Q170" s="5"/>
      <c r="R170" s="5"/>
      <c r="S170" s="5"/>
      <c r="T170" s="5"/>
      <c r="U170" s="5"/>
      <c r="V170" s="5"/>
    </row>
    <row r="171" spans="1:22" ht="15" customHeight="1" x14ac:dyDescent="0.25">
      <c r="A171" s="10" t="s">
        <v>250</v>
      </c>
      <c r="B171" s="4"/>
      <c r="C171" s="4">
        <v>11</v>
      </c>
      <c r="D171" s="4">
        <v>129</v>
      </c>
      <c r="E171" s="4" t="s">
        <v>146</v>
      </c>
      <c r="F171" s="4" t="s">
        <v>247</v>
      </c>
      <c r="G171" s="4" t="s">
        <v>205</v>
      </c>
      <c r="H171" s="17">
        <f>VLOOKUP('Hollerable 2019'!E171,'Prevous-curr'!D:F,3,FALSE)</f>
        <v>51</v>
      </c>
      <c r="I171" s="59">
        <f>VLOOKUP(E171,'Nick Salary'!B:D,3,FALSE)</f>
        <v>35</v>
      </c>
      <c r="J171" s="17" t="str">
        <f>VLOOKUP('Hollerable 2019'!E171,'Prevous-curr'!J:P,4,FALSE)</f>
        <v>NO</v>
      </c>
      <c r="K171" s="17">
        <f>VLOOKUP(E171,'Nick Salary'!B:C,2,FALSE)</f>
        <v>25</v>
      </c>
      <c r="L171" s="17"/>
      <c r="M171" s="17"/>
      <c r="N171" s="4"/>
      <c r="O171" s="15"/>
      <c r="P171" s="4"/>
      <c r="Q171" s="4"/>
      <c r="R171" s="4"/>
      <c r="S171" s="4"/>
      <c r="T171" s="4"/>
      <c r="U171" s="4"/>
      <c r="V171" s="4"/>
    </row>
    <row r="172" spans="1:22" ht="15" customHeight="1" x14ac:dyDescent="0.25">
      <c r="A172" s="10" t="s">
        <v>250</v>
      </c>
      <c r="B172" s="5" t="s">
        <v>250</v>
      </c>
      <c r="C172" s="5">
        <v>12</v>
      </c>
      <c r="D172" s="5">
        <v>136</v>
      </c>
      <c r="E172" s="5" t="s">
        <v>777</v>
      </c>
      <c r="F172" s="5" t="s">
        <v>242</v>
      </c>
      <c r="G172" s="5" t="s">
        <v>205</v>
      </c>
      <c r="H172" s="18">
        <f>VLOOKUP(E172,'Prevous-curr'!D:F,3,FALSE)</f>
        <v>5</v>
      </c>
      <c r="I172" s="60">
        <f>VLOOKUP(E172,'Nick Salary'!B:D,3,FALSE)</f>
        <v>6</v>
      </c>
      <c r="J172" s="18" t="str">
        <f>VLOOKUP(E172,'Prevous-curr'!J:O,4,FALSE)</f>
        <v>TB</v>
      </c>
      <c r="K172" s="18">
        <f>VLOOKUP(E172,'Nick Salary'!B:C,2,FALSE)</f>
        <v>4</v>
      </c>
      <c r="L172" s="18"/>
      <c r="M172" s="18"/>
      <c r="N172" s="5"/>
      <c r="O172" s="15"/>
      <c r="P172" s="5"/>
      <c r="Q172" s="5"/>
      <c r="R172" s="5"/>
      <c r="S172" s="5"/>
      <c r="T172" s="5"/>
      <c r="U172" s="5"/>
      <c r="V172" s="5"/>
    </row>
    <row r="173" spans="1:22" ht="15" customHeight="1" x14ac:dyDescent="0.25">
      <c r="A173" s="10" t="s">
        <v>250</v>
      </c>
      <c r="B173" s="4"/>
      <c r="C173" s="4">
        <v>13</v>
      </c>
      <c r="D173" s="4">
        <v>153</v>
      </c>
      <c r="E173" s="4" t="s">
        <v>148</v>
      </c>
      <c r="F173" s="4" t="s">
        <v>228</v>
      </c>
      <c r="G173" s="4" t="s">
        <v>205</v>
      </c>
      <c r="H173" s="17">
        <f>VLOOKUP('Hollerable 2019'!E173,'Prevous-curr'!D:F,3,FALSE)</f>
        <v>6</v>
      </c>
      <c r="I173" s="59">
        <f>VLOOKUP(E173,'Nick Salary'!B:D,3,FALSE)</f>
        <v>7</v>
      </c>
      <c r="J173" s="17" t="str">
        <f>VLOOKUP('Hollerable 2019'!E173,'Prevous-curr'!J:P,4,FALSE)</f>
        <v>ATL</v>
      </c>
      <c r="K173" s="17">
        <f>VLOOKUP(E173,'Nick Salary'!B:C,2,FALSE)</f>
        <v>5</v>
      </c>
      <c r="L173" s="17"/>
      <c r="M173" s="17"/>
      <c r="N173" s="4"/>
      <c r="O173" s="15"/>
      <c r="P173" s="4"/>
      <c r="Q173" s="4"/>
      <c r="R173" s="4"/>
      <c r="S173" s="4"/>
      <c r="T173" s="4"/>
      <c r="U173" s="4"/>
      <c r="V173" s="4"/>
    </row>
    <row r="174" spans="1:22" ht="15" customHeight="1" x14ac:dyDescent="0.25">
      <c r="A174" s="10" t="s">
        <v>250</v>
      </c>
      <c r="B174" s="5" t="s">
        <v>250</v>
      </c>
      <c r="C174" s="5">
        <v>14</v>
      </c>
      <c r="D174" s="5">
        <v>160</v>
      </c>
      <c r="E174" s="5" t="s">
        <v>149</v>
      </c>
      <c r="F174" s="5" t="s">
        <v>244</v>
      </c>
      <c r="G174" s="5" t="s">
        <v>219</v>
      </c>
      <c r="H174" s="18">
        <v>0</v>
      </c>
      <c r="I174" s="60">
        <f>VLOOKUP(E174,'Nick Salary'!B:D,3,FALSE)</f>
        <v>2</v>
      </c>
      <c r="J174" s="18">
        <v>0</v>
      </c>
      <c r="K174" s="18">
        <f>VLOOKUP(E174,'Nick Salary'!B:C,2,FALSE)</f>
        <v>1</v>
      </c>
      <c r="L174" s="18"/>
      <c r="M174" s="18"/>
      <c r="N174" s="5"/>
      <c r="O174" s="15"/>
      <c r="P174" s="5"/>
      <c r="Q174" s="5"/>
      <c r="R174" s="5"/>
      <c r="S174" s="5"/>
      <c r="T174" s="5"/>
      <c r="U174" s="5"/>
      <c r="V174" s="5"/>
    </row>
    <row r="175" spans="1:22" ht="15" customHeight="1" x14ac:dyDescent="0.25">
      <c r="A175" s="10" t="s">
        <v>250</v>
      </c>
      <c r="B175" s="4"/>
      <c r="C175" s="4">
        <v>15</v>
      </c>
      <c r="D175" s="4">
        <v>177</v>
      </c>
      <c r="E175" s="4" t="s">
        <v>150</v>
      </c>
      <c r="F175" s="4" t="s">
        <v>246</v>
      </c>
      <c r="G175" s="4" t="s">
        <v>205</v>
      </c>
      <c r="H175" s="17">
        <f>VLOOKUP('Hollerable 2019'!E175,'Prevous-curr'!D:F,3,FALSE)</f>
        <v>8</v>
      </c>
      <c r="I175" s="59">
        <f>VLOOKUP(E175,'Nick Salary'!B:D,3,FALSE)</f>
        <v>2</v>
      </c>
      <c r="J175" s="17">
        <v>0</v>
      </c>
      <c r="K175" s="17">
        <f>VLOOKUP(E175,'Nick Salary'!B:C,2,FALSE)</f>
        <v>1</v>
      </c>
      <c r="L175" s="17"/>
      <c r="M175" s="17"/>
      <c r="N175" s="4"/>
      <c r="O175" s="15"/>
      <c r="P175" s="4"/>
      <c r="Q175" s="4"/>
      <c r="R175" s="4"/>
      <c r="S175" s="4"/>
      <c r="T175" s="4"/>
      <c r="U175" s="4"/>
      <c r="V175" s="4"/>
    </row>
    <row r="176" spans="1:22" ht="15" customHeight="1" x14ac:dyDescent="0.25">
      <c r="A176" s="10" t="s">
        <v>250</v>
      </c>
      <c r="B176" s="5" t="s">
        <v>250</v>
      </c>
      <c r="C176" s="5">
        <v>16</v>
      </c>
      <c r="D176" s="5">
        <v>184</v>
      </c>
      <c r="E176" s="5" t="s">
        <v>790</v>
      </c>
      <c r="F176" s="5" t="s">
        <v>238</v>
      </c>
      <c r="G176" s="5" t="s">
        <v>205</v>
      </c>
      <c r="H176" s="18">
        <f>VLOOKUP(E176,'Prevous-curr'!D:F,3,FALSE)</f>
        <v>7</v>
      </c>
      <c r="I176" s="60">
        <f>VLOOKUP(E176,'Nick Salary'!B:D,3,FALSE)</f>
        <v>3</v>
      </c>
      <c r="J176" s="18">
        <v>0</v>
      </c>
      <c r="K176" s="18">
        <f>VLOOKUP(E176,'Nick Salary'!B:C,2,FALSE)</f>
        <v>2</v>
      </c>
      <c r="L176" s="18"/>
      <c r="M176" s="18"/>
      <c r="N176" s="5"/>
      <c r="O176" s="15"/>
      <c r="P176" s="5"/>
      <c r="Q176" s="5"/>
      <c r="R176" s="5"/>
      <c r="S176" s="5"/>
      <c r="T176" s="5"/>
      <c r="U176" s="5"/>
      <c r="V176" s="5"/>
    </row>
    <row r="177" spans="1:22" ht="15" customHeight="1" x14ac:dyDescent="0.25">
      <c r="B177" s="6"/>
      <c r="C177" s="6" t="s">
        <v>249</v>
      </c>
      <c r="D177" s="6"/>
      <c r="E177" s="6"/>
      <c r="F177" s="6"/>
      <c r="G177" s="6"/>
      <c r="H177" s="19">
        <f>SUM(H161:H176)</f>
        <v>225</v>
      </c>
      <c r="I177" s="61">
        <f>SUM(I161:I176)</f>
        <v>218</v>
      </c>
      <c r="J177" s="19">
        <f>SUM(J161:J176)</f>
        <v>0</v>
      </c>
      <c r="K177" s="19">
        <f>SUM(K161:K176)</f>
        <v>153</v>
      </c>
      <c r="L177" s="19">
        <f>K177/$L$236</f>
        <v>210.375</v>
      </c>
      <c r="M177" s="19">
        <f>L177+6</f>
        <v>216.375</v>
      </c>
      <c r="N177" s="6" t="b">
        <f>L177&gt;200</f>
        <v>1</v>
      </c>
      <c r="O177" s="15"/>
      <c r="P177" s="6"/>
      <c r="Q177" s="6"/>
      <c r="R177" s="6"/>
      <c r="S177" s="6"/>
      <c r="T177" s="6"/>
      <c r="U177" s="6" t="b">
        <f>M177&gt;200</f>
        <v>1</v>
      </c>
      <c r="V177" s="6" t="b">
        <f>N177&gt;200</f>
        <v>1</v>
      </c>
    </row>
    <row r="178" spans="1:22" x14ac:dyDescent="0.25">
      <c r="B178" s="3"/>
      <c r="C178" s="3" t="s">
        <v>152</v>
      </c>
      <c r="D178" s="3"/>
      <c r="E178" s="3"/>
      <c r="F178" s="3"/>
      <c r="G178" s="3"/>
      <c r="H178" s="16"/>
      <c r="I178" s="62"/>
      <c r="J178" s="16"/>
      <c r="K178" s="24"/>
      <c r="L178" s="24"/>
      <c r="M178" s="24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5" customHeight="1" x14ac:dyDescent="0.25">
      <c r="A179" s="10" t="s">
        <v>250</v>
      </c>
      <c r="B179" s="4"/>
      <c r="C179" s="4">
        <v>1</v>
      </c>
      <c r="D179" s="4">
        <v>10</v>
      </c>
      <c r="E179" s="4" t="s">
        <v>153</v>
      </c>
      <c r="F179" s="4" t="s">
        <v>220</v>
      </c>
      <c r="G179" s="4" t="s">
        <v>205</v>
      </c>
      <c r="H179" s="17">
        <f>VLOOKUP('Hollerable 2019'!E179,'Prevous-curr'!D:F,3,FALSE)</f>
        <v>42</v>
      </c>
      <c r="I179" s="59">
        <f>VLOOKUP(E179,'Nick Salary'!B:D,3,FALSE)</f>
        <v>28</v>
      </c>
      <c r="J179" s="17" t="str">
        <f>VLOOKUP('Hollerable 2019'!E179,'Prevous-curr'!J:P,4,FALSE)</f>
        <v>NYJ</v>
      </c>
      <c r="K179" s="17">
        <f>VLOOKUP(E179,'Nick Salary'!B:C,2,FALSE)</f>
        <v>20</v>
      </c>
      <c r="L179" s="17"/>
      <c r="M179" s="17"/>
      <c r="N179" s="4"/>
      <c r="O179" s="15"/>
      <c r="P179" s="4"/>
      <c r="Q179" s="4"/>
      <c r="R179" s="4"/>
      <c r="S179" s="4"/>
      <c r="T179" s="4"/>
      <c r="U179" s="4"/>
      <c r="V179" s="4"/>
    </row>
    <row r="180" spans="1:22" ht="15" customHeight="1" x14ac:dyDescent="0.25">
      <c r="A180" s="10" t="s">
        <v>250</v>
      </c>
      <c r="B180" s="5" t="s">
        <v>250</v>
      </c>
      <c r="C180" s="5">
        <v>2</v>
      </c>
      <c r="D180" s="5">
        <v>15</v>
      </c>
      <c r="E180" s="5" t="s">
        <v>154</v>
      </c>
      <c r="F180" s="5" t="s">
        <v>240</v>
      </c>
      <c r="G180" s="5" t="s">
        <v>207</v>
      </c>
      <c r="H180" s="18">
        <f>VLOOKUP(E180,'Prevous-curr'!D:F,3,FALSE)</f>
        <v>34</v>
      </c>
      <c r="I180" s="60">
        <f>VLOOKUP(E180,'Nick Salary'!B:D,3,FALSE)</f>
        <v>25</v>
      </c>
      <c r="J180" s="18" t="str">
        <f>VLOOKUP(E180,'Prevous-curr'!J:O,4,FALSE)</f>
        <v>KC</v>
      </c>
      <c r="K180" s="18">
        <f>VLOOKUP(E180,'Nick Salary'!B:C,2,FALSE)</f>
        <v>18</v>
      </c>
      <c r="L180" s="18"/>
      <c r="M180" s="18"/>
      <c r="N180" s="5"/>
      <c r="O180" s="15"/>
      <c r="P180" s="5"/>
      <c r="Q180" s="5"/>
      <c r="R180" s="5"/>
      <c r="S180" s="5"/>
      <c r="T180" s="5"/>
      <c r="U180" s="5"/>
      <c r="V180" s="5"/>
    </row>
    <row r="181" spans="1:22" ht="15" customHeight="1" x14ac:dyDescent="0.25">
      <c r="A181" s="10" t="s">
        <v>250</v>
      </c>
      <c r="B181" s="4"/>
      <c r="C181" s="4">
        <v>3</v>
      </c>
      <c r="D181" s="4">
        <v>34</v>
      </c>
      <c r="E181" s="4" t="s">
        <v>155</v>
      </c>
      <c r="F181" s="4" t="s">
        <v>224</v>
      </c>
      <c r="G181" s="4" t="s">
        <v>207</v>
      </c>
      <c r="H181" s="17">
        <f>VLOOKUP('Hollerable 2019'!E181,'Prevous-curr'!D:F,3,FALSE)</f>
        <v>22</v>
      </c>
      <c r="I181" s="59">
        <f>VLOOKUP(E181,'Nick Salary'!B:D,3,FALSE)</f>
        <v>20</v>
      </c>
      <c r="J181" s="17" t="str">
        <f>VLOOKUP('Hollerable 2019'!E181,'Prevous-curr'!J:P,4,FALSE)</f>
        <v>LAR</v>
      </c>
      <c r="K181" s="17">
        <f>VLOOKUP(E181,'Nick Salary'!B:C,2,FALSE)</f>
        <v>14</v>
      </c>
      <c r="L181" s="17"/>
      <c r="M181" s="17"/>
      <c r="N181" s="4"/>
      <c r="O181" s="15"/>
      <c r="P181" s="4"/>
      <c r="Q181" s="4"/>
      <c r="R181" s="4"/>
      <c r="S181" s="4"/>
      <c r="T181" s="4"/>
      <c r="U181" s="4"/>
      <c r="V181" s="4"/>
    </row>
    <row r="182" spans="1:22" ht="15" customHeight="1" x14ac:dyDescent="0.25">
      <c r="A182" s="10" t="s">
        <v>250</v>
      </c>
      <c r="B182" s="5" t="s">
        <v>250</v>
      </c>
      <c r="C182" s="5">
        <v>4</v>
      </c>
      <c r="D182" s="5">
        <v>39</v>
      </c>
      <c r="E182" s="5" t="s">
        <v>156</v>
      </c>
      <c r="F182" s="5" t="s">
        <v>218</v>
      </c>
      <c r="G182" s="5" t="s">
        <v>205</v>
      </c>
      <c r="H182" s="18">
        <f>VLOOKUP(E182,'Prevous-curr'!D:F,3,FALSE)</f>
        <v>26</v>
      </c>
      <c r="I182" s="60">
        <f>VLOOKUP(E182,'Nick Salary'!B:D,3,FALSE)</f>
        <v>20</v>
      </c>
      <c r="J182" s="18" t="str">
        <f>VLOOKUP(E182,'Prevous-curr'!J:O,4,FALSE)</f>
        <v>CHI</v>
      </c>
      <c r="K182" s="18">
        <f>VLOOKUP(E182,'Nick Salary'!B:C,2,FALSE)</f>
        <v>14</v>
      </c>
      <c r="L182" s="18"/>
      <c r="M182" s="18"/>
      <c r="N182" s="5"/>
      <c r="O182" s="15"/>
      <c r="P182" s="5"/>
      <c r="Q182" s="5"/>
      <c r="R182" s="5"/>
      <c r="S182" s="5"/>
      <c r="T182" s="5"/>
      <c r="U182" s="5"/>
      <c r="V182" s="5"/>
    </row>
    <row r="183" spans="1:22" ht="15" customHeight="1" x14ac:dyDescent="0.25">
      <c r="A183" s="10" t="s">
        <v>250</v>
      </c>
      <c r="B183" s="4"/>
      <c r="C183" s="4">
        <v>5</v>
      </c>
      <c r="D183" s="4">
        <v>58</v>
      </c>
      <c r="E183" s="4" t="s">
        <v>157</v>
      </c>
      <c r="F183" s="4" t="s">
        <v>204</v>
      </c>
      <c r="G183" s="4" t="s">
        <v>212</v>
      </c>
      <c r="H183" s="17">
        <f>VLOOKUP('Hollerable 2019'!E183,'Prevous-curr'!D:F,3,FALSE)</f>
        <v>12</v>
      </c>
      <c r="I183" s="59">
        <f>VLOOKUP(E183,'Nick Salary'!B:D,3,FALSE)</f>
        <v>14</v>
      </c>
      <c r="J183" s="17" t="str">
        <f>VLOOKUP('Hollerable 2019'!E183,'Prevous-curr'!J:P,4,FALSE)</f>
        <v>NYG</v>
      </c>
      <c r="K183" s="17">
        <f>VLOOKUP(E183,'Nick Salary'!B:C,2,FALSE)</f>
        <v>10</v>
      </c>
      <c r="L183" s="17"/>
      <c r="M183" s="17"/>
      <c r="N183" s="4"/>
      <c r="O183" s="15"/>
      <c r="P183" s="4"/>
      <c r="Q183" s="4"/>
      <c r="R183" s="4"/>
      <c r="S183" s="4"/>
      <c r="T183" s="4"/>
      <c r="U183" s="4"/>
      <c r="V183" s="4"/>
    </row>
    <row r="184" spans="1:22" ht="15" customHeight="1" x14ac:dyDescent="0.25">
      <c r="A184" s="10" t="s">
        <v>250</v>
      </c>
      <c r="B184" s="5" t="s">
        <v>250</v>
      </c>
      <c r="C184" s="5">
        <v>6</v>
      </c>
      <c r="D184" s="5">
        <v>63</v>
      </c>
      <c r="E184" s="5" t="s">
        <v>158</v>
      </c>
      <c r="F184" s="5" t="s">
        <v>231</v>
      </c>
      <c r="G184" s="5" t="s">
        <v>205</v>
      </c>
      <c r="H184" s="18">
        <f>VLOOKUP(E184,'Prevous-curr'!D:F,3,FALSE)</f>
        <v>20</v>
      </c>
      <c r="I184" s="60">
        <f>VLOOKUP(E184,'Nick Salary'!B:D,3,FALSE)</f>
        <v>10</v>
      </c>
      <c r="J184" s="18" t="str">
        <f>VLOOKUP(E184,'Prevous-curr'!J:O,4,FALSE)</f>
        <v>SF</v>
      </c>
      <c r="K184" s="18">
        <f>VLOOKUP(E184,'Nick Salary'!B:C,2,FALSE)</f>
        <v>7</v>
      </c>
      <c r="L184" s="18"/>
      <c r="M184" s="18"/>
      <c r="N184" s="5"/>
      <c r="O184" s="15"/>
      <c r="P184" s="5"/>
      <c r="Q184" s="5"/>
      <c r="R184" s="5"/>
      <c r="S184" s="5"/>
      <c r="T184" s="5"/>
      <c r="U184" s="5"/>
      <c r="V184" s="5"/>
    </row>
    <row r="185" spans="1:22" ht="15" customHeight="1" x14ac:dyDescent="0.25">
      <c r="A185" s="10" t="s">
        <v>250</v>
      </c>
      <c r="B185" s="4"/>
      <c r="C185" s="4">
        <v>7</v>
      </c>
      <c r="D185" s="4">
        <v>82</v>
      </c>
      <c r="E185" s="4" t="s">
        <v>159</v>
      </c>
      <c r="F185" s="4" t="s">
        <v>204</v>
      </c>
      <c r="G185" s="4" t="s">
        <v>207</v>
      </c>
      <c r="H185" s="17">
        <f>VLOOKUP('Hollerable 2019'!E185,'Prevous-curr'!D:F,3,FALSE)</f>
        <v>10</v>
      </c>
      <c r="I185" s="59">
        <f>VLOOKUP(E185,'Nick Salary'!B:D,3,FALSE)</f>
        <v>9</v>
      </c>
      <c r="J185" s="17" t="str">
        <f>VLOOKUP('Hollerable 2019'!E185,'Prevous-curr'!J:P,4,FALSE)</f>
        <v>NYG</v>
      </c>
      <c r="K185" s="17">
        <f>VLOOKUP(E185,'Nick Salary'!B:C,2,FALSE)</f>
        <v>6</v>
      </c>
      <c r="L185" s="17"/>
      <c r="M185" s="17"/>
      <c r="N185" s="4"/>
      <c r="O185" s="15"/>
      <c r="P185" s="4"/>
      <c r="Q185" s="4"/>
      <c r="R185" s="4"/>
      <c r="S185" s="4"/>
      <c r="T185" s="4"/>
      <c r="U185" s="4"/>
      <c r="V185" s="4"/>
    </row>
    <row r="186" spans="1:22" ht="15" customHeight="1" x14ac:dyDescent="0.25">
      <c r="A186" s="10" t="s">
        <v>250</v>
      </c>
      <c r="B186" s="5" t="s">
        <v>250</v>
      </c>
      <c r="C186" s="5">
        <v>8</v>
      </c>
      <c r="D186" s="5">
        <v>87</v>
      </c>
      <c r="E186" s="5" t="s">
        <v>160</v>
      </c>
      <c r="F186" s="5" t="s">
        <v>214</v>
      </c>
      <c r="G186" s="5" t="s">
        <v>207</v>
      </c>
      <c r="H186" s="18">
        <f>VLOOKUP(E186,'Prevous-curr'!D:F,3,FALSE)</f>
        <v>8</v>
      </c>
      <c r="I186" s="60">
        <f>VLOOKUP(E186,'Nick Salary'!B:D,3,FALSE)</f>
        <v>9</v>
      </c>
      <c r="J186" s="18" t="str">
        <f>VLOOKUP(E186,'Prevous-curr'!J:O,4,FALSE)</f>
        <v>CAR</v>
      </c>
      <c r="K186" s="18">
        <f>VLOOKUP(E186,'Nick Salary'!B:C,2,FALSE)</f>
        <v>6</v>
      </c>
      <c r="L186" s="18"/>
      <c r="M186" s="18"/>
      <c r="N186" s="5"/>
      <c r="O186" s="15"/>
      <c r="P186" s="5"/>
      <c r="Q186" s="5"/>
      <c r="R186" s="5"/>
      <c r="S186" s="5"/>
      <c r="T186" s="5"/>
      <c r="U186" s="5"/>
      <c r="V186" s="5"/>
    </row>
    <row r="187" spans="1:22" ht="15" customHeight="1" x14ac:dyDescent="0.25">
      <c r="A187" s="10" t="s">
        <v>250</v>
      </c>
      <c r="B187" s="4"/>
      <c r="C187" s="4">
        <v>9</v>
      </c>
      <c r="D187" s="4">
        <v>106</v>
      </c>
      <c r="E187" s="4" t="s">
        <v>161</v>
      </c>
      <c r="F187" s="4" t="s">
        <v>242</v>
      </c>
      <c r="G187" s="4" t="s">
        <v>215</v>
      </c>
      <c r="H187" s="17">
        <f>VLOOKUP('Hollerable 2019'!E187,'Prevous-curr'!D:F,3,FALSE)</f>
        <v>4</v>
      </c>
      <c r="I187" s="59">
        <f>VLOOKUP(E187,'Nick Salary'!B:D,3,FALSE)</f>
        <v>14</v>
      </c>
      <c r="J187" s="17" t="str">
        <f>VLOOKUP('Hollerable 2019'!E187,'Prevous-curr'!J:P,4,FALSE)</f>
        <v>TB</v>
      </c>
      <c r="K187" s="17">
        <f>VLOOKUP(E187,'Nick Salary'!B:C,2,FALSE)</f>
        <v>10</v>
      </c>
      <c r="L187" s="17"/>
      <c r="M187" s="17"/>
      <c r="N187" s="4"/>
      <c r="O187" s="15"/>
      <c r="P187" s="4"/>
      <c r="Q187" s="4"/>
      <c r="R187" s="4"/>
      <c r="S187" s="4"/>
      <c r="T187" s="4"/>
      <c r="U187" s="4"/>
      <c r="V187" s="4"/>
    </row>
    <row r="188" spans="1:22" ht="15" customHeight="1" x14ac:dyDescent="0.25">
      <c r="A188" s="10" t="s">
        <v>250</v>
      </c>
      <c r="B188" s="5" t="s">
        <v>250</v>
      </c>
      <c r="C188" s="5">
        <v>10</v>
      </c>
      <c r="D188" s="5">
        <v>111</v>
      </c>
      <c r="E188" s="5" t="s">
        <v>162</v>
      </c>
      <c r="F188" s="5" t="s">
        <v>218</v>
      </c>
      <c r="G188" s="5" t="s">
        <v>207</v>
      </c>
      <c r="H188" s="18">
        <f>VLOOKUP(E188,'Prevous-curr'!D:F,3,FALSE)</f>
        <v>2</v>
      </c>
      <c r="I188" s="60">
        <f>VLOOKUP(E188,'Nick Salary'!B:D,3,FALSE)</f>
        <v>7</v>
      </c>
      <c r="J188" s="18" t="str">
        <f>VLOOKUP(E188,'Prevous-curr'!J:O,4,FALSE)</f>
        <v>CHI</v>
      </c>
      <c r="K188" s="18">
        <f>VLOOKUP(E188,'Nick Salary'!B:C,2,FALSE)</f>
        <v>5</v>
      </c>
      <c r="L188" s="18"/>
      <c r="M188" s="18"/>
      <c r="N188" s="5"/>
      <c r="O188" s="15"/>
      <c r="P188" s="5"/>
      <c r="Q188" s="5"/>
      <c r="R188" s="5"/>
      <c r="S188" s="5"/>
      <c r="T188" s="5"/>
      <c r="U188" s="5"/>
      <c r="V188" s="5"/>
    </row>
    <row r="189" spans="1:22" ht="15" customHeight="1" x14ac:dyDescent="0.25">
      <c r="A189" s="10" t="s">
        <v>250</v>
      </c>
      <c r="B189" s="4"/>
      <c r="C189" s="4">
        <v>11</v>
      </c>
      <c r="D189" s="4">
        <v>130</v>
      </c>
      <c r="E189" s="4" t="s">
        <v>163</v>
      </c>
      <c r="F189" s="4" t="s">
        <v>206</v>
      </c>
      <c r="G189" s="4" t="s">
        <v>205</v>
      </c>
      <c r="H189" s="17">
        <f>VLOOKUP('Hollerable 2019'!E189,'Prevous-curr'!D:F,3,FALSE)</f>
        <v>4</v>
      </c>
      <c r="I189" s="59">
        <f>VLOOKUP(E189,'Nick Salary'!B:D,3,FALSE)</f>
        <v>13</v>
      </c>
      <c r="J189" s="17" t="str">
        <f>VLOOKUP('Hollerable 2019'!E189,'Prevous-curr'!J:P,4,FALSE)</f>
        <v>NE</v>
      </c>
      <c r="K189" s="17">
        <f>VLOOKUP(E189,'Nick Salary'!B:C,2,FALSE)</f>
        <v>9</v>
      </c>
      <c r="L189" s="17"/>
      <c r="M189" s="17"/>
      <c r="N189" s="4"/>
      <c r="O189" s="15"/>
      <c r="P189" s="4"/>
      <c r="Q189" s="4"/>
      <c r="R189" s="4"/>
      <c r="S189" s="4"/>
      <c r="T189" s="4"/>
      <c r="U189" s="4"/>
      <c r="V189" s="4"/>
    </row>
    <row r="190" spans="1:22" ht="15" customHeight="1" x14ac:dyDescent="0.25">
      <c r="A190" s="10" t="s">
        <v>250</v>
      </c>
      <c r="B190" s="5" t="s">
        <v>250</v>
      </c>
      <c r="C190" s="5">
        <v>12</v>
      </c>
      <c r="D190" s="5">
        <v>135</v>
      </c>
      <c r="E190" s="5" t="s">
        <v>164</v>
      </c>
      <c r="F190" s="5" t="s">
        <v>217</v>
      </c>
      <c r="G190" s="5" t="s">
        <v>207</v>
      </c>
      <c r="H190" s="18">
        <f>VLOOKUP(E190,'Prevous-curr'!D:F,3,FALSE)</f>
        <v>4</v>
      </c>
      <c r="I190" s="60">
        <f>VLOOKUP(E190,'Nick Salary'!B:D,3,FALSE)</f>
        <v>2</v>
      </c>
      <c r="J190" s="18" t="str">
        <f>VLOOKUP(E190,'Prevous-curr'!J:O,4,FALSE)</f>
        <v>MIA</v>
      </c>
      <c r="K190" s="18">
        <f>VLOOKUP(E190,'Nick Salary'!B:C,2,FALSE)</f>
        <v>1</v>
      </c>
      <c r="L190" s="18"/>
      <c r="M190" s="18"/>
      <c r="N190" s="5"/>
      <c r="O190" s="15"/>
      <c r="P190" s="5"/>
      <c r="Q190" s="5"/>
      <c r="R190" s="5"/>
      <c r="S190" s="5"/>
      <c r="T190" s="5"/>
      <c r="U190" s="5"/>
      <c r="V190" s="5"/>
    </row>
    <row r="191" spans="1:22" ht="15" customHeight="1" x14ac:dyDescent="0.25">
      <c r="A191" s="10" t="s">
        <v>250</v>
      </c>
      <c r="B191" s="4"/>
      <c r="C191" s="4">
        <v>13</v>
      </c>
      <c r="D191" s="4">
        <v>154</v>
      </c>
      <c r="E191" s="4" t="s">
        <v>165</v>
      </c>
      <c r="F191" s="4" t="s">
        <v>223</v>
      </c>
      <c r="G191" s="4" t="s">
        <v>205</v>
      </c>
      <c r="H191" s="17">
        <f>VLOOKUP('Hollerable 2019'!E191,'Prevous-curr'!D:F,3,FALSE)</f>
        <v>3</v>
      </c>
      <c r="I191" s="59">
        <f>VLOOKUP(E191,'Nick Salary'!B:D,3,FALSE)</f>
        <v>3</v>
      </c>
      <c r="J191" s="17" t="str">
        <f>VLOOKUP('Hollerable 2019'!E191,'Prevous-curr'!J:P,4,FALSE)</f>
        <v>LAC</v>
      </c>
      <c r="K191" s="17">
        <f>VLOOKUP(E191,'Nick Salary'!B:C,2,FALSE)</f>
        <v>2</v>
      </c>
      <c r="L191" s="17"/>
      <c r="M191" s="17"/>
      <c r="N191" s="4"/>
      <c r="O191" s="15"/>
      <c r="P191" s="4"/>
      <c r="Q191" s="4"/>
      <c r="R191" s="4"/>
      <c r="S191" s="4"/>
      <c r="T191" s="4"/>
      <c r="U191" s="4"/>
      <c r="V191" s="4"/>
    </row>
    <row r="192" spans="1:22" ht="15" customHeight="1" x14ac:dyDescent="0.25">
      <c r="A192" s="10" t="s">
        <v>250</v>
      </c>
      <c r="B192" s="5" t="s">
        <v>250</v>
      </c>
      <c r="C192" s="5">
        <v>14</v>
      </c>
      <c r="D192" s="5">
        <v>159</v>
      </c>
      <c r="E192" s="5" t="s">
        <v>166</v>
      </c>
      <c r="F192" s="5" t="s">
        <v>246</v>
      </c>
      <c r="G192" s="5" t="s">
        <v>207</v>
      </c>
      <c r="H192" s="18">
        <f>VLOOKUP(E192,'Prevous-curr'!D:F,3,FALSE)</f>
        <v>0</v>
      </c>
      <c r="I192" s="60">
        <f>VLOOKUP(E192,'Nick Salary'!B:D,3,FALSE)</f>
        <v>2</v>
      </c>
      <c r="J192" s="18" t="str">
        <f>VLOOKUP(E192,'Prevous-curr'!J:O,4,FALSE)</f>
        <v>BUF</v>
      </c>
      <c r="K192" s="18">
        <f>VLOOKUP(E192,'Nick Salary'!B:C,2,FALSE)</f>
        <v>1</v>
      </c>
      <c r="L192" s="18"/>
      <c r="M192" s="18"/>
      <c r="N192" s="5"/>
      <c r="O192" s="15"/>
      <c r="P192" s="5"/>
      <c r="Q192" s="5"/>
      <c r="R192" s="5"/>
      <c r="S192" s="5"/>
      <c r="T192" s="5"/>
      <c r="U192" s="5"/>
      <c r="V192" s="5"/>
    </row>
    <row r="193" spans="1:27" ht="15" customHeight="1" x14ac:dyDescent="0.25">
      <c r="A193" s="10" t="s">
        <v>250</v>
      </c>
      <c r="B193" s="4"/>
      <c r="C193" s="4">
        <v>15</v>
      </c>
      <c r="D193" s="4">
        <v>178</v>
      </c>
      <c r="E193" s="4" t="s">
        <v>167</v>
      </c>
      <c r="F193" s="4" t="s">
        <v>216</v>
      </c>
      <c r="G193" s="4" t="s">
        <v>219</v>
      </c>
      <c r="H193" s="17">
        <v>0</v>
      </c>
      <c r="I193" s="59">
        <f>VLOOKUP(E193,'Nick Salary'!B:D,3,FALSE)</f>
        <v>2</v>
      </c>
      <c r="J193" s="17">
        <v>0</v>
      </c>
      <c r="K193" s="17">
        <f>VLOOKUP(E193,'Nick Salary'!B:C,2,FALSE)</f>
        <v>1</v>
      </c>
      <c r="L193" s="17"/>
      <c r="M193" s="17"/>
      <c r="N193" s="4"/>
      <c r="O193" s="15"/>
      <c r="P193" s="4"/>
      <c r="Q193" s="4"/>
      <c r="R193" s="4"/>
      <c r="S193" s="4"/>
      <c r="T193" s="4"/>
      <c r="U193" s="4"/>
      <c r="V193" s="4"/>
    </row>
    <row r="194" spans="1:27" ht="15" customHeight="1" x14ac:dyDescent="0.25">
      <c r="A194" s="10" t="s">
        <v>250</v>
      </c>
      <c r="B194" s="5" t="s">
        <v>250</v>
      </c>
      <c r="C194" s="5">
        <v>16</v>
      </c>
      <c r="D194" s="5">
        <v>183</v>
      </c>
      <c r="E194" s="5" t="s">
        <v>168</v>
      </c>
      <c r="F194" s="5" t="s">
        <v>206</v>
      </c>
      <c r="G194" s="5" t="s">
        <v>207</v>
      </c>
      <c r="H194" s="18">
        <v>0</v>
      </c>
      <c r="I194" s="60">
        <f>VLOOKUP(E194,'Nick Salary'!B:D,3,FALSE)</f>
        <v>21</v>
      </c>
      <c r="J194" s="18" t="str">
        <f>VLOOKUP(E194,'Prevous-curr'!J:O,4,FALSE)</f>
        <v>NE</v>
      </c>
      <c r="K194" s="18">
        <f>VLOOKUP(E194,'Nick Salary'!B:C,2,FALSE)</f>
        <v>15</v>
      </c>
      <c r="L194" s="18"/>
      <c r="M194" s="18"/>
      <c r="N194" s="5"/>
      <c r="O194" s="15"/>
      <c r="P194" s="5"/>
      <c r="Q194" s="5"/>
      <c r="R194" s="5"/>
      <c r="S194" s="5"/>
      <c r="T194" s="5"/>
      <c r="U194" s="5"/>
      <c r="V194" s="5"/>
    </row>
    <row r="195" spans="1:27" ht="15" customHeight="1" x14ac:dyDescent="0.25">
      <c r="B195" s="6"/>
      <c r="C195" s="6" t="s">
        <v>249</v>
      </c>
      <c r="D195" s="6"/>
      <c r="E195" s="6"/>
      <c r="F195" s="6"/>
      <c r="G195" s="6"/>
      <c r="H195" s="19">
        <f>SUM(H179:H194)</f>
        <v>191</v>
      </c>
      <c r="I195" s="61">
        <f>SUM(I179:I194)</f>
        <v>199</v>
      </c>
      <c r="J195" s="19">
        <f>SUM(J179:J194)</f>
        <v>0</v>
      </c>
      <c r="K195" s="19">
        <f>SUM(K179:K194)</f>
        <v>139</v>
      </c>
      <c r="L195" s="19">
        <f>K195/$L$236</f>
        <v>191.125</v>
      </c>
      <c r="M195" s="19">
        <f>L195+6</f>
        <v>197.125</v>
      </c>
      <c r="N195" s="6" t="b">
        <f>L195&gt;200</f>
        <v>0</v>
      </c>
      <c r="O195" s="15"/>
      <c r="P195" s="6"/>
      <c r="Q195" s="6"/>
      <c r="R195" s="6"/>
      <c r="S195" s="6"/>
      <c r="T195" s="6"/>
      <c r="U195" s="6" t="b">
        <f>M195&gt;200</f>
        <v>0</v>
      </c>
      <c r="V195" s="6" t="b">
        <f>N195&gt;200</f>
        <v>1</v>
      </c>
    </row>
    <row r="196" spans="1:27" x14ac:dyDescent="0.25">
      <c r="B196" s="3"/>
      <c r="C196" s="3" t="s">
        <v>169</v>
      </c>
      <c r="D196" s="3"/>
      <c r="E196" s="3"/>
      <c r="F196" s="3"/>
      <c r="G196" s="3"/>
      <c r="H196" s="16"/>
      <c r="I196" s="62"/>
      <c r="J196" s="16"/>
      <c r="K196" s="24"/>
      <c r="L196" s="24"/>
      <c r="M196" s="24"/>
      <c r="N196" s="3"/>
      <c r="O196" s="3"/>
      <c r="P196" s="3"/>
      <c r="Q196" s="3"/>
      <c r="R196" s="3"/>
      <c r="S196" s="3"/>
      <c r="T196" s="3"/>
      <c r="U196" s="3"/>
      <c r="V196" s="3"/>
    </row>
    <row r="197" spans="1:27" ht="15" customHeight="1" x14ac:dyDescent="0.25">
      <c r="A197" s="10" t="s">
        <v>250</v>
      </c>
      <c r="B197" s="4"/>
      <c r="C197" s="4">
        <v>1</v>
      </c>
      <c r="D197" s="4">
        <v>11</v>
      </c>
      <c r="E197" s="4" t="s">
        <v>170</v>
      </c>
      <c r="F197" s="4" t="s">
        <v>208</v>
      </c>
      <c r="G197" s="4" t="s">
        <v>205</v>
      </c>
      <c r="H197" s="17">
        <f>VLOOKUP('Hollerable 2019'!E197,'Prevous-curr'!D:F,3,FALSE)</f>
        <v>38</v>
      </c>
      <c r="I197" s="59">
        <f>VLOOKUP(E197,'Nick Salary'!B:D,3,FALSE)</f>
        <v>29</v>
      </c>
      <c r="J197" s="17" t="str">
        <f>VLOOKUP('Hollerable 2019'!E197,'Prevous-curr'!J:P,4,FALSE)</f>
        <v>MIN</v>
      </c>
      <c r="K197" s="17">
        <f>VLOOKUP(E197,'Nick Salary'!B:C,2,FALSE)</f>
        <v>21</v>
      </c>
      <c r="L197" s="17"/>
      <c r="M197" s="17"/>
      <c r="N197" s="4"/>
      <c r="O197" s="15"/>
      <c r="P197" s="4" t="s">
        <v>215</v>
      </c>
      <c r="Q197" s="4" t="s">
        <v>280</v>
      </c>
      <c r="R197" s="4" t="s">
        <v>376</v>
      </c>
      <c r="S197" s="4">
        <f>VLOOKUP('Hollerable 2019'!Q197,'Prevous-curr'!D:F,3,FALSE)</f>
        <v>1</v>
      </c>
      <c r="T197" s="4" t="str">
        <f>VLOOKUP('Hollerable 2019'!Q197,'Prevous-curr'!J:P,4,FALSE)</f>
        <v>MIN</v>
      </c>
      <c r="U197" s="4" t="e">
        <f>VLOOKUP(P197,'Nick Salary'!A:C,3,FALSE)</f>
        <v>#N/A</v>
      </c>
      <c r="V197" s="4">
        <f>VLOOKUP(Q197,'Nick Salary'!B:D,3,FALSE)</f>
        <v>17</v>
      </c>
      <c r="W197" s="10" t="s">
        <v>215</v>
      </c>
      <c r="X197" s="10" t="s">
        <v>280</v>
      </c>
      <c r="Y197" s="10" t="s">
        <v>376</v>
      </c>
      <c r="Z197" s="4">
        <f>VLOOKUP('Hollerable 2019'!X197,'Prevous-curr'!D:F,3,FALSE)</f>
        <v>1</v>
      </c>
      <c r="AA197" s="4" t="str">
        <f>VLOOKUP('Hollerable 2019'!X197,'Prevous-curr'!J:P,4,FALSE)</f>
        <v>MIN</v>
      </c>
    </row>
    <row r="198" spans="1:27" ht="15" customHeight="1" x14ac:dyDescent="0.25">
      <c r="A198" s="10" t="s">
        <v>250</v>
      </c>
      <c r="B198" s="5" t="s">
        <v>250</v>
      </c>
      <c r="C198" s="5">
        <v>2</v>
      </c>
      <c r="D198" s="5">
        <v>14</v>
      </c>
      <c r="E198" s="5" t="s">
        <v>171</v>
      </c>
      <c r="F198" s="5" t="s">
        <v>211</v>
      </c>
      <c r="G198" s="5" t="s">
        <v>207</v>
      </c>
      <c r="H198" s="18">
        <f>VLOOKUP(E198,'Prevous-curr'!D:F,3,FALSE)</f>
        <v>33</v>
      </c>
      <c r="I198" s="60">
        <f>VLOOKUP(E198,'Nick Salary'!B:D,3,FALSE)</f>
        <v>32</v>
      </c>
      <c r="J198" s="18" t="str">
        <f>VLOOKUP(E198,'Prevous-curr'!J:O,4,FALSE)</f>
        <v>PIT</v>
      </c>
      <c r="K198" s="18">
        <f>VLOOKUP(E198,'Nick Salary'!B:C,2,FALSE)</f>
        <v>23</v>
      </c>
      <c r="L198" s="18"/>
      <c r="M198" s="18"/>
      <c r="N198" s="5"/>
      <c r="O198" s="15"/>
      <c r="P198" s="5" t="s">
        <v>215</v>
      </c>
      <c r="Q198" s="5" t="s">
        <v>174</v>
      </c>
      <c r="R198" s="5" t="s">
        <v>377</v>
      </c>
      <c r="S198" s="5">
        <f>VLOOKUP('Hollerable 2019'!Q198,'Prevous-curr'!D:F,3,FALSE)</f>
        <v>10</v>
      </c>
      <c r="T198" s="5" t="str">
        <f>VLOOKUP('Hollerable 2019'!Q198,'Prevous-curr'!J:P,4,FALSE)</f>
        <v>ATL</v>
      </c>
      <c r="U198" s="5" t="e">
        <f>VLOOKUP(P198,'Nick Salary'!A:C,3,FALSE)</f>
        <v>#N/A</v>
      </c>
      <c r="V198" s="5">
        <f>VLOOKUP(Q198,'Nick Salary'!B:D,3,FALSE)</f>
        <v>17</v>
      </c>
      <c r="W198" s="10" t="s">
        <v>215</v>
      </c>
      <c r="X198" s="10" t="s">
        <v>174</v>
      </c>
      <c r="Y198" s="10" t="s">
        <v>377</v>
      </c>
      <c r="Z198" s="4">
        <f>VLOOKUP('Hollerable 2019'!X198,'Prevous-curr'!D:F,3,FALSE)</f>
        <v>10</v>
      </c>
      <c r="AA198" s="4" t="str">
        <f>VLOOKUP('Hollerable 2019'!X198,'Prevous-curr'!J:P,4,FALSE)</f>
        <v>ATL</v>
      </c>
    </row>
    <row r="199" spans="1:27" ht="15" customHeight="1" x14ac:dyDescent="0.25">
      <c r="A199" s="10" t="s">
        <v>250</v>
      </c>
      <c r="B199" s="4"/>
      <c r="C199" s="4">
        <v>3</v>
      </c>
      <c r="D199" s="4">
        <v>35</v>
      </c>
      <c r="E199" s="4" t="s">
        <v>172</v>
      </c>
      <c r="F199" s="4" t="s">
        <v>238</v>
      </c>
      <c r="G199" s="4" t="s">
        <v>205</v>
      </c>
      <c r="H199" s="17">
        <f>VLOOKUP('Hollerable 2019'!E199,'Prevous-curr'!D:F,3,FALSE)</f>
        <v>32</v>
      </c>
      <c r="I199" s="59">
        <f>VLOOKUP(E199,'Nick Salary'!B:D,3,FALSE)</f>
        <v>20</v>
      </c>
      <c r="J199" s="17" t="str">
        <f>VLOOKUP('Hollerable 2019'!E199,'Prevous-curr'!J:P,4,FALSE)</f>
        <v>DET</v>
      </c>
      <c r="K199" s="17">
        <f>VLOOKUP(E199,'Nick Salary'!B:C,2,FALSE)</f>
        <v>14</v>
      </c>
      <c r="L199" s="17"/>
      <c r="M199" s="17"/>
      <c r="N199" s="4"/>
      <c r="O199" s="15"/>
      <c r="P199" s="4" t="s">
        <v>205</v>
      </c>
      <c r="Q199" s="4" t="s">
        <v>173</v>
      </c>
      <c r="R199" s="4" t="s">
        <v>378</v>
      </c>
      <c r="S199" s="4">
        <f>VLOOKUP('Hollerable 2019'!Q199,'Prevous-curr'!D:F,3,FALSE)</f>
        <v>37</v>
      </c>
      <c r="T199" s="4" t="str">
        <f>VLOOKUP('Hollerable 2019'!Q199,'Prevous-curr'!J:P,4,FALSE)</f>
        <v>TEN</v>
      </c>
      <c r="U199" s="4" t="e">
        <f>VLOOKUP(P199,'Nick Salary'!A:C,3,FALSE)</f>
        <v>#N/A</v>
      </c>
      <c r="V199" s="4">
        <f>VLOOKUP(Q199,'Nick Salary'!B:D,3,FALSE)</f>
        <v>16</v>
      </c>
      <c r="W199" s="10" t="s">
        <v>205</v>
      </c>
      <c r="X199" s="10" t="s">
        <v>173</v>
      </c>
      <c r="Y199" s="10" t="s">
        <v>378</v>
      </c>
      <c r="Z199" s="4">
        <f>VLOOKUP('Hollerable 2019'!X199,'Prevous-curr'!D:F,3,FALSE)</f>
        <v>37</v>
      </c>
      <c r="AA199" s="4" t="str">
        <f>VLOOKUP('Hollerable 2019'!X199,'Prevous-curr'!J:P,4,FALSE)</f>
        <v>TEN</v>
      </c>
    </row>
    <row r="200" spans="1:27" ht="15" customHeight="1" x14ac:dyDescent="0.25">
      <c r="A200" s="10" t="s">
        <v>250</v>
      </c>
      <c r="B200" s="5" t="s">
        <v>250</v>
      </c>
      <c r="C200" s="5">
        <v>4</v>
      </c>
      <c r="D200" s="5">
        <v>38</v>
      </c>
      <c r="E200" s="5" t="s">
        <v>173</v>
      </c>
      <c r="F200" s="5" t="s">
        <v>239</v>
      </c>
      <c r="G200" s="5" t="s">
        <v>205</v>
      </c>
      <c r="H200" s="18">
        <f>VLOOKUP(E200,'Prevous-curr'!D:F,3,FALSE)</f>
        <v>37</v>
      </c>
      <c r="I200" s="60">
        <f>VLOOKUP(E200,'Nick Salary'!B:D,3,FALSE)</f>
        <v>16</v>
      </c>
      <c r="J200" s="18" t="str">
        <f>VLOOKUP(E200,'Prevous-curr'!J:O,4,FALSE)</f>
        <v>TEN</v>
      </c>
      <c r="K200" s="18">
        <f>VLOOKUP(E200,'Nick Salary'!B:C,2,FALSE)</f>
        <v>11</v>
      </c>
      <c r="L200" s="18"/>
      <c r="M200" s="18"/>
      <c r="N200" s="5"/>
      <c r="O200" s="15"/>
      <c r="P200" s="5" t="s">
        <v>205</v>
      </c>
      <c r="Q200" s="5" t="s">
        <v>170</v>
      </c>
      <c r="R200" s="5" t="s">
        <v>379</v>
      </c>
      <c r="S200" s="5">
        <f>VLOOKUP('Hollerable 2019'!Q200,'Prevous-curr'!D:F,3,FALSE)</f>
        <v>38</v>
      </c>
      <c r="T200" s="5" t="str">
        <f>VLOOKUP('Hollerable 2019'!Q200,'Prevous-curr'!J:P,4,FALSE)</f>
        <v>MIN</v>
      </c>
      <c r="U200" s="5" t="e">
        <f>VLOOKUP(P200,'Nick Salary'!A:C,3,FALSE)</f>
        <v>#N/A</v>
      </c>
      <c r="V200" s="5">
        <f>VLOOKUP(Q200,'Nick Salary'!B:D,3,FALSE)</f>
        <v>29</v>
      </c>
      <c r="W200" s="10" t="s">
        <v>205</v>
      </c>
      <c r="X200" s="10" t="s">
        <v>170</v>
      </c>
      <c r="Y200" s="10" t="s">
        <v>379</v>
      </c>
      <c r="Z200" s="4">
        <f>VLOOKUP('Hollerable 2019'!X200,'Prevous-curr'!D:F,3,FALSE)</f>
        <v>38</v>
      </c>
      <c r="AA200" s="4" t="str">
        <f>VLOOKUP('Hollerable 2019'!X200,'Prevous-curr'!J:P,4,FALSE)</f>
        <v>MIN</v>
      </c>
    </row>
    <row r="201" spans="1:27" ht="15" customHeight="1" x14ac:dyDescent="0.25">
      <c r="A201" s="10" t="s">
        <v>250</v>
      </c>
      <c r="B201" s="4"/>
      <c r="C201" s="4">
        <v>5</v>
      </c>
      <c r="D201" s="4">
        <v>59</v>
      </c>
      <c r="E201" s="4" t="s">
        <v>174</v>
      </c>
      <c r="F201" s="4" t="s">
        <v>228</v>
      </c>
      <c r="G201" s="4" t="s">
        <v>215</v>
      </c>
      <c r="H201" s="17">
        <f>VLOOKUP('Hollerable 2019'!E201,'Prevous-curr'!D:F,3,FALSE)</f>
        <v>10</v>
      </c>
      <c r="I201" s="59">
        <f>VLOOKUP(E201,'Nick Salary'!B:D,3,FALSE)</f>
        <v>17</v>
      </c>
      <c r="J201" s="17" t="str">
        <f>VLOOKUP('Hollerable 2019'!E201,'Prevous-curr'!J:P,4,FALSE)</f>
        <v>ATL</v>
      </c>
      <c r="K201" s="17">
        <f>VLOOKUP(E201,'Nick Salary'!B:C,2,FALSE)</f>
        <v>12</v>
      </c>
      <c r="L201" s="17"/>
      <c r="M201" s="17"/>
      <c r="N201" s="4"/>
      <c r="O201" s="15"/>
      <c r="P201" s="4" t="s">
        <v>205</v>
      </c>
      <c r="Q201" s="4" t="s">
        <v>177</v>
      </c>
      <c r="R201" s="4" t="s">
        <v>380</v>
      </c>
      <c r="S201" s="4">
        <f>VLOOKUP('Hollerable 2019'!Q201,'Prevous-curr'!D:F,3,FALSE)</f>
        <v>32</v>
      </c>
      <c r="T201" s="4" t="str">
        <f>VLOOKUP('Hollerable 2019'!Q201,'Prevous-curr'!J:P,4,FALSE)</f>
        <v>GB</v>
      </c>
      <c r="U201" s="4" t="e">
        <f>VLOOKUP(P201,'Nick Salary'!A:C,3,FALSE)</f>
        <v>#N/A</v>
      </c>
      <c r="V201" s="4">
        <f>VLOOKUP(Q201,'Nick Salary'!B:D,3,FALSE)</f>
        <v>20</v>
      </c>
      <c r="W201" s="10" t="s">
        <v>205</v>
      </c>
      <c r="X201" s="10" t="s">
        <v>177</v>
      </c>
      <c r="Y201" s="10" t="s">
        <v>380</v>
      </c>
      <c r="Z201" s="4">
        <f>VLOOKUP('Hollerable 2019'!X201,'Prevous-curr'!D:F,3,FALSE)</f>
        <v>32</v>
      </c>
      <c r="AA201" s="4" t="str">
        <f>VLOOKUP('Hollerable 2019'!X201,'Prevous-curr'!J:P,4,FALSE)</f>
        <v>GB</v>
      </c>
    </row>
    <row r="202" spans="1:27" ht="15" customHeight="1" x14ac:dyDescent="0.25">
      <c r="A202" s="10" t="s">
        <v>250</v>
      </c>
      <c r="B202" s="5" t="s">
        <v>250</v>
      </c>
      <c r="C202" s="5">
        <v>6</v>
      </c>
      <c r="D202" s="5">
        <v>62</v>
      </c>
      <c r="E202" s="5" t="s">
        <v>175</v>
      </c>
      <c r="F202" s="5" t="s">
        <v>223</v>
      </c>
      <c r="G202" s="5" t="s">
        <v>212</v>
      </c>
      <c r="H202" s="18">
        <f>VLOOKUP(E202,'Prevous-curr'!D:F,3,FALSE)</f>
        <v>9</v>
      </c>
      <c r="I202" s="60">
        <f>VLOOKUP(E202,'Nick Salary'!B:D,3,FALSE)</f>
        <v>11</v>
      </c>
      <c r="J202" s="18" t="str">
        <f>VLOOKUP(E202,'Prevous-curr'!J:O,4,FALSE)</f>
        <v>LAC</v>
      </c>
      <c r="K202" s="18">
        <f>VLOOKUP(E202,'Nick Salary'!B:C,2,FALSE)</f>
        <v>8</v>
      </c>
      <c r="L202" s="18"/>
      <c r="M202" s="18"/>
      <c r="N202" s="5"/>
      <c r="O202" s="15"/>
      <c r="P202" s="5" t="s">
        <v>205</v>
      </c>
      <c r="Q202" s="5" t="s">
        <v>381</v>
      </c>
      <c r="R202" s="5" t="s">
        <v>382</v>
      </c>
      <c r="S202" s="5">
        <v>0</v>
      </c>
      <c r="T202" s="5" t="str">
        <f>VLOOKUP('Hollerable 2019'!Q202,'Prevous-curr'!J:P,4,FALSE)</f>
        <v>IND</v>
      </c>
      <c r="U202" s="5">
        <v>0</v>
      </c>
      <c r="V202" s="5">
        <v>0</v>
      </c>
      <c r="W202" s="10" t="s">
        <v>205</v>
      </c>
      <c r="X202" s="10" t="s">
        <v>381</v>
      </c>
      <c r="Y202" s="10" t="s">
        <v>382</v>
      </c>
      <c r="Z202" s="4">
        <v>0</v>
      </c>
      <c r="AA202" s="4" t="str">
        <f>VLOOKUP('Hollerable 2019'!X202,'Prevous-curr'!J:P,4,FALSE)</f>
        <v>IND</v>
      </c>
    </row>
    <row r="203" spans="1:27" ht="15" customHeight="1" x14ac:dyDescent="0.25">
      <c r="A203" s="10" t="s">
        <v>250</v>
      </c>
      <c r="B203" s="4"/>
      <c r="C203" s="4">
        <v>7</v>
      </c>
      <c r="D203" s="4">
        <v>83</v>
      </c>
      <c r="E203" s="4" t="s">
        <v>176</v>
      </c>
      <c r="F203" s="4" t="s">
        <v>214</v>
      </c>
      <c r="G203" s="4" t="s">
        <v>207</v>
      </c>
      <c r="H203" s="17">
        <f>VLOOKUP('Hollerable 2019'!E203,'Prevous-curr'!D:F,3,FALSE)</f>
        <v>4</v>
      </c>
      <c r="I203" s="59">
        <f>VLOOKUP(E203,'Nick Salary'!B:D,3,FALSE)</f>
        <v>3</v>
      </c>
      <c r="J203" s="17" t="str">
        <f>VLOOKUP('Hollerable 2019'!E203,'Prevous-curr'!J:P,4,FALSE)</f>
        <v>CAR</v>
      </c>
      <c r="K203" s="17">
        <f>VLOOKUP(E203,'Nick Salary'!B:C,2,FALSE)</f>
        <v>2</v>
      </c>
      <c r="L203" s="17"/>
      <c r="M203" s="17"/>
      <c r="N203" s="4"/>
      <c r="O203" s="15"/>
      <c r="P203" s="4" t="s">
        <v>207</v>
      </c>
      <c r="Q203" s="4" t="s">
        <v>22</v>
      </c>
      <c r="R203" s="4" t="s">
        <v>383</v>
      </c>
      <c r="S203" s="4">
        <f>VLOOKUP('Hollerable 2019'!Q203,'Prevous-curr'!D:F,3,FALSE)</f>
        <v>20</v>
      </c>
      <c r="T203" s="4" t="str">
        <f>VLOOKUP('Hollerable 2019'!Q203,'Prevous-curr'!J:P,4,FALSE)</f>
        <v>LAR</v>
      </c>
      <c r="U203" s="4" t="e">
        <f>VLOOKUP(P203,'Nick Salary'!A:C,3,FALSE)</f>
        <v>#N/A</v>
      </c>
      <c r="V203" s="4">
        <f>VLOOKUP(Q203,'Nick Salary'!B:D,3,FALSE)</f>
        <v>16</v>
      </c>
      <c r="W203" s="10" t="s">
        <v>207</v>
      </c>
      <c r="X203" s="10" t="s">
        <v>22</v>
      </c>
      <c r="Y203" s="10" t="s">
        <v>383</v>
      </c>
      <c r="Z203" s="4">
        <f>VLOOKUP('Hollerable 2019'!X203,'Prevous-curr'!D:F,3,FALSE)</f>
        <v>20</v>
      </c>
      <c r="AA203" s="4" t="str">
        <f>VLOOKUP('Hollerable 2019'!X203,'Prevous-curr'!J:P,4,FALSE)</f>
        <v>LAR</v>
      </c>
    </row>
    <row r="204" spans="1:27" ht="15" customHeight="1" x14ac:dyDescent="0.25">
      <c r="A204" s="10" t="s">
        <v>250</v>
      </c>
      <c r="B204" s="5" t="s">
        <v>250</v>
      </c>
      <c r="C204" s="5">
        <v>8</v>
      </c>
      <c r="D204" s="5">
        <v>86</v>
      </c>
      <c r="E204" s="5" t="s">
        <v>177</v>
      </c>
      <c r="F204" s="5" t="s">
        <v>237</v>
      </c>
      <c r="G204" s="5" t="s">
        <v>205</v>
      </c>
      <c r="H204" s="18">
        <f>VLOOKUP(E204,'Prevous-curr'!D:F,3,FALSE)</f>
        <v>32</v>
      </c>
      <c r="I204" s="60">
        <f>VLOOKUP(E204,'Nick Salary'!B:D,3,FALSE)</f>
        <v>20</v>
      </c>
      <c r="J204" s="18" t="str">
        <f>VLOOKUP(E204,'Prevous-curr'!J:O,4,FALSE)</f>
        <v>GB</v>
      </c>
      <c r="K204" s="18">
        <f>VLOOKUP(E204,'Nick Salary'!B:C,2,FALSE)</f>
        <v>14</v>
      </c>
      <c r="L204" s="18"/>
      <c r="M204" s="18"/>
      <c r="N204" s="5"/>
      <c r="O204" s="15"/>
      <c r="P204" s="5" t="s">
        <v>207</v>
      </c>
      <c r="Q204" s="5" t="s">
        <v>325</v>
      </c>
      <c r="R204" s="5" t="s">
        <v>384</v>
      </c>
      <c r="S204" s="5">
        <f>VLOOKUP('Hollerable 2019'!Q204,'Prevous-curr'!D:F,3,FALSE)</f>
        <v>0</v>
      </c>
      <c r="T204" s="5" t="str">
        <f>VLOOKUP('Hollerable 2019'!Q204,'Prevous-curr'!J:P,4,FALSE)</f>
        <v>WAS</v>
      </c>
      <c r="U204" s="5" t="e">
        <f>VLOOKUP(P204,'Nick Salary'!A:C,3,FALSE)</f>
        <v>#N/A</v>
      </c>
      <c r="V204" s="5">
        <f>VLOOKUP(Q204,'Nick Salary'!B:D,3,FALSE)</f>
        <v>6</v>
      </c>
      <c r="W204" s="10" t="s">
        <v>207</v>
      </c>
      <c r="X204" s="10" t="s">
        <v>325</v>
      </c>
      <c r="Y204" s="10" t="s">
        <v>384</v>
      </c>
      <c r="Z204" s="4">
        <f>VLOOKUP('Hollerable 2019'!X204,'Prevous-curr'!D:F,3,FALSE)</f>
        <v>0</v>
      </c>
      <c r="AA204" s="4" t="str">
        <f>VLOOKUP('Hollerable 2019'!X204,'Prevous-curr'!J:P,4,FALSE)</f>
        <v>WAS</v>
      </c>
    </row>
    <row r="205" spans="1:27" ht="15" customHeight="1" x14ac:dyDescent="0.25">
      <c r="A205" s="10" t="s">
        <v>250</v>
      </c>
      <c r="B205" s="4"/>
      <c r="C205" s="4">
        <v>9</v>
      </c>
      <c r="D205" s="4">
        <v>107</v>
      </c>
      <c r="E205" s="4" t="s">
        <v>178</v>
      </c>
      <c r="F205" s="4" t="s">
        <v>231</v>
      </c>
      <c r="G205" s="4" t="s">
        <v>207</v>
      </c>
      <c r="H205" s="17">
        <f>VLOOKUP('Hollerable 2019'!E205,'Prevous-curr'!D:F,3,FALSE)</f>
        <v>10</v>
      </c>
      <c r="I205" s="59">
        <f>VLOOKUP(E205,'Nick Salary'!B:D,3,FALSE)</f>
        <v>10</v>
      </c>
      <c r="J205" s="17" t="str">
        <f>VLOOKUP('Hollerable 2019'!E205,'Prevous-curr'!J:P,4,FALSE)</f>
        <v>SF</v>
      </c>
      <c r="K205" s="17">
        <f>VLOOKUP(E205,'Nick Salary'!B:C,2,FALSE)</f>
        <v>7</v>
      </c>
      <c r="L205" s="17"/>
      <c r="M205" s="17"/>
      <c r="N205" s="4"/>
      <c r="O205" s="15"/>
      <c r="P205" s="4" t="s">
        <v>207</v>
      </c>
      <c r="Q205" s="4" t="s">
        <v>794</v>
      </c>
      <c r="R205" s="4" t="s">
        <v>385</v>
      </c>
      <c r="S205" s="4">
        <f>VLOOKUP('Hollerable 2019'!Q205,'Prevous-curr'!D:F,3,FALSE)</f>
        <v>0</v>
      </c>
      <c r="T205" s="4" t="str">
        <f>VLOOKUP('Hollerable 2019'!Q205,'Prevous-curr'!J:P,4,FALSE)</f>
        <v>TEN</v>
      </c>
      <c r="U205" s="4" t="e">
        <f>VLOOKUP(P205,'Nick Salary'!A:C,3,FALSE)</f>
        <v>#N/A</v>
      </c>
      <c r="V205" s="4">
        <f>VLOOKUP(Q205,'Nick Salary'!B:D,3,FALSE)</f>
        <v>13</v>
      </c>
      <c r="W205" s="10" t="s">
        <v>207</v>
      </c>
      <c r="X205" s="10" t="s">
        <v>355</v>
      </c>
      <c r="Y205" s="10" t="s">
        <v>385</v>
      </c>
      <c r="Z205" s="4" t="e">
        <f>VLOOKUP('Hollerable 2019'!X205,'Prevous-curr'!D:F,3,FALSE)</f>
        <v>#N/A</v>
      </c>
      <c r="AA205" s="4" t="e">
        <f>VLOOKUP('Hollerable 2019'!X205,'Prevous-curr'!J:P,4,FALSE)</f>
        <v>#N/A</v>
      </c>
    </row>
    <row r="206" spans="1:27" ht="15" customHeight="1" x14ac:dyDescent="0.25">
      <c r="A206" s="10" t="s">
        <v>250</v>
      </c>
      <c r="B206" s="5" t="s">
        <v>250</v>
      </c>
      <c r="C206" s="5">
        <v>10</v>
      </c>
      <c r="D206" s="5">
        <v>110</v>
      </c>
      <c r="E206" s="5" t="s">
        <v>179</v>
      </c>
      <c r="F206" s="5" t="s">
        <v>211</v>
      </c>
      <c r="G206" s="5" t="s">
        <v>207</v>
      </c>
      <c r="H206" s="18">
        <f>VLOOKUP(E206,'Prevous-curr'!D:F,3,FALSE)</f>
        <v>2</v>
      </c>
      <c r="I206" s="60">
        <f>VLOOKUP(E206,'Nick Salary'!B:D,3,FALSE)</f>
        <v>7</v>
      </c>
      <c r="J206" s="18" t="str">
        <f>VLOOKUP(E206,'Prevous-curr'!J:O,4,FALSE)</f>
        <v>PIT</v>
      </c>
      <c r="K206" s="18">
        <f>VLOOKUP(E206,'Nick Salary'!B:C,2,FALSE)</f>
        <v>5</v>
      </c>
      <c r="L206" s="18"/>
      <c r="M206" s="18"/>
      <c r="N206" s="5"/>
      <c r="O206" s="15"/>
      <c r="P206" s="5" t="s">
        <v>207</v>
      </c>
      <c r="Q206" s="5" t="s">
        <v>179</v>
      </c>
      <c r="R206" s="5" t="s">
        <v>386</v>
      </c>
      <c r="S206" s="5">
        <f>VLOOKUP('Hollerable 2019'!Q206,'Prevous-curr'!D:F,3,FALSE)</f>
        <v>2</v>
      </c>
      <c r="T206" s="5" t="str">
        <f>VLOOKUP('Hollerable 2019'!Q206,'Prevous-curr'!J:P,4,FALSE)</f>
        <v>PIT</v>
      </c>
      <c r="U206" s="5" t="e">
        <f>VLOOKUP(P206,'Nick Salary'!A:C,3,FALSE)</f>
        <v>#N/A</v>
      </c>
      <c r="V206" s="5">
        <f>VLOOKUP(Q206,'Nick Salary'!B:D,3,FALSE)</f>
        <v>7</v>
      </c>
      <c r="W206" s="10" t="s">
        <v>207</v>
      </c>
      <c r="X206" s="10" t="s">
        <v>179</v>
      </c>
      <c r="Y206" s="10" t="s">
        <v>386</v>
      </c>
      <c r="Z206" s="4">
        <f>VLOOKUP('Hollerable 2019'!X206,'Prevous-curr'!D:F,3,FALSE)</f>
        <v>2</v>
      </c>
      <c r="AA206" s="4" t="str">
        <f>VLOOKUP('Hollerable 2019'!X206,'Prevous-curr'!J:P,4,FALSE)</f>
        <v>PIT</v>
      </c>
    </row>
    <row r="207" spans="1:27" ht="15" customHeight="1" x14ac:dyDescent="0.25">
      <c r="A207" s="10" t="s">
        <v>250</v>
      </c>
      <c r="B207" s="4"/>
      <c r="C207" s="4">
        <v>11</v>
      </c>
      <c r="D207" s="4">
        <v>131</v>
      </c>
      <c r="E207" s="4" t="s">
        <v>180</v>
      </c>
      <c r="F207" s="4" t="s">
        <v>225</v>
      </c>
      <c r="G207" s="4" t="s">
        <v>207</v>
      </c>
      <c r="H207" s="17">
        <f>VLOOKUP('Hollerable 2019'!E207,'Prevous-curr'!D:F,3,FALSE)</f>
        <v>0</v>
      </c>
      <c r="I207" s="59">
        <f>VLOOKUP(E207,'Nick Salary'!B:D,3,FALSE)</f>
        <v>5</v>
      </c>
      <c r="J207" s="17" t="str">
        <f>VLOOKUP('Hollerable 2019'!E207,'Prevous-curr'!J:P,4,FALSE)</f>
        <v>NO</v>
      </c>
      <c r="K207" s="17">
        <f>VLOOKUP(E207,'Nick Salary'!B:C,2,FALSE)</f>
        <v>3</v>
      </c>
      <c r="L207" s="17"/>
      <c r="M207" s="17"/>
      <c r="N207" s="4"/>
      <c r="O207" s="15"/>
      <c r="P207" s="4" t="s">
        <v>207</v>
      </c>
      <c r="Q207" s="4" t="s">
        <v>387</v>
      </c>
      <c r="R207" s="4" t="s">
        <v>388</v>
      </c>
      <c r="S207" s="4"/>
      <c r="T207" s="4" t="str">
        <f>VLOOKUP('Hollerable 2019'!Q207,'Prevous-curr'!J:P,4,FALSE)</f>
        <v>NYG</v>
      </c>
      <c r="U207" s="4" t="e">
        <f>VLOOKUP(P207,'Nick Salary'!A:C,3,FALSE)</f>
        <v>#N/A</v>
      </c>
      <c r="V207" s="4">
        <f>VLOOKUP(Q207,'Nick Salary'!B:D,3,FALSE)</f>
        <v>2</v>
      </c>
      <c r="W207" s="10" t="s">
        <v>207</v>
      </c>
      <c r="X207" s="10" t="s">
        <v>387</v>
      </c>
      <c r="Y207" s="10" t="s">
        <v>388</v>
      </c>
      <c r="Z207" s="4">
        <v>0</v>
      </c>
      <c r="AA207" s="4" t="str">
        <f>VLOOKUP('Hollerable 2019'!X207,'Prevous-curr'!J:P,4,FALSE)</f>
        <v>NYG</v>
      </c>
    </row>
    <row r="208" spans="1:27" ht="15" customHeight="1" x14ac:dyDescent="0.25">
      <c r="A208" s="10" t="s">
        <v>250</v>
      </c>
      <c r="B208" s="5" t="s">
        <v>250</v>
      </c>
      <c r="C208" s="5">
        <v>12</v>
      </c>
      <c r="D208" s="5">
        <v>134</v>
      </c>
      <c r="E208" s="5" t="s">
        <v>181</v>
      </c>
      <c r="F208" s="5" t="s">
        <v>210</v>
      </c>
      <c r="G208" s="5" t="s">
        <v>207</v>
      </c>
      <c r="H208" s="18">
        <v>0</v>
      </c>
      <c r="I208" s="60">
        <f>VLOOKUP(E208,'Nick Salary'!B:D,3,FALSE)</f>
        <v>3</v>
      </c>
      <c r="J208" s="18" t="str">
        <f>VLOOKUP(E208,'Prevous-curr'!J:O,4,FALSE)</f>
        <v>HOU</v>
      </c>
      <c r="K208" s="18">
        <f>VLOOKUP(E208,'Nick Salary'!B:C,2,FALSE)</f>
        <v>2</v>
      </c>
      <c r="L208" s="18"/>
      <c r="M208" s="18"/>
      <c r="N208" s="5"/>
      <c r="O208" s="15"/>
      <c r="P208" s="5" t="s">
        <v>207</v>
      </c>
      <c r="Q208" s="5" t="s">
        <v>182</v>
      </c>
      <c r="R208" s="5" t="s">
        <v>389</v>
      </c>
      <c r="S208" s="5"/>
      <c r="T208" s="5" t="str">
        <f>VLOOKUP('Hollerable 2019'!Q208,'Prevous-curr'!J:P,4,FALSE)</f>
        <v>KC</v>
      </c>
      <c r="U208" s="5" t="e">
        <f>VLOOKUP(P208,'Nick Salary'!A:C,3,FALSE)</f>
        <v>#N/A</v>
      </c>
      <c r="V208" s="5">
        <f>VLOOKUP(Q208,'Nick Salary'!B:D,3,FALSE)</f>
        <v>10</v>
      </c>
      <c r="W208" s="10" t="s">
        <v>207</v>
      </c>
      <c r="X208" s="10" t="s">
        <v>182</v>
      </c>
      <c r="Y208" s="10" t="s">
        <v>389</v>
      </c>
      <c r="Z208" s="4">
        <v>5</v>
      </c>
      <c r="AA208" s="4" t="str">
        <f>VLOOKUP('Hollerable 2019'!X208,'Prevous-curr'!J:P,4,FALSE)</f>
        <v>KC</v>
      </c>
    </row>
    <row r="209" spans="1:27" ht="15" customHeight="1" x14ac:dyDescent="0.25">
      <c r="A209" s="10" t="s">
        <v>250</v>
      </c>
      <c r="B209" s="4"/>
      <c r="C209" s="4">
        <v>13</v>
      </c>
      <c r="D209" s="4">
        <v>155</v>
      </c>
      <c r="E209" s="4" t="s">
        <v>182</v>
      </c>
      <c r="F209" s="4" t="s">
        <v>240</v>
      </c>
      <c r="G209" s="4" t="s">
        <v>207</v>
      </c>
      <c r="H209" s="17">
        <v>1</v>
      </c>
      <c r="I209" s="59">
        <f>VLOOKUP(E209,'Nick Salary'!B:D,3,FALSE)</f>
        <v>10</v>
      </c>
      <c r="J209" s="17" t="str">
        <f>VLOOKUP('Hollerable 2019'!E209,'Prevous-curr'!J:P,4,FALSE)</f>
        <v>KC</v>
      </c>
      <c r="K209" s="17">
        <f>VLOOKUP(E209,'Nick Salary'!B:C,2,FALSE)</f>
        <v>7</v>
      </c>
      <c r="L209" s="17"/>
      <c r="M209" s="17"/>
      <c r="N209" s="4"/>
      <c r="O209" s="15"/>
      <c r="P209" s="4" t="s">
        <v>207</v>
      </c>
      <c r="Q209" s="4" t="s">
        <v>171</v>
      </c>
      <c r="R209" s="4" t="s">
        <v>390</v>
      </c>
      <c r="S209" s="4">
        <f>VLOOKUP('Hollerable 2019'!Q209,'Prevous-curr'!D:F,3,FALSE)</f>
        <v>33</v>
      </c>
      <c r="T209" s="4" t="str">
        <f>VLOOKUP('Hollerable 2019'!Q209,'Prevous-curr'!J:P,4,FALSE)</f>
        <v>PIT</v>
      </c>
      <c r="U209" s="4" t="e">
        <f>VLOOKUP(P209,'Nick Salary'!A:C,3,FALSE)</f>
        <v>#N/A</v>
      </c>
      <c r="V209" s="4">
        <f>VLOOKUP(Q209,'Nick Salary'!B:D,3,FALSE)</f>
        <v>32</v>
      </c>
      <c r="W209" s="10" t="s">
        <v>207</v>
      </c>
      <c r="X209" s="10" t="s">
        <v>171</v>
      </c>
      <c r="Y209" s="10" t="s">
        <v>390</v>
      </c>
      <c r="Z209" s="4">
        <f>VLOOKUP('Hollerable 2019'!X209,'Prevous-curr'!D:F,3,FALSE)</f>
        <v>33</v>
      </c>
      <c r="AA209" s="4" t="str">
        <f>VLOOKUP('Hollerable 2019'!X209,'Prevous-curr'!J:P,4,FALSE)</f>
        <v>PIT</v>
      </c>
    </row>
    <row r="210" spans="1:27" ht="15" customHeight="1" x14ac:dyDescent="0.25">
      <c r="A210" s="10" t="s">
        <v>250</v>
      </c>
      <c r="B210" s="5" t="s">
        <v>250</v>
      </c>
      <c r="C210" s="5">
        <v>14</v>
      </c>
      <c r="D210" s="5">
        <v>158</v>
      </c>
      <c r="E210" s="5" t="s">
        <v>183</v>
      </c>
      <c r="F210" s="5" t="s">
        <v>211</v>
      </c>
      <c r="G210" s="5" t="s">
        <v>215</v>
      </c>
      <c r="H210" s="18">
        <f>VLOOKUP(E210,'Prevous-curr'!D:F,3,FALSE)</f>
        <v>3</v>
      </c>
      <c r="I210" s="60">
        <f>VLOOKUP(E210,'Nick Salary'!B:D,3,FALSE)</f>
        <v>10</v>
      </c>
      <c r="J210" s="18" t="str">
        <f>VLOOKUP(E210,'Prevous-curr'!J:O,4,FALSE)</f>
        <v>PIT</v>
      </c>
      <c r="K210" s="18">
        <f>VLOOKUP(E210,'Nick Salary'!B:C,2,FALSE)</f>
        <v>7</v>
      </c>
      <c r="L210" s="18"/>
      <c r="M210" s="18"/>
      <c r="N210" s="5"/>
      <c r="O210" s="15"/>
      <c r="P210" s="5" t="s">
        <v>212</v>
      </c>
      <c r="Q210" s="5" t="s">
        <v>175</v>
      </c>
      <c r="R210" s="5" t="s">
        <v>391</v>
      </c>
      <c r="S210" s="5">
        <f>VLOOKUP('Hollerable 2019'!Q210,'Prevous-curr'!D:F,3,FALSE)</f>
        <v>9</v>
      </c>
      <c r="T210" s="5" t="str">
        <f>VLOOKUP('Hollerable 2019'!Q210,'Prevous-curr'!J:P,4,FALSE)</f>
        <v>LAC</v>
      </c>
      <c r="U210" s="5" t="e">
        <f>VLOOKUP(P210,'Nick Salary'!A:C,3,FALSE)</f>
        <v>#N/A</v>
      </c>
      <c r="V210" s="5">
        <f>VLOOKUP(Q210,'Nick Salary'!B:D,3,FALSE)</f>
        <v>11</v>
      </c>
      <c r="W210" s="10" t="s">
        <v>212</v>
      </c>
      <c r="X210" s="10" t="s">
        <v>175</v>
      </c>
      <c r="Y210" s="10" t="s">
        <v>391</v>
      </c>
      <c r="Z210" s="4">
        <f>VLOOKUP('Hollerable 2019'!X210,'Prevous-curr'!D:F,3,FALSE)</f>
        <v>9</v>
      </c>
      <c r="AA210" s="4" t="str">
        <f>VLOOKUP('Hollerable 2019'!X210,'Prevous-curr'!J:P,4,FALSE)</f>
        <v>LAC</v>
      </c>
    </row>
    <row r="211" spans="1:27" ht="15" customHeight="1" x14ac:dyDescent="0.25">
      <c r="A211" s="10" t="s">
        <v>250</v>
      </c>
      <c r="B211" s="4"/>
      <c r="C211" s="4">
        <v>15</v>
      </c>
      <c r="D211" s="4">
        <v>179</v>
      </c>
      <c r="E211" s="4" t="s">
        <v>184</v>
      </c>
      <c r="F211" s="4" t="s">
        <v>234</v>
      </c>
      <c r="G211" s="4" t="s">
        <v>219</v>
      </c>
      <c r="H211" s="17">
        <v>0</v>
      </c>
      <c r="I211" s="59">
        <f>VLOOKUP(E211,'Nick Salary'!B:D,3,FALSE)</f>
        <v>2</v>
      </c>
      <c r="J211" s="17">
        <v>0</v>
      </c>
      <c r="K211" s="17">
        <f>VLOOKUP(E211,'Nick Salary'!B:C,2,FALSE)</f>
        <v>1</v>
      </c>
      <c r="L211" s="17"/>
      <c r="M211" s="17"/>
      <c r="N211" s="4"/>
      <c r="O211" s="15"/>
      <c r="P211" s="4" t="s">
        <v>212</v>
      </c>
      <c r="Q211" s="4" t="s">
        <v>392</v>
      </c>
      <c r="R211" s="4" t="s">
        <v>393</v>
      </c>
      <c r="S211" s="4"/>
      <c r="T211" s="4" t="str">
        <f>VLOOKUP('Hollerable 2019'!Q211,'Prevous-curr'!J:P,4,FALSE)</f>
        <v>LAR</v>
      </c>
      <c r="U211" s="4" t="e">
        <f>VLOOKUP(P211,'Nick Salary'!A:C,3,FALSE)</f>
        <v>#N/A</v>
      </c>
      <c r="V211" s="4">
        <f>VLOOKUP(Q211,'Nick Salary'!B:D,3,FALSE)</f>
        <v>5</v>
      </c>
      <c r="W211" s="10" t="s">
        <v>212</v>
      </c>
      <c r="X211" s="10" t="s">
        <v>392</v>
      </c>
      <c r="Y211" s="10" t="s">
        <v>393</v>
      </c>
      <c r="Z211" s="4"/>
      <c r="AA211" s="4" t="str">
        <f>VLOOKUP('Hollerable 2019'!X211,'Prevous-curr'!J:P,4,FALSE)</f>
        <v>LAR</v>
      </c>
    </row>
    <row r="212" spans="1:27" ht="15" customHeight="1" x14ac:dyDescent="0.25">
      <c r="A212" s="10" t="s">
        <v>250</v>
      </c>
      <c r="B212" s="5" t="s">
        <v>250</v>
      </c>
      <c r="C212" s="5">
        <v>16</v>
      </c>
      <c r="D212" s="5">
        <v>182</v>
      </c>
      <c r="E212" s="5" t="s">
        <v>185</v>
      </c>
      <c r="F212" s="5" t="s">
        <v>242</v>
      </c>
      <c r="G212" s="5" t="s">
        <v>205</v>
      </c>
      <c r="H212" s="18">
        <f>VLOOKUP(E212,'Prevous-curr'!D:F,3,FALSE)</f>
        <v>0</v>
      </c>
      <c r="I212" s="60">
        <v>0</v>
      </c>
      <c r="J212" s="18">
        <v>0</v>
      </c>
      <c r="K212" s="18"/>
      <c r="L212" s="18"/>
      <c r="M212" s="18"/>
      <c r="N212" s="5"/>
      <c r="O212" s="15"/>
      <c r="P212" s="5" t="s">
        <v>394</v>
      </c>
      <c r="Q212" s="5" t="s">
        <v>293</v>
      </c>
      <c r="R212" s="5" t="s">
        <v>395</v>
      </c>
      <c r="S212" s="5">
        <f>VLOOKUP('Hollerable 2019'!Q212,'Prevous-curr'!D:F,3,FALSE)</f>
        <v>1</v>
      </c>
      <c r="T212" s="5"/>
      <c r="U212" s="5">
        <v>1</v>
      </c>
      <c r="V212" s="5">
        <v>1</v>
      </c>
      <c r="W212" s="10" t="s">
        <v>394</v>
      </c>
      <c r="X212" s="10" t="s">
        <v>293</v>
      </c>
      <c r="Y212" s="10" t="s">
        <v>395</v>
      </c>
      <c r="Z212" s="4">
        <v>0</v>
      </c>
      <c r="AA212" s="4">
        <v>0</v>
      </c>
    </row>
    <row r="213" spans="1:27" ht="15" customHeight="1" x14ac:dyDescent="0.25">
      <c r="B213" s="6"/>
      <c r="C213" s="6" t="s">
        <v>249</v>
      </c>
      <c r="D213" s="6"/>
      <c r="E213" s="6"/>
      <c r="F213" s="6"/>
      <c r="G213" s="6"/>
      <c r="H213" s="19">
        <f>SUM(H197:H212)</f>
        <v>211</v>
      </c>
      <c r="I213" s="61">
        <f>SUM(I197:I212)</f>
        <v>195</v>
      </c>
      <c r="J213" s="19">
        <f>SUM(J197:J212)</f>
        <v>0</v>
      </c>
      <c r="K213" s="19">
        <f>SUM(K197:K212)</f>
        <v>137</v>
      </c>
      <c r="L213" s="19">
        <f>K213/$L$236</f>
        <v>188.375</v>
      </c>
      <c r="M213" s="19">
        <f>L213+6</f>
        <v>194.375</v>
      </c>
      <c r="N213" s="6" t="b">
        <f>L213&gt;200</f>
        <v>0</v>
      </c>
      <c r="O213" s="15"/>
      <c r="P213" s="6"/>
      <c r="Q213" s="6" t="s">
        <v>396</v>
      </c>
      <c r="R213" s="6"/>
      <c r="S213" s="6">
        <f>SUM(S197:S212)</f>
        <v>183</v>
      </c>
      <c r="T213" s="6">
        <f>SUM(T197:T212)</f>
        <v>0</v>
      </c>
      <c r="U213" s="6" t="e">
        <f>SUM(U197:U212)</f>
        <v>#N/A</v>
      </c>
      <c r="V213" s="6">
        <f>SUM(V197:V212)</f>
        <v>202</v>
      </c>
      <c r="X213" t="s">
        <v>396</v>
      </c>
      <c r="Z213" t="e">
        <f>SUM(Z197:Z212)</f>
        <v>#N/A</v>
      </c>
      <c r="AA213" t="e">
        <f>SUM(AA197:AA212)</f>
        <v>#N/A</v>
      </c>
    </row>
    <row r="214" spans="1:27" x14ac:dyDescent="0.25">
      <c r="B214" s="3"/>
      <c r="C214" s="3" t="s">
        <v>186</v>
      </c>
      <c r="D214" s="3"/>
      <c r="E214" s="3"/>
      <c r="F214" s="3"/>
      <c r="G214" s="3"/>
      <c r="H214" s="16"/>
      <c r="I214" s="62"/>
      <c r="J214" s="16"/>
      <c r="K214" s="24"/>
      <c r="L214" s="24"/>
      <c r="M214" s="24"/>
      <c r="N214" s="3"/>
      <c r="O214" s="3"/>
      <c r="P214" s="3"/>
      <c r="Q214" s="3"/>
      <c r="R214" s="3"/>
      <c r="S214" s="3"/>
      <c r="T214" s="3"/>
      <c r="U214" s="3"/>
      <c r="V214" s="3"/>
    </row>
    <row r="215" spans="1:27" x14ac:dyDescent="0.25">
      <c r="A215" s="10" t="s">
        <v>250</v>
      </c>
      <c r="B215" s="4"/>
      <c r="C215" s="4">
        <v>1</v>
      </c>
      <c r="D215" s="4">
        <v>12</v>
      </c>
      <c r="E215" s="4" t="s">
        <v>187</v>
      </c>
      <c r="F215" s="4" t="s">
        <v>209</v>
      </c>
      <c r="G215" s="4" t="s">
        <v>205</v>
      </c>
      <c r="H215" s="17">
        <f>VLOOKUP('Hollerable 2019'!E215,'Prevous-curr'!D:F,3,FALSE)</f>
        <v>38</v>
      </c>
      <c r="I215" s="59">
        <f>VLOOKUP(E215,'Nick Salary'!B:D,3,FALSE)</f>
        <v>33</v>
      </c>
      <c r="J215" s="17" t="str">
        <f>VLOOKUP('Hollerable 2019'!E215,'Prevous-curr'!J:P,4,FALSE)</f>
        <v>CIN</v>
      </c>
      <c r="K215" s="17">
        <f>VLOOKUP(E215,'Nick Salary'!B:C,2,FALSE)</f>
        <v>24</v>
      </c>
      <c r="L215" s="17"/>
      <c r="M215" s="17"/>
      <c r="N215" s="4"/>
      <c r="O215" s="15"/>
      <c r="P215" s="4"/>
      <c r="Q215" s="4"/>
      <c r="R215" s="4"/>
      <c r="S215" s="4"/>
      <c r="T215" s="4"/>
      <c r="U215" s="4"/>
      <c r="V215" s="4"/>
    </row>
    <row r="216" spans="1:27" x14ac:dyDescent="0.25">
      <c r="A216" s="10" t="s">
        <v>250</v>
      </c>
      <c r="B216" s="5" t="s">
        <v>250</v>
      </c>
      <c r="C216" s="5">
        <v>2</v>
      </c>
      <c r="D216" s="5">
        <v>13</v>
      </c>
      <c r="E216" s="5" t="s">
        <v>188</v>
      </c>
      <c r="F216" s="5" t="s">
        <v>240</v>
      </c>
      <c r="G216" s="5" t="s">
        <v>212</v>
      </c>
      <c r="H216" s="18">
        <f>VLOOKUP(E216,'Prevous-curr'!D:F,3,FALSE)</f>
        <v>30</v>
      </c>
      <c r="I216" s="60">
        <f>VLOOKUP(E216,'Nick Salary'!B:D,3,FALSE)</f>
        <v>31</v>
      </c>
      <c r="J216" s="18" t="str">
        <f>VLOOKUP(E216,'Prevous-curr'!J:O,4,FALSE)</f>
        <v>KC</v>
      </c>
      <c r="K216" s="18">
        <f>VLOOKUP(E216,'Nick Salary'!B:C,2,FALSE)</f>
        <v>22</v>
      </c>
      <c r="L216" s="18"/>
      <c r="M216" s="18"/>
      <c r="N216" s="5"/>
      <c r="O216" s="15"/>
      <c r="P216" s="5"/>
      <c r="Q216" s="5"/>
      <c r="R216" s="5"/>
      <c r="S216" s="5"/>
      <c r="T216" s="5"/>
      <c r="U216" s="5"/>
      <c r="V216" s="5"/>
    </row>
    <row r="217" spans="1:27" x14ac:dyDescent="0.25">
      <c r="A217" s="10" t="s">
        <v>250</v>
      </c>
      <c r="B217" s="4"/>
      <c r="C217" s="4">
        <v>3</v>
      </c>
      <c r="D217" s="4">
        <v>36</v>
      </c>
      <c r="E217" s="4" t="s">
        <v>189</v>
      </c>
      <c r="F217" s="4" t="s">
        <v>229</v>
      </c>
      <c r="G217" s="4" t="s">
        <v>205</v>
      </c>
      <c r="H217" s="17">
        <f>VLOOKUP('Hollerable 2019'!E217,'Prevous-curr'!D:F,3,FALSE)</f>
        <v>30</v>
      </c>
      <c r="I217" s="59">
        <f>VLOOKUP(E217,'Nick Salary'!B:D,3,FALSE)</f>
        <v>27</v>
      </c>
      <c r="J217" s="17" t="str">
        <f>VLOOKUP('Hollerable 2019'!E217,'Prevous-curr'!J:P,4,FALSE)</f>
        <v>OAK</v>
      </c>
      <c r="K217" s="17">
        <f>VLOOKUP(E217,'Nick Salary'!B:C,2,FALSE)</f>
        <v>19</v>
      </c>
      <c r="L217" s="17"/>
      <c r="M217" s="17"/>
      <c r="N217" s="4"/>
      <c r="O217" s="15"/>
      <c r="P217" s="4"/>
      <c r="Q217" s="4"/>
      <c r="R217" s="4"/>
      <c r="S217" s="4"/>
      <c r="T217" s="4"/>
      <c r="U217" s="4"/>
      <c r="V217" s="4"/>
    </row>
    <row r="218" spans="1:27" x14ac:dyDescent="0.25">
      <c r="A218" s="10" t="s">
        <v>250</v>
      </c>
      <c r="B218" s="5" t="s">
        <v>250</v>
      </c>
      <c r="C218" s="5">
        <v>4</v>
      </c>
      <c r="D218" s="5">
        <v>37</v>
      </c>
      <c r="E218" s="5" t="s">
        <v>190</v>
      </c>
      <c r="F218" s="5" t="s">
        <v>224</v>
      </c>
      <c r="G218" s="5" t="s">
        <v>207</v>
      </c>
      <c r="H218" s="18">
        <f>VLOOKUP(E218,'Prevous-curr'!D:F,3,FALSE)</f>
        <v>16</v>
      </c>
      <c r="I218" s="60">
        <f>VLOOKUP(E218,'Nick Salary'!B:D,3,FALSE)</f>
        <v>20</v>
      </c>
      <c r="J218" s="18" t="str">
        <f>VLOOKUP(E218,'Prevous-curr'!J:O,4,FALSE)</f>
        <v>LAR</v>
      </c>
      <c r="K218" s="18">
        <f>VLOOKUP(E218,'Nick Salary'!B:C,2,FALSE)</f>
        <v>14</v>
      </c>
      <c r="L218" s="18"/>
      <c r="M218" s="18"/>
      <c r="N218" s="5"/>
      <c r="O218" s="15"/>
      <c r="P218" s="5"/>
      <c r="Q218" s="5"/>
      <c r="R218" s="5"/>
      <c r="S218" s="5"/>
      <c r="T218" s="5"/>
      <c r="U218" s="5"/>
      <c r="V218" s="5"/>
    </row>
    <row r="219" spans="1:27" x14ac:dyDescent="0.25">
      <c r="A219" s="10" t="s">
        <v>250</v>
      </c>
      <c r="B219" s="4"/>
      <c r="C219" s="4">
        <v>5</v>
      </c>
      <c r="D219" s="4">
        <v>60</v>
      </c>
      <c r="E219" s="4" t="s">
        <v>191</v>
      </c>
      <c r="F219" s="4" t="s">
        <v>233</v>
      </c>
      <c r="G219" s="4" t="s">
        <v>207</v>
      </c>
      <c r="H219" s="17">
        <f>VLOOKUP('Hollerable 2019'!E219,'Prevous-curr'!D:F,3,FALSE)</f>
        <v>15</v>
      </c>
      <c r="I219" s="59">
        <f>VLOOKUP(E219,'Nick Salary'!B:D,3,FALSE)</f>
        <v>9</v>
      </c>
      <c r="J219" s="17" t="str">
        <f>VLOOKUP('Hollerable 2019'!E219,'Prevous-curr'!J:P,4,FALSE)</f>
        <v>PHI</v>
      </c>
      <c r="K219" s="17">
        <f>VLOOKUP(E219,'Nick Salary'!B:C,2,FALSE)</f>
        <v>6</v>
      </c>
      <c r="L219" s="17"/>
      <c r="M219" s="17"/>
      <c r="N219" s="4"/>
      <c r="O219" s="15"/>
      <c r="P219" s="4"/>
      <c r="Q219" s="4"/>
      <c r="R219" s="4"/>
      <c r="S219" s="4"/>
      <c r="T219" s="4"/>
      <c r="U219" s="4"/>
      <c r="V219" s="4"/>
    </row>
    <row r="220" spans="1:27" x14ac:dyDescent="0.25">
      <c r="A220" s="10" t="s">
        <v>250</v>
      </c>
      <c r="B220" s="5" t="s">
        <v>250</v>
      </c>
      <c r="C220" s="5">
        <v>6</v>
      </c>
      <c r="D220" s="5">
        <v>61</v>
      </c>
      <c r="E220" s="5" t="s">
        <v>254</v>
      </c>
      <c r="F220" s="5" t="s">
        <v>223</v>
      </c>
      <c r="G220" s="5" t="s">
        <v>205</v>
      </c>
      <c r="H220" s="18">
        <f>VLOOKUP('Hollerable 2019'!E220,'Prevous-curr'!D:F,3,FALSE)</f>
        <v>31</v>
      </c>
      <c r="I220" s="60">
        <f>VLOOKUP(E220,'Nick Salary'!B:D,3,FALSE)</f>
        <v>25</v>
      </c>
      <c r="J220" s="18" t="str">
        <f>VLOOKUP('Hollerable 2019'!E220,'Prevous-curr'!J:P,4,FALSE)</f>
        <v>LAC</v>
      </c>
      <c r="K220" s="18">
        <f>VLOOKUP(E220,'Nick Salary'!B:C,2,FALSE)</f>
        <v>18</v>
      </c>
      <c r="L220" s="18"/>
      <c r="M220" s="18"/>
      <c r="N220" s="5"/>
      <c r="O220" s="15"/>
      <c r="P220" s="5"/>
      <c r="Q220" s="5"/>
      <c r="R220" s="5"/>
      <c r="S220" s="5"/>
      <c r="T220" s="5"/>
      <c r="U220" s="5"/>
      <c r="V220" s="5"/>
    </row>
    <row r="221" spans="1:27" x14ac:dyDescent="0.25">
      <c r="A221" s="10" t="s">
        <v>250</v>
      </c>
      <c r="B221" s="4"/>
      <c r="C221" s="4">
        <v>7</v>
      </c>
      <c r="D221" s="4">
        <v>84</v>
      </c>
      <c r="E221" s="4" t="s">
        <v>193</v>
      </c>
      <c r="F221" s="4" t="s">
        <v>232</v>
      </c>
      <c r="G221" s="4" t="s">
        <v>205</v>
      </c>
      <c r="H221" s="17">
        <f>VLOOKUP('Hollerable 2019'!E221,'Prevous-curr'!D:F,3,FALSE)</f>
        <v>12</v>
      </c>
      <c r="I221" s="59">
        <f>VLOOKUP(E221,'Nick Salary'!B:D,3,FALSE)</f>
        <v>11</v>
      </c>
      <c r="J221" s="17" t="str">
        <f>VLOOKUP('Hollerable 2019'!E221,'Prevous-curr'!J:P,4,FALSE)</f>
        <v>SEA</v>
      </c>
      <c r="K221" s="17">
        <f>VLOOKUP(E221,'Nick Salary'!B:C,2,FALSE)</f>
        <v>8</v>
      </c>
      <c r="L221" s="17"/>
      <c r="M221" s="17"/>
      <c r="N221" s="4"/>
      <c r="O221" s="15"/>
      <c r="P221" s="4"/>
      <c r="Q221" s="4"/>
      <c r="R221" s="4"/>
      <c r="S221" s="4"/>
      <c r="T221" s="4"/>
      <c r="U221" s="4"/>
      <c r="V221" s="4"/>
    </row>
    <row r="222" spans="1:27" x14ac:dyDescent="0.25">
      <c r="A222" s="10" t="s">
        <v>250</v>
      </c>
      <c r="B222" s="5" t="s">
        <v>250</v>
      </c>
      <c r="C222" s="5">
        <v>8</v>
      </c>
      <c r="D222" s="5">
        <v>85</v>
      </c>
      <c r="E222" s="5" t="s">
        <v>194</v>
      </c>
      <c r="F222" s="5" t="s">
        <v>226</v>
      </c>
      <c r="G222" s="5" t="s">
        <v>215</v>
      </c>
      <c r="H222" s="18">
        <f>VLOOKUP(E222,'Prevous-curr'!D:F,3,FALSE)</f>
        <v>0</v>
      </c>
      <c r="I222" s="60">
        <f>VLOOKUP(E222,'Nick Salary'!B:D,3,FALSE)</f>
        <v>31</v>
      </c>
      <c r="J222" s="18" t="str">
        <f>VLOOKUP(E222,'Prevous-curr'!J:O,4,FALSE)</f>
        <v>ARI</v>
      </c>
      <c r="K222" s="18">
        <f>VLOOKUP(E222,'Nick Salary'!B:C,2,FALSE)</f>
        <v>22</v>
      </c>
      <c r="L222" s="18"/>
      <c r="M222" s="18"/>
      <c r="N222" s="5"/>
      <c r="O222" s="15"/>
      <c r="P222" s="5"/>
      <c r="Q222" s="5"/>
      <c r="R222" s="5"/>
      <c r="S222" s="5"/>
      <c r="T222" s="5"/>
      <c r="U222" s="5"/>
      <c r="V222" s="5"/>
    </row>
    <row r="223" spans="1:27" x14ac:dyDescent="0.25">
      <c r="A223" s="10" t="s">
        <v>250</v>
      </c>
      <c r="B223" s="4"/>
      <c r="C223" s="4">
        <v>9</v>
      </c>
      <c r="D223" s="4">
        <v>108</v>
      </c>
      <c r="E223" s="4" t="s">
        <v>195</v>
      </c>
      <c r="F223" s="4" t="s">
        <v>248</v>
      </c>
      <c r="G223" s="4" t="s">
        <v>207</v>
      </c>
      <c r="H223" s="17">
        <f>VLOOKUP('Hollerable 2019'!E223,'Prevous-curr'!D:F,3,FALSE)</f>
        <v>18</v>
      </c>
      <c r="I223" s="59">
        <f>VLOOKUP(E223,'Nick Salary'!B:D,3,FALSE)</f>
        <v>22</v>
      </c>
      <c r="J223" s="17" t="str">
        <f>VLOOKUP('Hollerable 2019'!E223,'Prevous-curr'!J:P,4,FALSE)</f>
        <v>DET</v>
      </c>
      <c r="K223" s="17">
        <f>VLOOKUP(E223,'Nick Salary'!B:C,2,FALSE)</f>
        <v>16</v>
      </c>
      <c r="L223" s="17"/>
      <c r="M223" s="17"/>
      <c r="N223" s="4"/>
      <c r="O223" s="15"/>
      <c r="P223" s="4"/>
      <c r="Q223" s="4"/>
      <c r="R223" s="4"/>
      <c r="S223" s="4"/>
      <c r="T223" s="4"/>
      <c r="U223" s="4"/>
      <c r="V223" s="4"/>
    </row>
    <row r="224" spans="1:27" x14ac:dyDescent="0.25">
      <c r="A224" s="10" t="s">
        <v>250</v>
      </c>
      <c r="B224" s="5" t="s">
        <v>250</v>
      </c>
      <c r="C224" s="5">
        <v>10</v>
      </c>
      <c r="D224" s="5">
        <v>109</v>
      </c>
      <c r="E224" s="5" t="s">
        <v>196</v>
      </c>
      <c r="F224" s="5" t="s">
        <v>236</v>
      </c>
      <c r="G224" s="5" t="s">
        <v>207</v>
      </c>
      <c r="H224" s="18">
        <f>VLOOKUP(E224,'Prevous-curr'!D:F,3,FALSE)</f>
        <v>4</v>
      </c>
      <c r="I224" s="60">
        <f>VLOOKUP(E224,'Nick Salary'!B:D,3,FALSE)</f>
        <v>5</v>
      </c>
      <c r="J224" s="18" t="str">
        <f>VLOOKUP(E224,'Prevous-curr'!J:O,4,FALSE)</f>
        <v>GB</v>
      </c>
      <c r="K224" s="18">
        <f>VLOOKUP(E224,'Nick Salary'!B:C,2,FALSE)</f>
        <v>3</v>
      </c>
      <c r="L224" s="18"/>
      <c r="M224" s="18"/>
      <c r="N224" s="5"/>
      <c r="O224" s="15"/>
      <c r="P224" s="5"/>
      <c r="Q224" s="5"/>
      <c r="R224" s="5"/>
      <c r="S224" s="5"/>
      <c r="T224" s="5"/>
      <c r="U224" s="5"/>
      <c r="V224" s="5"/>
    </row>
    <row r="225" spans="1:22" x14ac:dyDescent="0.25">
      <c r="A225" s="10" t="s">
        <v>250</v>
      </c>
      <c r="B225" s="4"/>
      <c r="C225" s="4">
        <v>11</v>
      </c>
      <c r="D225" s="4">
        <v>132</v>
      </c>
      <c r="E225" s="4" t="s">
        <v>197</v>
      </c>
      <c r="F225" s="4" t="s">
        <v>214</v>
      </c>
      <c r="G225" s="4" t="s">
        <v>212</v>
      </c>
      <c r="H225" s="17">
        <f>VLOOKUP('Hollerable 2019'!E225,'Prevous-curr'!D:F,3,FALSE)</f>
        <v>2</v>
      </c>
      <c r="I225" s="59">
        <f>VLOOKUP(E225,'Nick Salary'!B:D,3,FALSE)</f>
        <v>6</v>
      </c>
      <c r="J225" s="17" t="str">
        <f>VLOOKUP('Hollerable 2019'!E225,'Prevous-curr'!J:P,4,FALSE)</f>
        <v>CAR</v>
      </c>
      <c r="K225" s="17">
        <f>VLOOKUP(E225,'Nick Salary'!B:C,2,FALSE)</f>
        <v>4</v>
      </c>
      <c r="L225" s="17"/>
      <c r="M225" s="17"/>
      <c r="N225" s="4"/>
      <c r="O225" s="15"/>
      <c r="P225" s="4"/>
      <c r="Q225" s="4"/>
      <c r="R225" s="4"/>
      <c r="S225" s="4"/>
      <c r="T225" s="4"/>
      <c r="U225" s="4"/>
      <c r="V225" s="4"/>
    </row>
    <row r="226" spans="1:22" x14ac:dyDescent="0.25">
      <c r="A226" s="10" t="s">
        <v>250</v>
      </c>
      <c r="B226" s="5" t="s">
        <v>250</v>
      </c>
      <c r="C226" s="5">
        <v>12</v>
      </c>
      <c r="D226" s="5">
        <v>133</v>
      </c>
      <c r="E226" s="5" t="s">
        <v>198</v>
      </c>
      <c r="F226" s="5" t="s">
        <v>208</v>
      </c>
      <c r="G226" s="5" t="s">
        <v>205</v>
      </c>
      <c r="H226" s="18">
        <f>VLOOKUP(E226,'Prevous-curr'!D:F,3,FALSE)</f>
        <v>3</v>
      </c>
      <c r="I226" s="60">
        <f>VLOOKUP(E226,'Nick Salary'!B:D,3,FALSE)</f>
        <v>6</v>
      </c>
      <c r="J226" s="18" t="str">
        <f>VLOOKUP(E226,'Prevous-curr'!J:O,4,FALSE)</f>
        <v>MIN</v>
      </c>
      <c r="K226" s="18">
        <f>VLOOKUP(E226,'Nick Salary'!B:C,2,FALSE)</f>
        <v>4</v>
      </c>
      <c r="L226" s="18"/>
      <c r="M226" s="18"/>
      <c r="N226" s="5"/>
      <c r="O226" s="15"/>
      <c r="P226" s="5"/>
      <c r="Q226" s="5"/>
      <c r="R226" s="5"/>
      <c r="S226" s="5"/>
      <c r="T226" s="5"/>
      <c r="U226" s="5"/>
      <c r="V226" s="5"/>
    </row>
    <row r="227" spans="1:22" x14ac:dyDescent="0.25">
      <c r="A227" s="10" t="s">
        <v>250</v>
      </c>
      <c r="B227" s="4"/>
      <c r="C227" s="4">
        <v>13</v>
      </c>
      <c r="D227" s="4">
        <v>156</v>
      </c>
      <c r="E227" s="4" t="s">
        <v>199</v>
      </c>
      <c r="F227" s="4" t="s">
        <v>236</v>
      </c>
      <c r="G227" s="4" t="s">
        <v>205</v>
      </c>
      <c r="H227" s="17">
        <f>VLOOKUP('Hollerable 2019'!E227,'Prevous-curr'!D:F,3,FALSE)</f>
        <v>5</v>
      </c>
      <c r="I227" s="59">
        <f>VLOOKUP(E227,'Nick Salary'!B:D,3,FALSE)</f>
        <v>6</v>
      </c>
      <c r="J227" s="17" t="str">
        <f>VLOOKUP('Hollerable 2019'!E227,'Prevous-curr'!J:P,4,FALSE)</f>
        <v>GB</v>
      </c>
      <c r="K227" s="17">
        <f>VLOOKUP(E227,'Nick Salary'!B:C,2,FALSE)</f>
        <v>4</v>
      </c>
      <c r="L227" s="17"/>
      <c r="M227" s="17"/>
      <c r="N227" s="4"/>
      <c r="O227" s="15"/>
      <c r="P227" s="4"/>
      <c r="Q227" s="4"/>
      <c r="R227" s="4"/>
      <c r="S227" s="4"/>
      <c r="T227" s="4"/>
      <c r="U227" s="4"/>
      <c r="V227" s="4"/>
    </row>
    <row r="228" spans="1:22" x14ac:dyDescent="0.25">
      <c r="A228" s="10" t="s">
        <v>250</v>
      </c>
      <c r="B228" s="5" t="s">
        <v>250</v>
      </c>
      <c r="C228" s="5">
        <v>14</v>
      </c>
      <c r="D228" s="5">
        <v>157</v>
      </c>
      <c r="E228" s="5" t="s">
        <v>200</v>
      </c>
      <c r="F228" s="5" t="s">
        <v>222</v>
      </c>
      <c r="G228" s="5" t="s">
        <v>207</v>
      </c>
      <c r="H228" s="18">
        <f>VLOOKUP(E228,'Prevous-curr'!D:F,3,FALSE)</f>
        <v>0</v>
      </c>
      <c r="I228" s="60">
        <f>VLOOKUP(E228,'Nick Salary'!B:D,3,FALSE)</f>
        <v>3</v>
      </c>
      <c r="J228" s="18" t="str">
        <f>VLOOKUP(E228,'Prevous-curr'!J:O,4,FALSE)</f>
        <v>IND</v>
      </c>
      <c r="K228" s="18">
        <f>VLOOKUP(E228,'Nick Salary'!B:C,2,FALSE)</f>
        <v>2</v>
      </c>
      <c r="L228" s="18"/>
      <c r="M228" s="18"/>
      <c r="N228" s="5"/>
      <c r="O228" s="15"/>
      <c r="P228" s="5"/>
      <c r="Q228" s="5"/>
      <c r="R228" s="5"/>
      <c r="S228" s="5"/>
      <c r="T228" s="5"/>
      <c r="U228" s="5"/>
      <c r="V228" s="5"/>
    </row>
    <row r="229" spans="1:22" x14ac:dyDescent="0.25">
      <c r="A229" s="10" t="s">
        <v>250</v>
      </c>
      <c r="B229" s="4"/>
      <c r="C229" s="4">
        <v>15</v>
      </c>
      <c r="D229" s="4">
        <v>180</v>
      </c>
      <c r="E229" s="4" t="s">
        <v>82</v>
      </c>
      <c r="F229" s="4" t="s">
        <v>223</v>
      </c>
      <c r="G229" s="4" t="s">
        <v>219</v>
      </c>
      <c r="H229" s="17">
        <v>0</v>
      </c>
      <c r="I229" s="59">
        <f>VLOOKUP(E229,'Nick Salary'!B:D,3,FALSE)</f>
        <v>2</v>
      </c>
      <c r="J229" s="17">
        <v>0</v>
      </c>
      <c r="K229" s="17">
        <f>VLOOKUP(E229,'Nick Salary'!B:C,2,FALSE)</f>
        <v>1</v>
      </c>
      <c r="L229" s="17"/>
      <c r="M229" s="17"/>
      <c r="N229" s="4"/>
      <c r="O229" s="15"/>
      <c r="P229" s="4"/>
      <c r="Q229" s="4"/>
      <c r="R229" s="4"/>
      <c r="S229" s="4"/>
      <c r="T229" s="4"/>
      <c r="U229" s="4"/>
      <c r="V229" s="4"/>
    </row>
    <row r="230" spans="1:22" x14ac:dyDescent="0.25">
      <c r="A230" s="10" t="s">
        <v>250</v>
      </c>
      <c r="B230" s="7" t="s">
        <v>250</v>
      </c>
      <c r="C230" s="7">
        <v>16</v>
      </c>
      <c r="D230" s="7">
        <v>181</v>
      </c>
      <c r="E230" s="7" t="s">
        <v>201</v>
      </c>
      <c r="F230" s="7" t="s">
        <v>206</v>
      </c>
      <c r="G230" s="7" t="s">
        <v>215</v>
      </c>
      <c r="H230" s="18">
        <f>VLOOKUP(E230,'Prevous-curr'!D:F,3,FALSE)</f>
        <v>2</v>
      </c>
      <c r="I230" s="60">
        <f>VLOOKUP(E230,'Nick Salary'!B:D,3,FALSE)</f>
        <v>10</v>
      </c>
      <c r="J230" s="18" t="str">
        <f>VLOOKUP(E230,'Prevous-curr'!J:O,4,FALSE)</f>
        <v>NE</v>
      </c>
      <c r="K230" s="18">
        <f>VLOOKUP(E230,'Nick Salary'!B:C,2,FALSE)</f>
        <v>7</v>
      </c>
      <c r="L230" s="18"/>
      <c r="M230" s="18"/>
      <c r="N230" s="5"/>
      <c r="O230" s="15"/>
      <c r="P230" s="5"/>
      <c r="Q230" s="5"/>
      <c r="R230" s="5"/>
      <c r="S230" s="5"/>
      <c r="T230" s="5"/>
      <c r="U230" s="5"/>
      <c r="V230" s="5"/>
    </row>
    <row r="231" spans="1:22" x14ac:dyDescent="0.25">
      <c r="B231" s="6"/>
      <c r="C231" s="6" t="s">
        <v>249</v>
      </c>
      <c r="D231" s="6"/>
      <c r="E231" s="6"/>
      <c r="F231" s="6"/>
      <c r="G231" s="6"/>
      <c r="H231" s="19">
        <f>SUM(H215:H230)</f>
        <v>206</v>
      </c>
      <c r="I231" s="61">
        <f>SUM(I215:I230)</f>
        <v>247</v>
      </c>
      <c r="J231" s="19">
        <f>SUM(J215:J230)</f>
        <v>0</v>
      </c>
      <c r="K231" s="19">
        <f>SUM(K215:K230)</f>
        <v>174</v>
      </c>
      <c r="L231" s="19">
        <f>K231/$L$236</f>
        <v>239.25</v>
      </c>
      <c r="M231" s="19">
        <v>200</v>
      </c>
      <c r="N231" s="6" t="b">
        <f>L231&gt;200</f>
        <v>1</v>
      </c>
      <c r="O231" s="15"/>
      <c r="P231" s="6"/>
      <c r="Q231" s="6"/>
      <c r="R231" s="6"/>
      <c r="S231" s="6"/>
      <c r="T231" s="6"/>
      <c r="U231" s="6" t="b">
        <f>M231&gt;200</f>
        <v>0</v>
      </c>
      <c r="V231" s="6" t="b">
        <f>N231&gt;200</f>
        <v>1</v>
      </c>
    </row>
    <row r="232" spans="1:22" x14ac:dyDescent="0.25">
      <c r="B232" s="8"/>
      <c r="C232" s="8" t="s">
        <v>251</v>
      </c>
      <c r="D232" s="8"/>
      <c r="E232" s="8"/>
      <c r="F232" s="8"/>
      <c r="G232" s="8"/>
      <c r="H232" s="20"/>
      <c r="I232" s="20"/>
      <c r="J232" s="20"/>
      <c r="K232" s="17"/>
      <c r="L232" s="17"/>
      <c r="M232" s="17"/>
      <c r="N232" s="3"/>
      <c r="O232" s="3" t="s">
        <v>250</v>
      </c>
      <c r="P232" s="3"/>
      <c r="Q232" s="3"/>
      <c r="R232" s="3"/>
      <c r="S232" s="3"/>
      <c r="T232" s="3"/>
      <c r="U232" s="3"/>
      <c r="V232" s="3"/>
    </row>
    <row r="233" spans="1:22" x14ac:dyDescent="0.25">
      <c r="H233" s="21"/>
      <c r="I233" s="21"/>
      <c r="N233" s="4"/>
      <c r="O233" s="4"/>
      <c r="P233" s="4"/>
      <c r="Q233" s="4"/>
      <c r="R233" s="4"/>
      <c r="S233" s="4"/>
      <c r="T233" s="4"/>
      <c r="U233" s="4"/>
      <c r="V233" s="4"/>
    </row>
    <row r="235" spans="1:22" x14ac:dyDescent="0.25">
      <c r="K235" s="1">
        <f>AVERAGE(K231,K213,K195,K177,K159,K141,K123,K105,K87,K69,K51,K33)</f>
        <v>140.75</v>
      </c>
    </row>
    <row r="236" spans="1:22" x14ac:dyDescent="0.25">
      <c r="K236" s="1">
        <f>K235/16</f>
        <v>8.796875</v>
      </c>
      <c r="L236" s="1">
        <f>16/22</f>
        <v>0.72727272727272729</v>
      </c>
      <c r="M236" s="1">
        <v>654</v>
      </c>
    </row>
    <row r="237" spans="1:22" x14ac:dyDescent="0.25">
      <c r="M237" s="1">
        <f>M236-600</f>
        <v>54</v>
      </c>
    </row>
    <row r="238" spans="1:22" x14ac:dyDescent="0.25">
      <c r="M238" s="1">
        <f>M237/9</f>
        <v>6</v>
      </c>
    </row>
  </sheetData>
  <autoFilter ref="A15:V232"/>
  <mergeCells count="2">
    <mergeCell ref="C14:I14"/>
    <mergeCell ref="Q14:V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1"/>
  <sheetViews>
    <sheetView workbookViewId="0">
      <selection activeCell="B25" sqref="B25"/>
    </sheetView>
  </sheetViews>
  <sheetFormatPr defaultRowHeight="15" x14ac:dyDescent="0.25"/>
  <cols>
    <col min="1" max="2" width="24.7109375" style="10" bestFit="1" customWidth="1"/>
    <col min="3" max="3" width="7.140625" style="10" bestFit="1" customWidth="1"/>
    <col min="4" max="4" width="13.85546875" style="10" bestFit="1" customWidth="1"/>
    <col min="5" max="5" width="15.140625" style="10" bestFit="1" customWidth="1"/>
    <col min="6" max="6" width="4.5703125" style="10" bestFit="1" customWidth="1"/>
  </cols>
  <sheetData>
    <row r="1" spans="1:13" x14ac:dyDescent="0.25">
      <c r="A1" s="10" t="s">
        <v>653</v>
      </c>
      <c r="B1" s="10" t="s">
        <v>653</v>
      </c>
      <c r="C1" s="10" t="s">
        <v>654</v>
      </c>
      <c r="D1" s="10" t="s">
        <v>807</v>
      </c>
      <c r="E1" s="10" t="s">
        <v>655</v>
      </c>
      <c r="F1" s="10" t="s">
        <v>401</v>
      </c>
    </row>
    <row r="2" spans="1:13" x14ac:dyDescent="0.25">
      <c r="A2" s="10" t="s">
        <v>3</v>
      </c>
      <c r="B2" s="10" t="s">
        <v>3</v>
      </c>
      <c r="C2" s="10">
        <v>30</v>
      </c>
      <c r="D2" s="10">
        <v>42</v>
      </c>
      <c r="E2" s="10">
        <v>414.8</v>
      </c>
      <c r="F2" s="10" t="s">
        <v>205</v>
      </c>
    </row>
    <row r="3" spans="1:13" x14ac:dyDescent="0.25">
      <c r="A3" s="10" t="s">
        <v>656</v>
      </c>
      <c r="B3" s="10" t="s">
        <v>46</v>
      </c>
      <c r="C3" s="10">
        <v>26</v>
      </c>
      <c r="D3" s="10">
        <v>36</v>
      </c>
      <c r="E3" s="10">
        <v>552.1</v>
      </c>
      <c r="F3" s="10" t="s">
        <v>215</v>
      </c>
    </row>
    <row r="4" spans="1:13" x14ac:dyDescent="0.25">
      <c r="A4" s="10" t="s">
        <v>20</v>
      </c>
      <c r="B4" s="10" t="s">
        <v>20</v>
      </c>
      <c r="C4" s="10">
        <v>26</v>
      </c>
      <c r="D4" s="10">
        <v>36</v>
      </c>
      <c r="E4" s="10">
        <v>377.5</v>
      </c>
      <c r="F4" s="10" t="s">
        <v>205</v>
      </c>
    </row>
    <row r="5" spans="1:13" x14ac:dyDescent="0.25">
      <c r="A5" s="10" t="s">
        <v>146</v>
      </c>
      <c r="B5" s="10" t="s">
        <v>146</v>
      </c>
      <c r="C5" s="10">
        <v>25</v>
      </c>
      <c r="D5" s="10">
        <v>35</v>
      </c>
      <c r="E5" s="10">
        <v>395.4</v>
      </c>
      <c r="F5" s="10" t="s">
        <v>205</v>
      </c>
      <c r="M5">
        <f>16/22</f>
        <v>0.72727272727272729</v>
      </c>
    </row>
    <row r="6" spans="1:13" x14ac:dyDescent="0.25">
      <c r="A6" s="10" t="s">
        <v>120</v>
      </c>
      <c r="B6" s="10" t="s">
        <v>120</v>
      </c>
      <c r="C6" s="10">
        <v>24</v>
      </c>
      <c r="D6" s="10">
        <v>33</v>
      </c>
      <c r="E6" s="10">
        <v>388.9</v>
      </c>
      <c r="F6" s="10" t="s">
        <v>205</v>
      </c>
      <c r="M6">
        <f>22/16</f>
        <v>1.375</v>
      </c>
    </row>
    <row r="7" spans="1:13" x14ac:dyDescent="0.25">
      <c r="A7" s="10" t="s">
        <v>187</v>
      </c>
      <c r="B7" s="10" t="s">
        <v>187</v>
      </c>
      <c r="C7" s="10">
        <v>24</v>
      </c>
      <c r="D7" s="10">
        <v>33</v>
      </c>
      <c r="E7" s="10">
        <v>288.7</v>
      </c>
      <c r="F7" s="10" t="s">
        <v>205</v>
      </c>
    </row>
    <row r="8" spans="1:13" x14ac:dyDescent="0.25">
      <c r="A8" s="10" t="s">
        <v>37</v>
      </c>
      <c r="B8" s="10" t="s">
        <v>37</v>
      </c>
      <c r="C8" s="10">
        <v>24</v>
      </c>
      <c r="D8" s="10">
        <v>33</v>
      </c>
      <c r="E8" s="10">
        <v>332.4</v>
      </c>
      <c r="F8" s="10" t="s">
        <v>207</v>
      </c>
    </row>
    <row r="9" spans="1:13" x14ac:dyDescent="0.25">
      <c r="A9" s="10" t="s">
        <v>137</v>
      </c>
      <c r="B9" s="10" t="s">
        <v>137</v>
      </c>
      <c r="C9" s="10">
        <v>24</v>
      </c>
      <c r="D9" s="10">
        <v>33</v>
      </c>
      <c r="E9" s="10">
        <v>327.8</v>
      </c>
      <c r="F9" s="10" t="s">
        <v>207</v>
      </c>
    </row>
    <row r="10" spans="1:13" x14ac:dyDescent="0.25">
      <c r="A10" s="10" t="s">
        <v>701</v>
      </c>
      <c r="B10" s="10" t="s">
        <v>701</v>
      </c>
      <c r="C10" s="10">
        <v>23</v>
      </c>
      <c r="D10" s="10">
        <v>32</v>
      </c>
      <c r="E10" s="10">
        <v>326</v>
      </c>
      <c r="F10" s="10" t="s">
        <v>207</v>
      </c>
    </row>
    <row r="11" spans="1:13" x14ac:dyDescent="0.25">
      <c r="A11" s="10" t="s">
        <v>53</v>
      </c>
      <c r="B11" s="10" t="s">
        <v>53</v>
      </c>
      <c r="C11" s="10">
        <v>23</v>
      </c>
      <c r="D11" s="10">
        <v>32</v>
      </c>
      <c r="E11" s="10">
        <v>309.89999999999998</v>
      </c>
      <c r="F11" s="10" t="s">
        <v>207</v>
      </c>
    </row>
    <row r="12" spans="1:13" x14ac:dyDescent="0.25">
      <c r="A12" s="10" t="s">
        <v>194</v>
      </c>
      <c r="B12" s="10" t="s">
        <v>194</v>
      </c>
      <c r="C12" s="10">
        <v>22</v>
      </c>
      <c r="D12" s="10">
        <v>31</v>
      </c>
      <c r="E12" s="10">
        <v>390.6</v>
      </c>
      <c r="F12" s="10" t="s">
        <v>215</v>
      </c>
    </row>
    <row r="13" spans="1:13" x14ac:dyDescent="0.25">
      <c r="A13" s="10" t="s">
        <v>28</v>
      </c>
      <c r="B13" s="10" t="s">
        <v>28</v>
      </c>
      <c r="C13" s="10">
        <v>22</v>
      </c>
      <c r="D13" s="10">
        <v>31</v>
      </c>
      <c r="E13" s="10">
        <v>290</v>
      </c>
      <c r="F13" s="10" t="s">
        <v>205</v>
      </c>
    </row>
    <row r="14" spans="1:13" x14ac:dyDescent="0.25">
      <c r="A14" s="10" t="s">
        <v>188</v>
      </c>
      <c r="B14" s="10" t="s">
        <v>188</v>
      </c>
      <c r="C14" s="10">
        <v>22</v>
      </c>
      <c r="D14" s="10">
        <v>31</v>
      </c>
      <c r="E14" s="10">
        <v>317.5</v>
      </c>
      <c r="F14" s="10" t="s">
        <v>212</v>
      </c>
    </row>
    <row r="15" spans="1:13" x14ac:dyDescent="0.25">
      <c r="A15" s="10" t="s">
        <v>86</v>
      </c>
      <c r="B15" s="10" t="s">
        <v>86</v>
      </c>
      <c r="C15" s="10">
        <v>21</v>
      </c>
      <c r="D15" s="10">
        <v>29</v>
      </c>
      <c r="E15" s="10">
        <v>308.7</v>
      </c>
      <c r="F15" s="10" t="s">
        <v>205</v>
      </c>
    </row>
    <row r="16" spans="1:13" x14ac:dyDescent="0.25">
      <c r="A16" s="10" t="s">
        <v>170</v>
      </c>
      <c r="B16" s="10" t="s">
        <v>170</v>
      </c>
      <c r="C16" s="10">
        <v>21</v>
      </c>
      <c r="D16" s="10">
        <v>29</v>
      </c>
      <c r="E16" s="10">
        <v>289.60000000000002</v>
      </c>
      <c r="F16" s="10" t="s">
        <v>205</v>
      </c>
    </row>
    <row r="17" spans="1:6" x14ac:dyDescent="0.25">
      <c r="A17" s="10" t="s">
        <v>153</v>
      </c>
      <c r="B17" s="10" t="s">
        <v>153</v>
      </c>
      <c r="C17" s="10">
        <v>20</v>
      </c>
      <c r="D17" s="10">
        <v>28</v>
      </c>
      <c r="E17" s="10">
        <v>307.60000000000002</v>
      </c>
      <c r="F17" s="10" t="s">
        <v>205</v>
      </c>
    </row>
    <row r="18" spans="1:6" x14ac:dyDescent="0.25">
      <c r="A18" s="10" t="s">
        <v>54</v>
      </c>
      <c r="B18" s="10" t="s">
        <v>253</v>
      </c>
      <c r="C18" s="10">
        <v>20</v>
      </c>
      <c r="D18" s="10">
        <v>28</v>
      </c>
      <c r="E18" s="10">
        <v>293.8</v>
      </c>
      <c r="F18" s="10" t="s">
        <v>205</v>
      </c>
    </row>
    <row r="19" spans="1:6" x14ac:dyDescent="0.25">
      <c r="A19" s="10" t="s">
        <v>136</v>
      </c>
      <c r="B19" s="10" t="s">
        <v>136</v>
      </c>
      <c r="C19" s="10">
        <v>20</v>
      </c>
      <c r="D19" s="10">
        <v>28</v>
      </c>
      <c r="E19" s="10">
        <v>305.10000000000002</v>
      </c>
      <c r="F19" s="10" t="s">
        <v>207</v>
      </c>
    </row>
    <row r="20" spans="1:6" x14ac:dyDescent="0.25">
      <c r="A20" s="10" t="s">
        <v>69</v>
      </c>
      <c r="B20" s="10" t="s">
        <v>69</v>
      </c>
      <c r="C20" s="10">
        <v>19</v>
      </c>
      <c r="D20" s="10">
        <v>27</v>
      </c>
      <c r="E20" s="10">
        <v>293.39999999999998</v>
      </c>
      <c r="F20" s="10" t="s">
        <v>205</v>
      </c>
    </row>
    <row r="21" spans="1:6" x14ac:dyDescent="0.25">
      <c r="A21" s="10" t="s">
        <v>189</v>
      </c>
      <c r="B21" s="10" t="s">
        <v>189</v>
      </c>
      <c r="C21" s="10">
        <v>19</v>
      </c>
      <c r="D21" s="10">
        <v>27</v>
      </c>
      <c r="E21" s="10">
        <v>229.3</v>
      </c>
      <c r="F21" s="10" t="s">
        <v>205</v>
      </c>
    </row>
    <row r="22" spans="1:6" x14ac:dyDescent="0.25">
      <c r="A22" s="10" t="s">
        <v>119</v>
      </c>
      <c r="B22" s="10" t="s">
        <v>783</v>
      </c>
      <c r="C22" s="10">
        <v>19</v>
      </c>
      <c r="D22" s="10">
        <v>27</v>
      </c>
      <c r="E22" s="10">
        <v>302</v>
      </c>
      <c r="F22" s="10" t="s">
        <v>207</v>
      </c>
    </row>
    <row r="23" spans="1:6" x14ac:dyDescent="0.25">
      <c r="A23" s="10" t="s">
        <v>74</v>
      </c>
      <c r="B23" s="10" t="s">
        <v>74</v>
      </c>
      <c r="C23" s="10">
        <v>18</v>
      </c>
      <c r="D23" s="10">
        <v>25</v>
      </c>
      <c r="E23" s="10">
        <v>453.4</v>
      </c>
      <c r="F23" s="10" t="s">
        <v>215</v>
      </c>
    </row>
    <row r="24" spans="1:6" x14ac:dyDescent="0.25">
      <c r="A24" s="10" t="s">
        <v>372</v>
      </c>
      <c r="B24" s="10" t="s">
        <v>372</v>
      </c>
      <c r="C24" s="10">
        <v>18</v>
      </c>
      <c r="D24" s="10">
        <v>25</v>
      </c>
      <c r="E24" s="10">
        <v>264.60000000000002</v>
      </c>
      <c r="F24" s="10" t="s">
        <v>215</v>
      </c>
    </row>
    <row r="25" spans="1:6" x14ac:dyDescent="0.25">
      <c r="A25" s="10" t="s">
        <v>192</v>
      </c>
      <c r="B25" s="10" t="s">
        <v>254</v>
      </c>
      <c r="C25" s="10">
        <v>18</v>
      </c>
      <c r="D25" s="10">
        <v>25</v>
      </c>
      <c r="E25" s="10">
        <v>292</v>
      </c>
      <c r="F25" s="10" t="s">
        <v>205</v>
      </c>
    </row>
    <row r="26" spans="1:6" x14ac:dyDescent="0.25">
      <c r="A26" s="10" t="s">
        <v>154</v>
      </c>
      <c r="B26" s="10" t="s">
        <v>154</v>
      </c>
      <c r="C26" s="10">
        <v>18</v>
      </c>
      <c r="D26" s="10">
        <v>25</v>
      </c>
      <c r="E26" s="10">
        <v>302.60000000000002</v>
      </c>
      <c r="F26" s="10" t="s">
        <v>207</v>
      </c>
    </row>
    <row r="27" spans="1:6" x14ac:dyDescent="0.25">
      <c r="A27" s="10" t="s">
        <v>87</v>
      </c>
      <c r="B27" s="10" t="s">
        <v>87</v>
      </c>
      <c r="C27" s="10">
        <v>18</v>
      </c>
      <c r="D27" s="10">
        <v>25</v>
      </c>
      <c r="E27" s="10">
        <v>282.2</v>
      </c>
      <c r="F27" s="10" t="s">
        <v>207</v>
      </c>
    </row>
    <row r="28" spans="1:6" x14ac:dyDescent="0.25">
      <c r="A28" s="10" t="s">
        <v>4</v>
      </c>
      <c r="B28" s="10" t="s">
        <v>4</v>
      </c>
      <c r="C28" s="10">
        <v>18</v>
      </c>
      <c r="D28" s="10">
        <v>25</v>
      </c>
      <c r="E28" s="10">
        <v>258.2</v>
      </c>
      <c r="F28" s="10" t="s">
        <v>207</v>
      </c>
    </row>
    <row r="29" spans="1:6" x14ac:dyDescent="0.25">
      <c r="A29" s="10" t="s">
        <v>89</v>
      </c>
      <c r="B29" s="10" t="s">
        <v>89</v>
      </c>
      <c r="C29" s="10">
        <v>17</v>
      </c>
      <c r="D29" s="10">
        <v>24</v>
      </c>
      <c r="E29" s="10">
        <v>495.5</v>
      </c>
      <c r="F29" s="10" t="s">
        <v>215</v>
      </c>
    </row>
    <row r="30" spans="1:6" x14ac:dyDescent="0.25">
      <c r="A30" s="10" t="s">
        <v>370</v>
      </c>
      <c r="B30" s="10" t="s">
        <v>370</v>
      </c>
      <c r="C30" s="10">
        <v>17</v>
      </c>
      <c r="D30" s="10">
        <v>24</v>
      </c>
      <c r="E30" s="10">
        <v>475.7</v>
      </c>
      <c r="F30" s="10" t="s">
        <v>215</v>
      </c>
    </row>
    <row r="31" spans="1:6" x14ac:dyDescent="0.25">
      <c r="A31" s="10" t="s">
        <v>104</v>
      </c>
      <c r="B31" s="10" t="s">
        <v>104</v>
      </c>
      <c r="C31" s="10">
        <v>17</v>
      </c>
      <c r="D31" s="10">
        <v>24</v>
      </c>
      <c r="E31" s="10">
        <v>195.4</v>
      </c>
      <c r="F31" s="10" t="s">
        <v>205</v>
      </c>
    </row>
    <row r="32" spans="1:6" x14ac:dyDescent="0.25">
      <c r="A32" s="10" t="s">
        <v>138</v>
      </c>
      <c r="B32" s="10" t="s">
        <v>138</v>
      </c>
      <c r="C32" s="10">
        <v>17</v>
      </c>
      <c r="D32" s="10">
        <v>24</v>
      </c>
      <c r="E32" s="10">
        <v>276</v>
      </c>
      <c r="F32" s="10" t="s">
        <v>207</v>
      </c>
    </row>
    <row r="33" spans="1:6" x14ac:dyDescent="0.25">
      <c r="A33" s="10" t="s">
        <v>21</v>
      </c>
      <c r="B33" s="10" t="s">
        <v>21</v>
      </c>
      <c r="C33" s="10">
        <v>17</v>
      </c>
      <c r="D33" s="10">
        <v>24</v>
      </c>
      <c r="E33" s="10">
        <v>252.2</v>
      </c>
      <c r="F33" s="10" t="s">
        <v>207</v>
      </c>
    </row>
    <row r="34" spans="1:6" x14ac:dyDescent="0.25">
      <c r="A34" s="10" t="s">
        <v>103</v>
      </c>
      <c r="B34" s="10" t="s">
        <v>103</v>
      </c>
      <c r="C34" s="10">
        <v>17</v>
      </c>
      <c r="D34" s="10">
        <v>24</v>
      </c>
      <c r="E34" s="10">
        <v>264.60000000000002</v>
      </c>
      <c r="F34" s="10" t="s">
        <v>212</v>
      </c>
    </row>
    <row r="35" spans="1:6" x14ac:dyDescent="0.25">
      <c r="A35" s="10" t="s">
        <v>55</v>
      </c>
      <c r="B35" s="10" t="s">
        <v>55</v>
      </c>
      <c r="C35" s="10">
        <v>16</v>
      </c>
      <c r="D35" s="10">
        <v>22</v>
      </c>
      <c r="E35" s="10">
        <v>476.7</v>
      </c>
      <c r="F35" s="10" t="s">
        <v>215</v>
      </c>
    </row>
    <row r="36" spans="1:6" x14ac:dyDescent="0.25">
      <c r="A36" s="10" t="s">
        <v>108</v>
      </c>
      <c r="B36" s="10" t="s">
        <v>108</v>
      </c>
      <c r="C36" s="10">
        <v>16</v>
      </c>
      <c r="D36" s="10">
        <v>22</v>
      </c>
      <c r="E36" s="10">
        <v>446.7</v>
      </c>
      <c r="F36" s="10" t="s">
        <v>215</v>
      </c>
    </row>
    <row r="37" spans="1:6" x14ac:dyDescent="0.25">
      <c r="A37" s="10" t="s">
        <v>71</v>
      </c>
      <c r="B37" s="10" t="s">
        <v>71</v>
      </c>
      <c r="C37" s="10">
        <v>16</v>
      </c>
      <c r="D37" s="10">
        <v>22</v>
      </c>
      <c r="E37" s="10">
        <v>271.3</v>
      </c>
      <c r="F37" s="10" t="s">
        <v>207</v>
      </c>
    </row>
    <row r="38" spans="1:6" x14ac:dyDescent="0.25">
      <c r="A38" s="10" t="s">
        <v>5</v>
      </c>
      <c r="B38" s="10" t="s">
        <v>5</v>
      </c>
      <c r="C38" s="10">
        <v>16</v>
      </c>
      <c r="D38" s="10">
        <v>22</v>
      </c>
      <c r="E38" s="10">
        <v>268.2</v>
      </c>
      <c r="F38" s="10" t="s">
        <v>207</v>
      </c>
    </row>
    <row r="39" spans="1:6" x14ac:dyDescent="0.25">
      <c r="A39" s="10" t="s">
        <v>195</v>
      </c>
      <c r="B39" s="10" t="s">
        <v>195</v>
      </c>
      <c r="C39" s="10">
        <v>16</v>
      </c>
      <c r="D39" s="10">
        <v>22</v>
      </c>
      <c r="E39" s="10">
        <v>237.4</v>
      </c>
      <c r="F39" s="10" t="s">
        <v>207</v>
      </c>
    </row>
    <row r="40" spans="1:6" x14ac:dyDescent="0.25">
      <c r="A40" s="10" t="s">
        <v>38</v>
      </c>
      <c r="B40" s="10" t="s">
        <v>38</v>
      </c>
      <c r="C40" s="10">
        <v>16</v>
      </c>
      <c r="D40" s="10">
        <v>22</v>
      </c>
      <c r="E40" s="10">
        <v>228</v>
      </c>
      <c r="F40" s="10" t="s">
        <v>212</v>
      </c>
    </row>
    <row r="41" spans="1:6" x14ac:dyDescent="0.25">
      <c r="A41" s="10" t="s">
        <v>143</v>
      </c>
      <c r="B41" s="10" t="s">
        <v>143</v>
      </c>
      <c r="C41" s="10">
        <v>15</v>
      </c>
      <c r="D41" s="10">
        <v>21</v>
      </c>
      <c r="E41" s="10">
        <v>427.8</v>
      </c>
      <c r="F41" s="10" t="s">
        <v>215</v>
      </c>
    </row>
    <row r="42" spans="1:6" x14ac:dyDescent="0.25">
      <c r="A42" s="10" t="s">
        <v>128</v>
      </c>
      <c r="B42" s="10" t="s">
        <v>128</v>
      </c>
      <c r="C42" s="10">
        <v>15</v>
      </c>
      <c r="D42" s="10">
        <v>21</v>
      </c>
      <c r="E42" s="10">
        <v>412.3</v>
      </c>
      <c r="F42" s="10" t="s">
        <v>215</v>
      </c>
    </row>
    <row r="43" spans="1:6" x14ac:dyDescent="0.25">
      <c r="A43" s="10" t="s">
        <v>363</v>
      </c>
      <c r="B43" s="10" t="s">
        <v>363</v>
      </c>
      <c r="C43" s="10">
        <v>15</v>
      </c>
      <c r="D43" s="10">
        <v>21</v>
      </c>
      <c r="E43" s="10">
        <v>343.9</v>
      </c>
      <c r="F43" s="10" t="s">
        <v>215</v>
      </c>
    </row>
    <row r="44" spans="1:6" x14ac:dyDescent="0.25">
      <c r="A44" s="10" t="s">
        <v>102</v>
      </c>
      <c r="B44" s="10" t="s">
        <v>102</v>
      </c>
      <c r="C44" s="10">
        <v>15</v>
      </c>
      <c r="D44" s="10">
        <v>21</v>
      </c>
      <c r="E44" s="10">
        <v>287.7</v>
      </c>
      <c r="F44" s="10" t="s">
        <v>205</v>
      </c>
    </row>
    <row r="45" spans="1:6" x14ac:dyDescent="0.25">
      <c r="A45" s="10" t="s">
        <v>41</v>
      </c>
      <c r="B45" s="10" t="s">
        <v>41</v>
      </c>
      <c r="C45" s="10">
        <v>15</v>
      </c>
      <c r="D45" s="10">
        <v>21</v>
      </c>
      <c r="E45" s="10">
        <v>145.19999999999999</v>
      </c>
      <c r="F45" s="10" t="s">
        <v>205</v>
      </c>
    </row>
    <row r="46" spans="1:6" x14ac:dyDescent="0.25">
      <c r="A46" s="10" t="s">
        <v>168</v>
      </c>
      <c r="B46" s="10" t="s">
        <v>168</v>
      </c>
      <c r="C46" s="10">
        <v>15</v>
      </c>
      <c r="D46" s="10">
        <v>21</v>
      </c>
      <c r="E46" s="10">
        <v>170.2</v>
      </c>
      <c r="F46" s="10" t="s">
        <v>207</v>
      </c>
    </row>
    <row r="47" spans="1:6" x14ac:dyDescent="0.25">
      <c r="A47" s="10" t="s">
        <v>792</v>
      </c>
      <c r="B47" s="10" t="s">
        <v>792</v>
      </c>
      <c r="C47" s="10">
        <v>15</v>
      </c>
      <c r="D47" s="10">
        <v>21</v>
      </c>
      <c r="E47" s="10">
        <v>141</v>
      </c>
      <c r="F47" s="10" t="s">
        <v>212</v>
      </c>
    </row>
    <row r="48" spans="1:6" x14ac:dyDescent="0.25">
      <c r="A48" s="10" t="s">
        <v>96</v>
      </c>
      <c r="B48" s="10" t="s">
        <v>96</v>
      </c>
      <c r="C48" s="10">
        <v>14</v>
      </c>
      <c r="D48" s="10">
        <v>20</v>
      </c>
      <c r="E48" s="10">
        <v>361.7</v>
      </c>
      <c r="F48" s="10" t="s">
        <v>215</v>
      </c>
    </row>
    <row r="49" spans="1:6" x14ac:dyDescent="0.25">
      <c r="A49" s="10" t="s">
        <v>172</v>
      </c>
      <c r="B49" s="10" t="s">
        <v>172</v>
      </c>
      <c r="C49" s="10">
        <v>14</v>
      </c>
      <c r="D49" s="10">
        <v>20</v>
      </c>
      <c r="E49" s="10">
        <v>273.7</v>
      </c>
      <c r="F49" s="10" t="s">
        <v>205</v>
      </c>
    </row>
    <row r="50" spans="1:6" x14ac:dyDescent="0.25">
      <c r="A50" s="10" t="s">
        <v>177</v>
      </c>
      <c r="B50" s="10" t="s">
        <v>177</v>
      </c>
      <c r="C50" s="10">
        <v>14</v>
      </c>
      <c r="D50" s="10">
        <v>20</v>
      </c>
      <c r="E50" s="10">
        <v>243.8</v>
      </c>
      <c r="F50" s="10" t="s">
        <v>205</v>
      </c>
    </row>
    <row r="51" spans="1:6" x14ac:dyDescent="0.25">
      <c r="A51" s="10" t="s">
        <v>156</v>
      </c>
      <c r="B51" s="10" t="s">
        <v>156</v>
      </c>
      <c r="C51" s="10">
        <v>14</v>
      </c>
      <c r="D51" s="10">
        <v>20</v>
      </c>
      <c r="E51" s="10">
        <v>226.6</v>
      </c>
      <c r="F51" s="10" t="s">
        <v>205</v>
      </c>
    </row>
    <row r="52" spans="1:6" x14ac:dyDescent="0.25">
      <c r="A52" s="10" t="s">
        <v>787</v>
      </c>
      <c r="B52" s="10" t="s">
        <v>787</v>
      </c>
      <c r="C52" s="10">
        <v>14</v>
      </c>
      <c r="D52" s="10">
        <v>20</v>
      </c>
      <c r="E52" s="10">
        <v>278.39999999999998</v>
      </c>
      <c r="F52" s="10" t="s">
        <v>207</v>
      </c>
    </row>
    <row r="53" spans="1:6" x14ac:dyDescent="0.25">
      <c r="A53" s="10" t="s">
        <v>155</v>
      </c>
      <c r="B53" s="10" t="s">
        <v>155</v>
      </c>
      <c r="C53" s="10">
        <v>14</v>
      </c>
      <c r="D53" s="10">
        <v>20</v>
      </c>
      <c r="E53" s="10">
        <v>243.4</v>
      </c>
      <c r="F53" s="10" t="s">
        <v>207</v>
      </c>
    </row>
    <row r="54" spans="1:6" x14ac:dyDescent="0.25">
      <c r="A54" s="10" t="s">
        <v>190</v>
      </c>
      <c r="B54" s="10" t="s">
        <v>190</v>
      </c>
      <c r="C54" s="10">
        <v>14</v>
      </c>
      <c r="D54" s="10">
        <v>20</v>
      </c>
      <c r="E54" s="10">
        <v>214.4</v>
      </c>
      <c r="F54" s="10" t="s">
        <v>207</v>
      </c>
    </row>
    <row r="55" spans="1:6" x14ac:dyDescent="0.25">
      <c r="A55" s="10" t="s">
        <v>47</v>
      </c>
      <c r="B55" s="10" t="s">
        <v>47</v>
      </c>
      <c r="C55" s="10">
        <v>14</v>
      </c>
      <c r="D55" s="10">
        <v>20</v>
      </c>
      <c r="E55" s="10">
        <v>169.7</v>
      </c>
      <c r="F55" s="10" t="s">
        <v>207</v>
      </c>
    </row>
    <row r="56" spans="1:6" x14ac:dyDescent="0.25">
      <c r="A56" s="10" t="s">
        <v>18</v>
      </c>
      <c r="B56" s="10" t="s">
        <v>18</v>
      </c>
      <c r="C56" s="10">
        <v>14</v>
      </c>
      <c r="D56" s="10">
        <v>20</v>
      </c>
      <c r="E56" s="10">
        <v>85.9</v>
      </c>
      <c r="F56" s="10" t="s">
        <v>207</v>
      </c>
    </row>
    <row r="57" spans="1:6" x14ac:dyDescent="0.25">
      <c r="A57" s="10" t="s">
        <v>117</v>
      </c>
      <c r="B57" s="10" t="s">
        <v>117</v>
      </c>
      <c r="C57" s="10">
        <v>13</v>
      </c>
      <c r="D57" s="10">
        <v>18</v>
      </c>
      <c r="E57" s="10">
        <v>371.4</v>
      </c>
      <c r="F57" s="10" t="s">
        <v>215</v>
      </c>
    </row>
    <row r="58" spans="1:6" x14ac:dyDescent="0.25">
      <c r="A58" s="10" t="s">
        <v>660</v>
      </c>
      <c r="B58" s="10" t="s">
        <v>660</v>
      </c>
      <c r="C58" s="10">
        <v>13</v>
      </c>
      <c r="D58" s="10">
        <v>18</v>
      </c>
      <c r="E58" s="10">
        <v>329.8</v>
      </c>
      <c r="F58" s="10" t="s">
        <v>215</v>
      </c>
    </row>
    <row r="59" spans="1:6" x14ac:dyDescent="0.25">
      <c r="A59" s="10" t="s">
        <v>56</v>
      </c>
      <c r="B59" s="10" t="s">
        <v>56</v>
      </c>
      <c r="C59" s="10">
        <v>13</v>
      </c>
      <c r="D59" s="10">
        <v>18</v>
      </c>
      <c r="E59" s="10">
        <v>237.9</v>
      </c>
      <c r="F59" s="10" t="s">
        <v>205</v>
      </c>
    </row>
    <row r="60" spans="1:6" x14ac:dyDescent="0.25">
      <c r="A60" s="10" t="s">
        <v>40</v>
      </c>
      <c r="B60" s="10" t="s">
        <v>40</v>
      </c>
      <c r="C60" s="10">
        <v>13</v>
      </c>
      <c r="D60" s="10">
        <v>18</v>
      </c>
      <c r="E60" s="10">
        <v>211.1</v>
      </c>
      <c r="F60" s="10" t="s">
        <v>207</v>
      </c>
    </row>
    <row r="61" spans="1:6" x14ac:dyDescent="0.25">
      <c r="A61" s="10" t="s">
        <v>174</v>
      </c>
      <c r="B61" s="10" t="s">
        <v>174</v>
      </c>
      <c r="C61" s="10">
        <v>12</v>
      </c>
      <c r="D61" s="10">
        <v>17</v>
      </c>
      <c r="E61" s="10">
        <v>466.8</v>
      </c>
      <c r="F61" s="10" t="s">
        <v>215</v>
      </c>
    </row>
    <row r="62" spans="1:6" x14ac:dyDescent="0.25">
      <c r="A62" s="10" t="s">
        <v>280</v>
      </c>
      <c r="B62" s="10" t="s">
        <v>280</v>
      </c>
      <c r="C62" s="10">
        <v>12</v>
      </c>
      <c r="D62" s="10">
        <v>17</v>
      </c>
      <c r="E62" s="10">
        <v>421.1</v>
      </c>
      <c r="F62" s="10" t="s">
        <v>215</v>
      </c>
    </row>
    <row r="63" spans="1:6" x14ac:dyDescent="0.25">
      <c r="A63" s="10" t="s">
        <v>105</v>
      </c>
      <c r="B63" s="10" t="s">
        <v>105</v>
      </c>
      <c r="C63" s="10">
        <v>12</v>
      </c>
      <c r="D63" s="10">
        <v>17</v>
      </c>
      <c r="E63" s="10">
        <v>226.8</v>
      </c>
      <c r="F63" s="10" t="s">
        <v>205</v>
      </c>
    </row>
    <row r="64" spans="1:6" x14ac:dyDescent="0.25">
      <c r="A64" s="10" t="s">
        <v>788</v>
      </c>
      <c r="B64" s="10" t="s">
        <v>788</v>
      </c>
      <c r="C64" s="10">
        <v>12</v>
      </c>
      <c r="D64" s="10">
        <v>17</v>
      </c>
      <c r="E64" s="10">
        <v>223.1</v>
      </c>
      <c r="F64" s="10" t="s">
        <v>207</v>
      </c>
    </row>
    <row r="65" spans="1:6" x14ac:dyDescent="0.25">
      <c r="A65" s="10" t="s">
        <v>66</v>
      </c>
      <c r="B65" s="10" t="s">
        <v>66</v>
      </c>
      <c r="C65" s="10">
        <v>11</v>
      </c>
      <c r="D65" s="10">
        <v>16</v>
      </c>
      <c r="E65" s="10">
        <v>404</v>
      </c>
      <c r="F65" s="10" t="s">
        <v>215</v>
      </c>
    </row>
    <row r="66" spans="1:6" x14ac:dyDescent="0.25">
      <c r="A66" s="10" t="s">
        <v>349</v>
      </c>
      <c r="B66" s="10" t="s">
        <v>349</v>
      </c>
      <c r="C66" s="10">
        <v>11</v>
      </c>
      <c r="D66" s="10">
        <v>16</v>
      </c>
      <c r="E66" s="10">
        <v>330.5</v>
      </c>
      <c r="F66" s="10" t="s">
        <v>215</v>
      </c>
    </row>
    <row r="67" spans="1:6" x14ac:dyDescent="0.25">
      <c r="A67" s="10" t="s">
        <v>70</v>
      </c>
      <c r="B67" s="10" t="s">
        <v>70</v>
      </c>
      <c r="C67" s="10">
        <v>11</v>
      </c>
      <c r="D67" s="10">
        <v>16</v>
      </c>
      <c r="E67" s="10">
        <v>234.3</v>
      </c>
      <c r="F67" s="10" t="s">
        <v>205</v>
      </c>
    </row>
    <row r="68" spans="1:6" x14ac:dyDescent="0.25">
      <c r="A68" s="10" t="s">
        <v>173</v>
      </c>
      <c r="B68" s="10" t="s">
        <v>173</v>
      </c>
      <c r="C68" s="10">
        <v>11</v>
      </c>
      <c r="D68" s="10">
        <v>16</v>
      </c>
      <c r="E68" s="10">
        <v>231.5</v>
      </c>
      <c r="F68" s="10" t="s">
        <v>205</v>
      </c>
    </row>
    <row r="69" spans="1:6" x14ac:dyDescent="0.25">
      <c r="A69" s="10" t="s">
        <v>124</v>
      </c>
      <c r="B69" s="10" t="s">
        <v>124</v>
      </c>
      <c r="C69" s="10">
        <v>11</v>
      </c>
      <c r="D69" s="10">
        <v>16</v>
      </c>
      <c r="E69" s="10">
        <v>172.8</v>
      </c>
      <c r="F69" s="10" t="s">
        <v>205</v>
      </c>
    </row>
    <row r="70" spans="1:6" x14ac:dyDescent="0.25">
      <c r="A70" s="10" t="s">
        <v>112</v>
      </c>
      <c r="B70" s="10" t="s">
        <v>112</v>
      </c>
      <c r="C70" s="10">
        <v>11</v>
      </c>
      <c r="D70" s="10">
        <v>16</v>
      </c>
      <c r="E70" s="10">
        <v>251</v>
      </c>
      <c r="F70" s="10" t="s">
        <v>207</v>
      </c>
    </row>
    <row r="71" spans="1:6" x14ac:dyDescent="0.25">
      <c r="A71" s="10" t="s">
        <v>22</v>
      </c>
      <c r="B71" s="10" t="s">
        <v>22</v>
      </c>
      <c r="C71" s="10">
        <v>11</v>
      </c>
      <c r="D71" s="10">
        <v>16</v>
      </c>
      <c r="E71" s="10">
        <v>237.7</v>
      </c>
      <c r="F71" s="10" t="s">
        <v>207</v>
      </c>
    </row>
    <row r="72" spans="1:6" x14ac:dyDescent="0.25">
      <c r="A72" s="10" t="s">
        <v>93</v>
      </c>
      <c r="B72" s="10" t="s">
        <v>93</v>
      </c>
      <c r="C72" s="10">
        <v>11</v>
      </c>
      <c r="D72" s="10">
        <v>16</v>
      </c>
      <c r="E72" s="10">
        <v>237.3</v>
      </c>
      <c r="F72" s="10" t="s">
        <v>207</v>
      </c>
    </row>
    <row r="73" spans="1:6" x14ac:dyDescent="0.25">
      <c r="A73" s="10" t="s">
        <v>57</v>
      </c>
      <c r="B73" s="10" t="s">
        <v>57</v>
      </c>
      <c r="C73" s="10">
        <v>11</v>
      </c>
      <c r="D73" s="10">
        <v>16</v>
      </c>
      <c r="E73" s="10">
        <v>229.8</v>
      </c>
      <c r="F73" s="10" t="s">
        <v>207</v>
      </c>
    </row>
    <row r="74" spans="1:6" x14ac:dyDescent="0.25">
      <c r="A74" s="10" t="s">
        <v>139</v>
      </c>
      <c r="B74" s="10" t="s">
        <v>139</v>
      </c>
      <c r="C74" s="10">
        <v>11</v>
      </c>
      <c r="D74" s="10">
        <v>16</v>
      </c>
      <c r="E74" s="10">
        <v>226.5</v>
      </c>
      <c r="F74" s="10" t="s">
        <v>207</v>
      </c>
    </row>
    <row r="75" spans="1:6" x14ac:dyDescent="0.25">
      <c r="A75" s="10" t="s">
        <v>90</v>
      </c>
      <c r="B75" s="10" t="s">
        <v>90</v>
      </c>
      <c r="C75" s="10">
        <v>11</v>
      </c>
      <c r="D75" s="10">
        <v>16</v>
      </c>
      <c r="E75" s="10">
        <v>216.8</v>
      </c>
      <c r="F75" s="10" t="s">
        <v>207</v>
      </c>
    </row>
    <row r="76" spans="1:6" x14ac:dyDescent="0.25">
      <c r="A76" s="10" t="s">
        <v>58</v>
      </c>
      <c r="B76" s="10" t="s">
        <v>58</v>
      </c>
      <c r="C76" s="10">
        <v>11</v>
      </c>
      <c r="D76" s="10">
        <v>16</v>
      </c>
      <c r="E76" s="10">
        <v>207.1</v>
      </c>
      <c r="F76" s="10" t="s">
        <v>207</v>
      </c>
    </row>
    <row r="77" spans="1:6" x14ac:dyDescent="0.25">
      <c r="A77" s="10" t="s">
        <v>29</v>
      </c>
      <c r="B77" s="10" t="s">
        <v>29</v>
      </c>
      <c r="C77" s="10">
        <v>10</v>
      </c>
      <c r="D77" s="10">
        <v>14</v>
      </c>
      <c r="E77" s="10">
        <v>431.9</v>
      </c>
      <c r="F77" s="10" t="s">
        <v>215</v>
      </c>
    </row>
    <row r="78" spans="1:6" x14ac:dyDescent="0.25">
      <c r="A78" s="10" t="s">
        <v>161</v>
      </c>
      <c r="B78" s="10" t="s">
        <v>161</v>
      </c>
      <c r="C78" s="10">
        <v>10</v>
      </c>
      <c r="D78" s="10">
        <v>14</v>
      </c>
      <c r="E78" s="10">
        <v>429.6</v>
      </c>
      <c r="F78" s="10" t="s">
        <v>215</v>
      </c>
    </row>
    <row r="79" spans="1:6" x14ac:dyDescent="0.25">
      <c r="A79" s="10" t="s">
        <v>10</v>
      </c>
      <c r="B79" s="10" t="s">
        <v>10</v>
      </c>
      <c r="C79" s="10">
        <v>10</v>
      </c>
      <c r="D79" s="10">
        <v>14</v>
      </c>
      <c r="E79" s="10">
        <v>410.9</v>
      </c>
      <c r="F79" s="10" t="s">
        <v>215</v>
      </c>
    </row>
    <row r="80" spans="1:6" x14ac:dyDescent="0.25">
      <c r="A80" s="10" t="s">
        <v>88</v>
      </c>
      <c r="B80" s="10" t="s">
        <v>88</v>
      </c>
      <c r="C80" s="10">
        <v>10</v>
      </c>
      <c r="D80" s="10">
        <v>14</v>
      </c>
      <c r="E80" s="10">
        <v>229.7</v>
      </c>
      <c r="F80" s="10" t="s">
        <v>205</v>
      </c>
    </row>
    <row r="81" spans="1:6" x14ac:dyDescent="0.25">
      <c r="A81" s="10" t="s">
        <v>76</v>
      </c>
      <c r="B81" s="10" t="s">
        <v>76</v>
      </c>
      <c r="C81" s="10">
        <v>10</v>
      </c>
      <c r="D81" s="10">
        <v>14</v>
      </c>
      <c r="E81" s="10">
        <v>209</v>
      </c>
      <c r="F81" s="10" t="s">
        <v>205</v>
      </c>
    </row>
    <row r="82" spans="1:6" x14ac:dyDescent="0.25">
      <c r="A82" s="10" t="s">
        <v>32</v>
      </c>
      <c r="B82" s="10" t="s">
        <v>32</v>
      </c>
      <c r="C82" s="10">
        <v>10</v>
      </c>
      <c r="D82" s="10">
        <v>14</v>
      </c>
      <c r="E82" s="10">
        <v>136.19999999999999</v>
      </c>
      <c r="F82" s="10" t="s">
        <v>205</v>
      </c>
    </row>
    <row r="83" spans="1:6" x14ac:dyDescent="0.25">
      <c r="A83" s="10" t="s">
        <v>122</v>
      </c>
      <c r="B83" s="10" t="s">
        <v>122</v>
      </c>
      <c r="C83" s="10">
        <v>10</v>
      </c>
      <c r="D83" s="10">
        <v>14</v>
      </c>
      <c r="E83" s="10">
        <v>229.3</v>
      </c>
      <c r="F83" s="10" t="s">
        <v>207</v>
      </c>
    </row>
    <row r="84" spans="1:6" x14ac:dyDescent="0.25">
      <c r="A84" s="10" t="s">
        <v>42</v>
      </c>
      <c r="B84" s="10" t="s">
        <v>42</v>
      </c>
      <c r="C84" s="10">
        <v>10</v>
      </c>
      <c r="D84" s="10">
        <v>14</v>
      </c>
      <c r="E84" s="10">
        <v>174.8</v>
      </c>
      <c r="F84" s="10" t="s">
        <v>207</v>
      </c>
    </row>
    <row r="85" spans="1:6" x14ac:dyDescent="0.25">
      <c r="A85" s="10" t="s">
        <v>800</v>
      </c>
      <c r="B85" s="10" t="s">
        <v>800</v>
      </c>
      <c r="C85" s="10">
        <v>10</v>
      </c>
      <c r="D85" s="10">
        <v>14</v>
      </c>
      <c r="E85" s="10">
        <v>14</v>
      </c>
      <c r="F85" s="10" t="s">
        <v>207</v>
      </c>
    </row>
    <row r="86" spans="1:6" x14ac:dyDescent="0.25">
      <c r="A86" s="10" t="s">
        <v>789</v>
      </c>
      <c r="B86" s="10" t="s">
        <v>789</v>
      </c>
      <c r="C86" s="10">
        <v>10</v>
      </c>
      <c r="D86" s="10">
        <v>14</v>
      </c>
      <c r="E86" s="10">
        <v>211.2</v>
      </c>
      <c r="F86" s="10" t="s">
        <v>212</v>
      </c>
    </row>
    <row r="87" spans="1:6" x14ac:dyDescent="0.25">
      <c r="A87" s="10" t="s">
        <v>157</v>
      </c>
      <c r="B87" s="10" t="s">
        <v>157</v>
      </c>
      <c r="C87" s="10">
        <v>10</v>
      </c>
      <c r="D87" s="10">
        <v>14</v>
      </c>
      <c r="E87" s="10">
        <v>194.3</v>
      </c>
      <c r="F87" s="10" t="s">
        <v>212</v>
      </c>
    </row>
    <row r="88" spans="1:6" x14ac:dyDescent="0.25">
      <c r="A88" s="10" t="s">
        <v>330</v>
      </c>
      <c r="B88" s="10" t="s">
        <v>330</v>
      </c>
      <c r="C88" s="10">
        <v>10</v>
      </c>
      <c r="D88" s="10">
        <v>14</v>
      </c>
      <c r="E88" s="10">
        <v>118.4</v>
      </c>
      <c r="F88" s="10" t="s">
        <v>212</v>
      </c>
    </row>
    <row r="89" spans="1:6" x14ac:dyDescent="0.25">
      <c r="A89" s="10" t="s">
        <v>83</v>
      </c>
      <c r="B89" s="10" t="s">
        <v>83</v>
      </c>
      <c r="C89" s="10">
        <v>9</v>
      </c>
      <c r="D89" s="10">
        <v>13</v>
      </c>
      <c r="E89" s="10">
        <v>399.2</v>
      </c>
      <c r="F89" s="10" t="s">
        <v>215</v>
      </c>
    </row>
    <row r="90" spans="1:6" x14ac:dyDescent="0.25">
      <c r="A90" s="10" t="s">
        <v>610</v>
      </c>
      <c r="B90" s="10" t="s">
        <v>610</v>
      </c>
      <c r="C90" s="10">
        <v>9</v>
      </c>
      <c r="D90" s="10">
        <v>13</v>
      </c>
      <c r="E90" s="10">
        <v>31.5</v>
      </c>
      <c r="F90" s="10" t="s">
        <v>215</v>
      </c>
    </row>
    <row r="91" spans="1:6" x14ac:dyDescent="0.25">
      <c r="A91" s="10" t="s">
        <v>661</v>
      </c>
      <c r="B91" s="10" t="s">
        <v>661</v>
      </c>
      <c r="C91" s="10">
        <v>9</v>
      </c>
      <c r="D91" s="10">
        <v>13</v>
      </c>
      <c r="E91" s="10">
        <v>3</v>
      </c>
      <c r="F91" s="10" t="s">
        <v>215</v>
      </c>
    </row>
    <row r="92" spans="1:6" x14ac:dyDescent="0.25">
      <c r="A92" s="10" t="s">
        <v>255</v>
      </c>
      <c r="B92" s="10" t="s">
        <v>255</v>
      </c>
      <c r="C92" s="10">
        <v>9</v>
      </c>
      <c r="D92" s="10">
        <v>13</v>
      </c>
      <c r="E92" s="10">
        <v>219.4</v>
      </c>
      <c r="F92" s="10" t="s">
        <v>205</v>
      </c>
    </row>
    <row r="93" spans="1:6" x14ac:dyDescent="0.25">
      <c r="A93" s="10" t="s">
        <v>121</v>
      </c>
      <c r="B93" s="10" t="s">
        <v>121</v>
      </c>
      <c r="C93" s="10">
        <v>9</v>
      </c>
      <c r="D93" s="10">
        <v>13</v>
      </c>
      <c r="E93" s="10">
        <v>198.8</v>
      </c>
      <c r="F93" s="10" t="s">
        <v>205</v>
      </c>
    </row>
    <row r="94" spans="1:6" x14ac:dyDescent="0.25">
      <c r="A94" s="10" t="s">
        <v>163</v>
      </c>
      <c r="B94" s="10" t="s">
        <v>163</v>
      </c>
      <c r="C94" s="10">
        <v>9</v>
      </c>
      <c r="D94" s="10">
        <v>13</v>
      </c>
      <c r="E94" s="10">
        <v>117.7</v>
      </c>
      <c r="F94" s="10" t="s">
        <v>205</v>
      </c>
    </row>
    <row r="95" spans="1:6" x14ac:dyDescent="0.25">
      <c r="A95" s="10" t="s">
        <v>73</v>
      </c>
      <c r="B95" s="10" t="s">
        <v>256</v>
      </c>
      <c r="C95" s="10">
        <v>9</v>
      </c>
      <c r="D95" s="10">
        <v>13</v>
      </c>
      <c r="E95" s="10">
        <v>208.4</v>
      </c>
      <c r="F95" s="10" t="s">
        <v>207</v>
      </c>
    </row>
    <row r="96" spans="1:6" x14ac:dyDescent="0.25">
      <c r="A96" s="10" t="s">
        <v>111</v>
      </c>
      <c r="B96" s="10" t="s">
        <v>111</v>
      </c>
      <c r="C96" s="10">
        <v>9</v>
      </c>
      <c r="D96" s="10">
        <v>13</v>
      </c>
      <c r="E96" s="10">
        <v>177.4</v>
      </c>
      <c r="F96" s="10" t="s">
        <v>207</v>
      </c>
    </row>
    <row r="97" spans="1:6" x14ac:dyDescent="0.25">
      <c r="A97" s="10" t="s">
        <v>129</v>
      </c>
      <c r="B97" s="10" t="s">
        <v>129</v>
      </c>
      <c r="C97" s="10">
        <v>9</v>
      </c>
      <c r="D97" s="10">
        <v>13</v>
      </c>
      <c r="E97" s="10">
        <v>148.4</v>
      </c>
      <c r="F97" s="10" t="s">
        <v>207</v>
      </c>
    </row>
    <row r="98" spans="1:6" x14ac:dyDescent="0.25">
      <c r="A98" s="10" t="s">
        <v>794</v>
      </c>
      <c r="B98" s="10" t="s">
        <v>794</v>
      </c>
      <c r="C98" s="10">
        <v>9</v>
      </c>
      <c r="D98" s="10">
        <v>13</v>
      </c>
      <c r="E98" s="10">
        <v>147.30000000000001</v>
      </c>
      <c r="F98" s="10" t="s">
        <v>207</v>
      </c>
    </row>
    <row r="99" spans="1:6" x14ac:dyDescent="0.25">
      <c r="A99" s="10" t="s">
        <v>63</v>
      </c>
      <c r="B99" s="10" t="s">
        <v>63</v>
      </c>
      <c r="C99" s="10">
        <v>9</v>
      </c>
      <c r="D99" s="10">
        <v>13</v>
      </c>
      <c r="E99" s="10">
        <v>139.69999999999999</v>
      </c>
      <c r="F99" s="10" t="s">
        <v>207</v>
      </c>
    </row>
    <row r="100" spans="1:6" x14ac:dyDescent="0.25">
      <c r="A100" s="10" t="s">
        <v>94</v>
      </c>
      <c r="B100" s="10" t="s">
        <v>94</v>
      </c>
      <c r="C100" s="10">
        <v>9</v>
      </c>
      <c r="D100" s="10">
        <v>13</v>
      </c>
      <c r="E100" s="10">
        <v>172.5</v>
      </c>
      <c r="F100" s="10" t="s">
        <v>212</v>
      </c>
    </row>
    <row r="101" spans="1:6" x14ac:dyDescent="0.25">
      <c r="A101" s="10" t="s">
        <v>358</v>
      </c>
      <c r="B101" s="10" t="s">
        <v>358</v>
      </c>
      <c r="C101" s="10">
        <v>8</v>
      </c>
      <c r="D101" s="10">
        <v>11</v>
      </c>
      <c r="E101" s="10">
        <v>359.1</v>
      </c>
      <c r="F101" s="10" t="s">
        <v>215</v>
      </c>
    </row>
    <row r="102" spans="1:6" x14ac:dyDescent="0.25">
      <c r="A102" s="10" t="s">
        <v>361</v>
      </c>
      <c r="B102" s="10" t="s">
        <v>361</v>
      </c>
      <c r="C102" s="10">
        <v>8</v>
      </c>
      <c r="D102" s="10">
        <v>11</v>
      </c>
      <c r="E102" s="10">
        <v>353.1</v>
      </c>
      <c r="F102" s="10" t="s">
        <v>215</v>
      </c>
    </row>
    <row r="103" spans="1:6" x14ac:dyDescent="0.25">
      <c r="A103" s="10" t="s">
        <v>92</v>
      </c>
      <c r="B103" s="10" t="s">
        <v>92</v>
      </c>
      <c r="C103" s="10">
        <v>8</v>
      </c>
      <c r="D103" s="10">
        <v>11</v>
      </c>
      <c r="E103" s="10">
        <v>206.6</v>
      </c>
      <c r="F103" s="10" t="s">
        <v>205</v>
      </c>
    </row>
    <row r="104" spans="1:6" x14ac:dyDescent="0.25">
      <c r="A104" s="10" t="s">
        <v>23</v>
      </c>
      <c r="B104" s="10" t="s">
        <v>23</v>
      </c>
      <c r="C104" s="10">
        <v>8</v>
      </c>
      <c r="D104" s="10">
        <v>11</v>
      </c>
      <c r="E104" s="10">
        <v>194.3</v>
      </c>
      <c r="F104" s="10" t="s">
        <v>205</v>
      </c>
    </row>
    <row r="105" spans="1:6" x14ac:dyDescent="0.25">
      <c r="A105" s="10" t="s">
        <v>193</v>
      </c>
      <c r="B105" s="10" t="s">
        <v>193</v>
      </c>
      <c r="C105" s="10">
        <v>8</v>
      </c>
      <c r="D105" s="10">
        <v>11</v>
      </c>
      <c r="E105" s="10">
        <v>192.9</v>
      </c>
      <c r="F105" s="10" t="s">
        <v>205</v>
      </c>
    </row>
    <row r="106" spans="1:6" x14ac:dyDescent="0.25">
      <c r="A106" s="10" t="s">
        <v>259</v>
      </c>
      <c r="B106" s="10" t="s">
        <v>259</v>
      </c>
      <c r="C106" s="10">
        <v>8</v>
      </c>
      <c r="D106" s="10">
        <v>11</v>
      </c>
      <c r="E106" s="10">
        <v>155.30000000000001</v>
      </c>
      <c r="F106" s="10" t="s">
        <v>205</v>
      </c>
    </row>
    <row r="107" spans="1:6" x14ac:dyDescent="0.25">
      <c r="A107" s="10" t="s">
        <v>39</v>
      </c>
      <c r="B107" s="10" t="s">
        <v>39</v>
      </c>
      <c r="C107" s="10">
        <v>8</v>
      </c>
      <c r="D107" s="10">
        <v>11</v>
      </c>
      <c r="E107" s="10">
        <v>235.1</v>
      </c>
      <c r="F107" s="10" t="s">
        <v>207</v>
      </c>
    </row>
    <row r="108" spans="1:6" x14ac:dyDescent="0.25">
      <c r="A108" s="10" t="s">
        <v>141</v>
      </c>
      <c r="B108" s="10" t="s">
        <v>261</v>
      </c>
      <c r="C108" s="10">
        <v>8</v>
      </c>
      <c r="D108" s="10">
        <v>11</v>
      </c>
      <c r="E108" s="10">
        <v>210</v>
      </c>
      <c r="F108" s="10" t="s">
        <v>207</v>
      </c>
    </row>
    <row r="109" spans="1:6" x14ac:dyDescent="0.25">
      <c r="A109" s="10" t="s">
        <v>607</v>
      </c>
      <c r="B109" s="10" t="s">
        <v>607</v>
      </c>
      <c r="C109" s="10">
        <v>8</v>
      </c>
      <c r="D109" s="10">
        <v>11</v>
      </c>
      <c r="E109" s="10">
        <v>115.9</v>
      </c>
      <c r="F109" s="10" t="s">
        <v>207</v>
      </c>
    </row>
    <row r="110" spans="1:6" x14ac:dyDescent="0.25">
      <c r="A110" s="10" t="s">
        <v>616</v>
      </c>
      <c r="B110" s="10" t="s">
        <v>616</v>
      </c>
      <c r="C110" s="10">
        <v>8</v>
      </c>
      <c r="D110" s="10">
        <v>11</v>
      </c>
      <c r="E110" s="10">
        <v>18.899999999999999</v>
      </c>
      <c r="F110" s="10" t="s">
        <v>207</v>
      </c>
    </row>
    <row r="111" spans="1:6" x14ac:dyDescent="0.25">
      <c r="A111" s="10" t="s">
        <v>175</v>
      </c>
      <c r="B111" s="10" t="s">
        <v>175</v>
      </c>
      <c r="C111" s="10">
        <v>8</v>
      </c>
      <c r="D111" s="10">
        <v>11</v>
      </c>
      <c r="E111" s="10">
        <v>187.2</v>
      </c>
      <c r="F111" s="10" t="s">
        <v>212</v>
      </c>
    </row>
    <row r="112" spans="1:6" x14ac:dyDescent="0.25">
      <c r="A112" s="10" t="s">
        <v>80</v>
      </c>
      <c r="B112" s="10" t="s">
        <v>80</v>
      </c>
      <c r="C112" s="10">
        <v>8</v>
      </c>
      <c r="D112" s="10">
        <v>11</v>
      </c>
      <c r="E112" s="10">
        <v>169.6</v>
      </c>
      <c r="F112" s="10" t="s">
        <v>212</v>
      </c>
    </row>
    <row r="113" spans="1:6" x14ac:dyDescent="0.25">
      <c r="A113" s="10" t="s">
        <v>742</v>
      </c>
      <c r="B113" s="10" t="s">
        <v>742</v>
      </c>
      <c r="C113" s="10">
        <v>8</v>
      </c>
      <c r="D113" s="10">
        <v>11</v>
      </c>
      <c r="E113" s="10">
        <v>61.8</v>
      </c>
      <c r="F113" s="10" t="s">
        <v>212</v>
      </c>
    </row>
    <row r="114" spans="1:6" x14ac:dyDescent="0.25">
      <c r="A114" s="10" t="s">
        <v>183</v>
      </c>
      <c r="B114" s="10" t="s">
        <v>183</v>
      </c>
      <c r="C114" s="10">
        <v>7</v>
      </c>
      <c r="D114" s="10">
        <v>10</v>
      </c>
      <c r="E114" s="10">
        <v>409.7</v>
      </c>
      <c r="F114" s="10" t="s">
        <v>215</v>
      </c>
    </row>
    <row r="115" spans="1:6" x14ac:dyDescent="0.25">
      <c r="A115" s="10" t="s">
        <v>201</v>
      </c>
      <c r="B115" s="10" t="s">
        <v>201</v>
      </c>
      <c r="C115" s="10">
        <v>7</v>
      </c>
      <c r="D115" s="10">
        <v>10</v>
      </c>
      <c r="E115" s="10">
        <v>409.6</v>
      </c>
      <c r="F115" s="10" t="s">
        <v>215</v>
      </c>
    </row>
    <row r="116" spans="1:6" x14ac:dyDescent="0.25">
      <c r="A116" s="10" t="s">
        <v>628</v>
      </c>
      <c r="B116" s="10" t="s">
        <v>628</v>
      </c>
      <c r="C116" s="10">
        <v>7</v>
      </c>
      <c r="D116" s="10">
        <v>10</v>
      </c>
      <c r="E116" s="10">
        <v>258.5</v>
      </c>
      <c r="F116" s="10" t="s">
        <v>215</v>
      </c>
    </row>
    <row r="117" spans="1:6" x14ac:dyDescent="0.25">
      <c r="A117" s="10" t="s">
        <v>639</v>
      </c>
      <c r="B117" s="10" t="s">
        <v>639</v>
      </c>
      <c r="C117" s="10">
        <v>7</v>
      </c>
      <c r="D117" s="10">
        <v>10</v>
      </c>
      <c r="E117" s="10">
        <v>85.3</v>
      </c>
      <c r="F117" s="10" t="s">
        <v>215</v>
      </c>
    </row>
    <row r="118" spans="1:6" x14ac:dyDescent="0.25">
      <c r="A118" s="10" t="s">
        <v>158</v>
      </c>
      <c r="B118" s="10" t="s">
        <v>158</v>
      </c>
      <c r="C118" s="10">
        <v>7</v>
      </c>
      <c r="D118" s="10">
        <v>10</v>
      </c>
      <c r="E118" s="10">
        <v>169.5</v>
      </c>
      <c r="F118" s="10" t="s">
        <v>205</v>
      </c>
    </row>
    <row r="119" spans="1:6" x14ac:dyDescent="0.25">
      <c r="A119" s="10" t="s">
        <v>779</v>
      </c>
      <c r="B119" s="10" t="s">
        <v>779</v>
      </c>
      <c r="C119" s="10">
        <v>7</v>
      </c>
      <c r="D119" s="10">
        <v>10</v>
      </c>
      <c r="E119" s="10">
        <v>115.3</v>
      </c>
      <c r="F119" s="10" t="s">
        <v>205</v>
      </c>
    </row>
    <row r="120" spans="1:6" x14ac:dyDescent="0.25">
      <c r="A120" s="10" t="s">
        <v>178</v>
      </c>
      <c r="B120" s="10" t="s">
        <v>178</v>
      </c>
      <c r="C120" s="10">
        <v>7</v>
      </c>
      <c r="D120" s="10">
        <v>10</v>
      </c>
      <c r="E120" s="10">
        <v>199.9</v>
      </c>
      <c r="F120" s="10" t="s">
        <v>207</v>
      </c>
    </row>
    <row r="121" spans="1:6" x14ac:dyDescent="0.25">
      <c r="A121" s="10" t="s">
        <v>182</v>
      </c>
      <c r="B121" s="10" t="s">
        <v>182</v>
      </c>
      <c r="C121" s="10">
        <v>7</v>
      </c>
      <c r="D121" s="10">
        <v>10</v>
      </c>
      <c r="E121" s="10">
        <v>91.3</v>
      </c>
      <c r="F121" s="10" t="s">
        <v>207</v>
      </c>
    </row>
    <row r="122" spans="1:6" x14ac:dyDescent="0.25">
      <c r="A122" s="10" t="s">
        <v>710</v>
      </c>
      <c r="B122" s="10" t="s">
        <v>710</v>
      </c>
      <c r="C122" s="10">
        <v>7</v>
      </c>
      <c r="D122" s="10">
        <v>10</v>
      </c>
      <c r="E122" s="10">
        <v>32.700000000000003</v>
      </c>
      <c r="F122" s="10" t="s">
        <v>207</v>
      </c>
    </row>
    <row r="123" spans="1:6" x14ac:dyDescent="0.25">
      <c r="A123" s="10" t="s">
        <v>366</v>
      </c>
      <c r="B123" s="10" t="s">
        <v>366</v>
      </c>
      <c r="C123" s="10">
        <v>6</v>
      </c>
      <c r="D123" s="10">
        <v>9</v>
      </c>
      <c r="E123" s="10">
        <v>336.3</v>
      </c>
      <c r="F123" s="10" t="s">
        <v>215</v>
      </c>
    </row>
    <row r="124" spans="1:6" x14ac:dyDescent="0.25">
      <c r="A124" s="10" t="s">
        <v>362</v>
      </c>
      <c r="B124" s="10" t="s">
        <v>362</v>
      </c>
      <c r="C124" s="10">
        <v>6</v>
      </c>
      <c r="D124" s="10">
        <v>9</v>
      </c>
      <c r="E124" s="10">
        <v>328.6</v>
      </c>
      <c r="F124" s="10" t="s">
        <v>215</v>
      </c>
    </row>
    <row r="125" spans="1:6" x14ac:dyDescent="0.25">
      <c r="A125" s="10" t="s">
        <v>663</v>
      </c>
      <c r="B125" s="10" t="s">
        <v>663</v>
      </c>
      <c r="C125" s="10">
        <v>6</v>
      </c>
      <c r="D125" s="10">
        <v>9</v>
      </c>
      <c r="E125" s="10">
        <v>11</v>
      </c>
      <c r="F125" s="10" t="s">
        <v>215</v>
      </c>
    </row>
    <row r="126" spans="1:6" x14ac:dyDescent="0.25">
      <c r="A126" s="10" t="s">
        <v>262</v>
      </c>
      <c r="B126" s="10" t="s">
        <v>262</v>
      </c>
      <c r="C126" s="10">
        <v>6</v>
      </c>
      <c r="D126" s="10">
        <v>9</v>
      </c>
      <c r="E126" s="10">
        <v>179.6</v>
      </c>
      <c r="F126" s="10" t="s">
        <v>205</v>
      </c>
    </row>
    <row r="127" spans="1:6" x14ac:dyDescent="0.25">
      <c r="A127" s="10" t="s">
        <v>77</v>
      </c>
      <c r="B127" s="10" t="s">
        <v>77</v>
      </c>
      <c r="C127" s="10">
        <v>6</v>
      </c>
      <c r="D127" s="10">
        <v>9</v>
      </c>
      <c r="E127" s="10">
        <v>169.1</v>
      </c>
      <c r="F127" s="10" t="s">
        <v>205</v>
      </c>
    </row>
    <row r="128" spans="1:6" x14ac:dyDescent="0.25">
      <c r="A128" s="10" t="s">
        <v>25</v>
      </c>
      <c r="B128" s="10" t="s">
        <v>25</v>
      </c>
      <c r="C128" s="10">
        <v>6</v>
      </c>
      <c r="D128" s="10">
        <v>9</v>
      </c>
      <c r="E128" s="10">
        <v>152.30000000000001</v>
      </c>
      <c r="F128" s="10" t="s">
        <v>205</v>
      </c>
    </row>
    <row r="129" spans="1:6" x14ac:dyDescent="0.25">
      <c r="A129" s="10" t="s">
        <v>110</v>
      </c>
      <c r="B129" s="10" t="s">
        <v>110</v>
      </c>
      <c r="C129" s="10">
        <v>6</v>
      </c>
      <c r="D129" s="10">
        <v>9</v>
      </c>
      <c r="E129" s="10">
        <v>151.6</v>
      </c>
      <c r="F129" s="10" t="s">
        <v>205</v>
      </c>
    </row>
    <row r="130" spans="1:6" x14ac:dyDescent="0.25">
      <c r="A130" s="10" t="s">
        <v>9</v>
      </c>
      <c r="B130" s="10" t="s">
        <v>9</v>
      </c>
      <c r="C130" s="10">
        <v>6</v>
      </c>
      <c r="D130" s="10">
        <v>9</v>
      </c>
      <c r="E130" s="10">
        <v>141.6</v>
      </c>
      <c r="F130" s="10" t="s">
        <v>205</v>
      </c>
    </row>
    <row r="131" spans="1:6" x14ac:dyDescent="0.25">
      <c r="A131" s="10" t="s">
        <v>44</v>
      </c>
      <c r="B131" s="10" t="s">
        <v>44</v>
      </c>
      <c r="C131" s="10">
        <v>6</v>
      </c>
      <c r="D131" s="10">
        <v>9</v>
      </c>
      <c r="E131" s="10">
        <v>92.8</v>
      </c>
      <c r="F131" s="10" t="s">
        <v>205</v>
      </c>
    </row>
    <row r="132" spans="1:6" x14ac:dyDescent="0.25">
      <c r="A132" s="10" t="s">
        <v>191</v>
      </c>
      <c r="B132" s="10" t="s">
        <v>191</v>
      </c>
      <c r="C132" s="10">
        <v>6</v>
      </c>
      <c r="D132" s="10">
        <v>9</v>
      </c>
      <c r="E132" s="10">
        <v>218.5</v>
      </c>
      <c r="F132" s="10" t="s">
        <v>207</v>
      </c>
    </row>
    <row r="133" spans="1:6" x14ac:dyDescent="0.25">
      <c r="A133" s="10" t="s">
        <v>159</v>
      </c>
      <c r="B133" s="10" t="s">
        <v>159</v>
      </c>
      <c r="C133" s="10">
        <v>6</v>
      </c>
      <c r="D133" s="10">
        <v>9</v>
      </c>
      <c r="E133" s="10">
        <v>209.9</v>
      </c>
      <c r="F133" s="10" t="s">
        <v>207</v>
      </c>
    </row>
    <row r="134" spans="1:6" x14ac:dyDescent="0.25">
      <c r="A134" s="10" t="s">
        <v>24</v>
      </c>
      <c r="B134" s="10" t="s">
        <v>24</v>
      </c>
      <c r="C134" s="10">
        <v>6</v>
      </c>
      <c r="D134" s="10">
        <v>9</v>
      </c>
      <c r="E134" s="10">
        <v>200.9</v>
      </c>
      <c r="F134" s="10" t="s">
        <v>207</v>
      </c>
    </row>
    <row r="135" spans="1:6" x14ac:dyDescent="0.25">
      <c r="A135" s="10" t="s">
        <v>91</v>
      </c>
      <c r="B135" s="10" t="s">
        <v>91</v>
      </c>
      <c r="C135" s="10">
        <v>6</v>
      </c>
      <c r="D135" s="10">
        <v>9</v>
      </c>
      <c r="E135" s="10">
        <v>176.9</v>
      </c>
      <c r="F135" s="10" t="s">
        <v>207</v>
      </c>
    </row>
    <row r="136" spans="1:6" x14ac:dyDescent="0.25">
      <c r="A136" s="10" t="s">
        <v>160</v>
      </c>
      <c r="B136" s="10" t="s">
        <v>160</v>
      </c>
      <c r="C136" s="10">
        <v>6</v>
      </c>
      <c r="D136" s="10">
        <v>9</v>
      </c>
      <c r="E136" s="10">
        <v>174.1</v>
      </c>
      <c r="F136" s="10" t="s">
        <v>207</v>
      </c>
    </row>
    <row r="137" spans="1:6" x14ac:dyDescent="0.25">
      <c r="A137" s="10" t="s">
        <v>81</v>
      </c>
      <c r="B137" s="10" t="s">
        <v>81</v>
      </c>
      <c r="C137" s="10">
        <v>6</v>
      </c>
      <c r="D137" s="10">
        <v>9</v>
      </c>
      <c r="E137" s="10">
        <v>119.2</v>
      </c>
      <c r="F137" s="10" t="s">
        <v>212</v>
      </c>
    </row>
    <row r="138" spans="1:6" x14ac:dyDescent="0.25">
      <c r="A138" s="10" t="s">
        <v>364</v>
      </c>
      <c r="B138" s="10" t="s">
        <v>364</v>
      </c>
      <c r="C138" s="10">
        <v>5</v>
      </c>
      <c r="D138" s="10">
        <v>7</v>
      </c>
      <c r="E138" s="10">
        <v>311.89999999999998</v>
      </c>
      <c r="F138" s="10" t="s">
        <v>215</v>
      </c>
    </row>
    <row r="139" spans="1:6" x14ac:dyDescent="0.25">
      <c r="A139" s="10" t="s">
        <v>665</v>
      </c>
      <c r="B139" s="10" t="s">
        <v>665</v>
      </c>
      <c r="C139" s="10">
        <v>5</v>
      </c>
      <c r="D139" s="10">
        <v>7</v>
      </c>
      <c r="E139" s="10">
        <v>17.8</v>
      </c>
      <c r="F139" s="10" t="s">
        <v>215</v>
      </c>
    </row>
    <row r="140" spans="1:6" x14ac:dyDescent="0.25">
      <c r="A140" s="10" t="s">
        <v>148</v>
      </c>
      <c r="B140" s="10" t="s">
        <v>148</v>
      </c>
      <c r="C140" s="10">
        <v>5</v>
      </c>
      <c r="D140" s="10">
        <v>7</v>
      </c>
      <c r="E140" s="10">
        <v>138</v>
      </c>
      <c r="F140" s="10" t="s">
        <v>205</v>
      </c>
    </row>
    <row r="141" spans="1:6" x14ac:dyDescent="0.25">
      <c r="A141" s="10" t="s">
        <v>681</v>
      </c>
      <c r="B141" s="10" t="s">
        <v>681</v>
      </c>
      <c r="C141" s="10">
        <v>5</v>
      </c>
      <c r="D141" s="10">
        <v>7</v>
      </c>
      <c r="E141" s="10">
        <v>11.9</v>
      </c>
      <c r="F141" s="10" t="s">
        <v>205</v>
      </c>
    </row>
    <row r="142" spans="1:6" x14ac:dyDescent="0.25">
      <c r="A142" s="10" t="s">
        <v>106</v>
      </c>
      <c r="B142" s="10" t="s">
        <v>106</v>
      </c>
      <c r="C142" s="10">
        <v>5</v>
      </c>
      <c r="D142" s="10">
        <v>7</v>
      </c>
      <c r="E142" s="10">
        <v>187.5</v>
      </c>
      <c r="F142" s="10" t="s">
        <v>207</v>
      </c>
    </row>
    <row r="143" spans="1:6" x14ac:dyDescent="0.25">
      <c r="A143" s="10" t="s">
        <v>162</v>
      </c>
      <c r="B143" s="10" t="s">
        <v>162</v>
      </c>
      <c r="C143" s="10">
        <v>5</v>
      </c>
      <c r="D143" s="10">
        <v>7</v>
      </c>
      <c r="E143" s="10">
        <v>157.5</v>
      </c>
      <c r="F143" s="10" t="s">
        <v>207</v>
      </c>
    </row>
    <row r="144" spans="1:6" x14ac:dyDescent="0.25">
      <c r="A144" s="10" t="s">
        <v>179</v>
      </c>
      <c r="B144" s="10" t="s">
        <v>179</v>
      </c>
      <c r="C144" s="10">
        <v>5</v>
      </c>
      <c r="D144" s="10">
        <v>7</v>
      </c>
      <c r="E144" s="10">
        <v>156.6</v>
      </c>
      <c r="F144" s="10" t="s">
        <v>207</v>
      </c>
    </row>
    <row r="145" spans="1:6" x14ac:dyDescent="0.25">
      <c r="A145" s="10" t="s">
        <v>312</v>
      </c>
      <c r="B145" s="10" t="s">
        <v>312</v>
      </c>
      <c r="C145" s="10">
        <v>5</v>
      </c>
      <c r="D145" s="10">
        <v>7</v>
      </c>
      <c r="E145" s="10">
        <v>149.69999999999999</v>
      </c>
      <c r="F145" s="10" t="s">
        <v>207</v>
      </c>
    </row>
    <row r="146" spans="1:6" x14ac:dyDescent="0.25">
      <c r="A146" s="10" t="s">
        <v>30</v>
      </c>
      <c r="B146" s="10" t="s">
        <v>30</v>
      </c>
      <c r="C146" s="10">
        <v>5</v>
      </c>
      <c r="D146" s="10">
        <v>7</v>
      </c>
      <c r="E146" s="10">
        <v>171.7</v>
      </c>
      <c r="F146" s="10" t="s">
        <v>212</v>
      </c>
    </row>
    <row r="147" spans="1:6" x14ac:dyDescent="0.25">
      <c r="A147" s="10" t="s">
        <v>335</v>
      </c>
      <c r="B147" s="10" t="s">
        <v>335</v>
      </c>
      <c r="C147" s="10">
        <v>5</v>
      </c>
      <c r="D147" s="10">
        <v>7</v>
      </c>
      <c r="E147" s="10">
        <v>123</v>
      </c>
      <c r="F147" s="10" t="s">
        <v>212</v>
      </c>
    </row>
    <row r="148" spans="1:6" x14ac:dyDescent="0.25">
      <c r="A148" s="10" t="s">
        <v>623</v>
      </c>
      <c r="B148" s="10" t="s">
        <v>623</v>
      </c>
      <c r="C148" s="10">
        <v>5</v>
      </c>
      <c r="D148" s="10">
        <v>7</v>
      </c>
      <c r="E148" s="10">
        <v>53.6</v>
      </c>
      <c r="F148" s="10" t="s">
        <v>212</v>
      </c>
    </row>
    <row r="149" spans="1:6" x14ac:dyDescent="0.25">
      <c r="A149" s="10" t="s">
        <v>743</v>
      </c>
      <c r="B149" s="10" t="s">
        <v>743</v>
      </c>
      <c r="C149" s="10">
        <v>5</v>
      </c>
      <c r="D149" s="10">
        <v>7</v>
      </c>
      <c r="E149" s="10">
        <v>29.6</v>
      </c>
      <c r="F149" s="10" t="s">
        <v>212</v>
      </c>
    </row>
    <row r="150" spans="1:6" x14ac:dyDescent="0.25">
      <c r="A150" s="10" t="s">
        <v>371</v>
      </c>
      <c r="B150" s="10" t="s">
        <v>371</v>
      </c>
      <c r="C150" s="10">
        <v>4</v>
      </c>
      <c r="D150" s="10">
        <v>6</v>
      </c>
      <c r="E150" s="10">
        <v>31.7</v>
      </c>
      <c r="F150" s="10" t="s">
        <v>215</v>
      </c>
    </row>
    <row r="151" spans="1:6" x14ac:dyDescent="0.25">
      <c r="A151" s="10" t="s">
        <v>75</v>
      </c>
      <c r="B151" s="10" t="s">
        <v>75</v>
      </c>
      <c r="C151" s="10">
        <v>4</v>
      </c>
      <c r="D151" s="10">
        <v>6</v>
      </c>
      <c r="E151" s="10">
        <v>171.9</v>
      </c>
      <c r="F151" s="10" t="s">
        <v>205</v>
      </c>
    </row>
    <row r="152" spans="1:6" x14ac:dyDescent="0.25">
      <c r="A152" s="10" t="s">
        <v>147</v>
      </c>
      <c r="B152" s="10" t="s">
        <v>777</v>
      </c>
      <c r="C152" s="10">
        <v>4</v>
      </c>
      <c r="D152" s="10">
        <v>6</v>
      </c>
      <c r="E152" s="10">
        <v>136.5</v>
      </c>
      <c r="F152" s="10" t="s">
        <v>205</v>
      </c>
    </row>
    <row r="153" spans="1:6" x14ac:dyDescent="0.25">
      <c r="A153" s="10" t="s">
        <v>12</v>
      </c>
      <c r="B153" s="10" t="s">
        <v>12</v>
      </c>
      <c r="C153" s="10">
        <v>4</v>
      </c>
      <c r="D153" s="10">
        <v>6</v>
      </c>
      <c r="E153" s="10">
        <v>123</v>
      </c>
      <c r="F153" s="10" t="s">
        <v>205</v>
      </c>
    </row>
    <row r="154" spans="1:6" x14ac:dyDescent="0.25">
      <c r="A154" s="10" t="s">
        <v>145</v>
      </c>
      <c r="B154" s="10" t="s">
        <v>145</v>
      </c>
      <c r="C154" s="10">
        <v>4</v>
      </c>
      <c r="D154" s="10">
        <v>6</v>
      </c>
      <c r="E154" s="10">
        <v>112.5</v>
      </c>
      <c r="F154" s="10" t="s">
        <v>205</v>
      </c>
    </row>
    <row r="155" spans="1:6" x14ac:dyDescent="0.25">
      <c r="A155" s="10" t="s">
        <v>199</v>
      </c>
      <c r="B155" s="10" t="s">
        <v>199</v>
      </c>
      <c r="C155" s="10">
        <v>4</v>
      </c>
      <c r="D155" s="10">
        <v>6</v>
      </c>
      <c r="E155" s="10">
        <v>97.9</v>
      </c>
      <c r="F155" s="10" t="s">
        <v>205</v>
      </c>
    </row>
    <row r="156" spans="1:6" x14ac:dyDescent="0.25">
      <c r="A156" s="10" t="s">
        <v>198</v>
      </c>
      <c r="B156" s="10" t="s">
        <v>198</v>
      </c>
      <c r="C156" s="10">
        <v>4</v>
      </c>
      <c r="D156" s="10">
        <v>6</v>
      </c>
      <c r="E156" s="10">
        <v>81.5</v>
      </c>
      <c r="F156" s="10" t="s">
        <v>205</v>
      </c>
    </row>
    <row r="157" spans="1:6" x14ac:dyDescent="0.25">
      <c r="A157" s="10" t="s">
        <v>258</v>
      </c>
      <c r="B157" s="10" t="s">
        <v>258</v>
      </c>
      <c r="C157" s="10">
        <v>4</v>
      </c>
      <c r="D157" s="10">
        <v>6</v>
      </c>
      <c r="E157" s="10">
        <v>199.5</v>
      </c>
      <c r="F157" s="10" t="s">
        <v>207</v>
      </c>
    </row>
    <row r="158" spans="1:6" x14ac:dyDescent="0.25">
      <c r="A158" s="10" t="s">
        <v>109</v>
      </c>
      <c r="B158" s="10" t="s">
        <v>109</v>
      </c>
      <c r="C158" s="10">
        <v>4</v>
      </c>
      <c r="D158" s="10">
        <v>6</v>
      </c>
      <c r="E158" s="10">
        <v>166.9</v>
      </c>
      <c r="F158" s="10" t="s">
        <v>207</v>
      </c>
    </row>
    <row r="159" spans="1:6" x14ac:dyDescent="0.25">
      <c r="A159" s="10" t="s">
        <v>127</v>
      </c>
      <c r="B159" s="10" t="s">
        <v>127</v>
      </c>
      <c r="C159" s="10">
        <v>4</v>
      </c>
      <c r="D159" s="10">
        <v>6</v>
      </c>
      <c r="E159" s="10">
        <v>149</v>
      </c>
      <c r="F159" s="10" t="s">
        <v>207</v>
      </c>
    </row>
    <row r="160" spans="1:6" x14ac:dyDescent="0.25">
      <c r="A160" s="10" t="s">
        <v>325</v>
      </c>
      <c r="B160" s="10" t="s">
        <v>325</v>
      </c>
      <c r="C160" s="10">
        <v>4</v>
      </c>
      <c r="D160" s="10">
        <v>6</v>
      </c>
      <c r="E160" s="10">
        <v>86.7</v>
      </c>
      <c r="F160" s="10" t="s">
        <v>207</v>
      </c>
    </row>
    <row r="161" spans="1:6" x14ac:dyDescent="0.25">
      <c r="A161" s="10" t="s">
        <v>621</v>
      </c>
      <c r="B161" s="10" t="s">
        <v>621</v>
      </c>
      <c r="C161" s="10">
        <v>4</v>
      </c>
      <c r="D161" s="10">
        <v>6</v>
      </c>
      <c r="E161" s="10">
        <v>85.9</v>
      </c>
      <c r="F161" s="10" t="s">
        <v>207</v>
      </c>
    </row>
    <row r="162" spans="1:6" x14ac:dyDescent="0.25">
      <c r="A162" s="10" t="s">
        <v>608</v>
      </c>
      <c r="B162" s="10" t="s">
        <v>608</v>
      </c>
      <c r="C162" s="10">
        <v>4</v>
      </c>
      <c r="D162" s="10">
        <v>6</v>
      </c>
      <c r="E162" s="10">
        <v>60</v>
      </c>
      <c r="F162" s="10" t="s">
        <v>207</v>
      </c>
    </row>
    <row r="163" spans="1:6" x14ac:dyDescent="0.25">
      <c r="A163" s="10" t="s">
        <v>26</v>
      </c>
      <c r="B163" s="10" t="s">
        <v>26</v>
      </c>
      <c r="C163" s="10">
        <v>4</v>
      </c>
      <c r="D163" s="10">
        <v>6</v>
      </c>
      <c r="E163" s="10">
        <v>187.6</v>
      </c>
      <c r="F163" s="10" t="s">
        <v>212</v>
      </c>
    </row>
    <row r="164" spans="1:6" x14ac:dyDescent="0.25">
      <c r="A164" s="10" t="s">
        <v>8</v>
      </c>
      <c r="B164" s="10" t="s">
        <v>8</v>
      </c>
      <c r="C164" s="10">
        <v>4</v>
      </c>
      <c r="D164" s="10">
        <v>6</v>
      </c>
      <c r="E164" s="10">
        <v>168.6</v>
      </c>
      <c r="F164" s="10" t="s">
        <v>212</v>
      </c>
    </row>
    <row r="165" spans="1:6" x14ac:dyDescent="0.25">
      <c r="A165" s="10" t="s">
        <v>197</v>
      </c>
      <c r="B165" s="10" t="s">
        <v>197</v>
      </c>
      <c r="C165" s="10">
        <v>4</v>
      </c>
      <c r="D165" s="10">
        <v>6</v>
      </c>
      <c r="E165" s="10">
        <v>141.9</v>
      </c>
      <c r="F165" s="10" t="s">
        <v>212</v>
      </c>
    </row>
    <row r="166" spans="1:6" x14ac:dyDescent="0.25">
      <c r="A166" s="10" t="s">
        <v>746</v>
      </c>
      <c r="B166" s="10" t="s">
        <v>746</v>
      </c>
      <c r="C166" s="10">
        <v>4</v>
      </c>
      <c r="D166" s="10">
        <v>6</v>
      </c>
      <c r="E166" s="10">
        <v>132.4</v>
      </c>
      <c r="F166" s="10" t="s">
        <v>212</v>
      </c>
    </row>
    <row r="167" spans="1:6" x14ac:dyDescent="0.25">
      <c r="A167" s="10" t="s">
        <v>314</v>
      </c>
      <c r="B167" s="10" t="s">
        <v>314</v>
      </c>
      <c r="C167" s="10">
        <v>4</v>
      </c>
      <c r="D167" s="10">
        <v>6</v>
      </c>
      <c r="E167" s="10">
        <v>119.9</v>
      </c>
      <c r="F167" s="10" t="s">
        <v>212</v>
      </c>
    </row>
    <row r="168" spans="1:6" x14ac:dyDescent="0.25">
      <c r="A168" s="10" t="s">
        <v>365</v>
      </c>
      <c r="B168" s="10" t="s">
        <v>365</v>
      </c>
      <c r="C168" s="10">
        <v>3</v>
      </c>
      <c r="D168" s="10">
        <v>5</v>
      </c>
      <c r="E168" s="10">
        <v>257.39999999999998</v>
      </c>
      <c r="F168" s="10" t="s">
        <v>215</v>
      </c>
    </row>
    <row r="169" spans="1:6" x14ac:dyDescent="0.25">
      <c r="A169" s="10" t="s">
        <v>60</v>
      </c>
      <c r="B169" s="10" t="s">
        <v>60</v>
      </c>
      <c r="C169" s="10">
        <v>3</v>
      </c>
      <c r="D169" s="10">
        <v>5</v>
      </c>
      <c r="E169" s="10">
        <v>144.1</v>
      </c>
      <c r="F169" s="10" t="s">
        <v>205</v>
      </c>
    </row>
    <row r="170" spans="1:6" x14ac:dyDescent="0.25">
      <c r="A170" s="10" t="s">
        <v>14</v>
      </c>
      <c r="B170" s="10" t="s">
        <v>14</v>
      </c>
      <c r="C170" s="10">
        <v>3</v>
      </c>
      <c r="D170" s="10">
        <v>5</v>
      </c>
      <c r="E170" s="10">
        <v>135.9</v>
      </c>
      <c r="F170" s="10" t="s">
        <v>205</v>
      </c>
    </row>
    <row r="171" spans="1:6" x14ac:dyDescent="0.25">
      <c r="A171" s="10" t="s">
        <v>780</v>
      </c>
      <c r="B171" s="10" t="s">
        <v>7</v>
      </c>
      <c r="C171" s="10">
        <v>3</v>
      </c>
      <c r="D171" s="10">
        <v>5</v>
      </c>
      <c r="E171" s="10">
        <v>128.1</v>
      </c>
      <c r="F171" s="10" t="s">
        <v>205</v>
      </c>
    </row>
    <row r="172" spans="1:6" x14ac:dyDescent="0.25">
      <c r="A172" s="10" t="s">
        <v>273</v>
      </c>
      <c r="B172" s="10" t="s">
        <v>273</v>
      </c>
      <c r="C172" s="10">
        <v>3</v>
      </c>
      <c r="D172" s="10">
        <v>5</v>
      </c>
      <c r="E172" s="10">
        <v>107.1</v>
      </c>
      <c r="F172" s="10" t="s">
        <v>205</v>
      </c>
    </row>
    <row r="173" spans="1:6" x14ac:dyDescent="0.25">
      <c r="A173" s="10" t="s">
        <v>144</v>
      </c>
      <c r="B173" s="10" t="s">
        <v>144</v>
      </c>
      <c r="C173" s="10">
        <v>3</v>
      </c>
      <c r="D173" s="10">
        <v>5</v>
      </c>
      <c r="E173" s="10">
        <v>66.3</v>
      </c>
      <c r="F173" s="10" t="s">
        <v>205</v>
      </c>
    </row>
    <row r="174" spans="1:6" x14ac:dyDescent="0.25">
      <c r="A174" s="10" t="s">
        <v>271</v>
      </c>
      <c r="B174" s="10" t="s">
        <v>271</v>
      </c>
      <c r="C174" s="10">
        <v>3</v>
      </c>
      <c r="D174" s="10">
        <v>5</v>
      </c>
      <c r="E174" s="10">
        <v>37.299999999999997</v>
      </c>
      <c r="F174" s="10" t="s">
        <v>205</v>
      </c>
    </row>
    <row r="175" spans="1:6" x14ac:dyDescent="0.25">
      <c r="A175" s="10" t="s">
        <v>685</v>
      </c>
      <c r="B175" s="10" t="s">
        <v>685</v>
      </c>
      <c r="C175" s="10">
        <v>3</v>
      </c>
      <c r="D175" s="10">
        <v>5</v>
      </c>
      <c r="E175" s="10">
        <v>34.9</v>
      </c>
      <c r="F175" s="10" t="s">
        <v>205</v>
      </c>
    </row>
    <row r="176" spans="1:6" x14ac:dyDescent="0.25">
      <c r="A176" s="10" t="s">
        <v>345</v>
      </c>
      <c r="B176" s="10" t="s">
        <v>345</v>
      </c>
      <c r="C176" s="10">
        <v>3</v>
      </c>
      <c r="D176" s="10">
        <v>5</v>
      </c>
      <c r="E176" s="10">
        <v>27.9</v>
      </c>
      <c r="F176" s="10" t="s">
        <v>205</v>
      </c>
    </row>
    <row r="177" spans="1:6" x14ac:dyDescent="0.25">
      <c r="A177" s="10" t="s">
        <v>686</v>
      </c>
      <c r="B177" s="10" t="s">
        <v>686</v>
      </c>
      <c r="C177" s="10">
        <v>3</v>
      </c>
      <c r="D177" s="10">
        <v>5</v>
      </c>
      <c r="E177" s="10">
        <v>20.7</v>
      </c>
      <c r="F177" s="10" t="s">
        <v>205</v>
      </c>
    </row>
    <row r="178" spans="1:6" x14ac:dyDescent="0.25">
      <c r="A178" s="10" t="s">
        <v>687</v>
      </c>
      <c r="B178" s="10" t="s">
        <v>687</v>
      </c>
      <c r="C178" s="10">
        <v>3</v>
      </c>
      <c r="D178" s="10">
        <v>5</v>
      </c>
      <c r="E178" s="10">
        <v>8</v>
      </c>
      <c r="F178" s="10" t="s">
        <v>205</v>
      </c>
    </row>
    <row r="179" spans="1:6" x14ac:dyDescent="0.25">
      <c r="A179" s="10" t="s">
        <v>27</v>
      </c>
      <c r="B179" s="10" t="s">
        <v>27</v>
      </c>
      <c r="C179" s="10">
        <v>3</v>
      </c>
      <c r="D179" s="10">
        <v>5</v>
      </c>
      <c r="E179" s="10">
        <v>201.2</v>
      </c>
      <c r="F179" s="10" t="s">
        <v>207</v>
      </c>
    </row>
    <row r="180" spans="1:6" x14ac:dyDescent="0.25">
      <c r="A180" s="10" t="s">
        <v>196</v>
      </c>
      <c r="B180" s="10" t="s">
        <v>196</v>
      </c>
      <c r="C180" s="10">
        <v>3</v>
      </c>
      <c r="D180" s="10">
        <v>5</v>
      </c>
      <c r="E180" s="10">
        <v>176.9</v>
      </c>
      <c r="F180" s="10" t="s">
        <v>207</v>
      </c>
    </row>
    <row r="181" spans="1:6" x14ac:dyDescent="0.25">
      <c r="A181" s="10" t="s">
        <v>107</v>
      </c>
      <c r="B181" s="10" t="s">
        <v>107</v>
      </c>
      <c r="C181" s="10">
        <v>3</v>
      </c>
      <c r="D181" s="10">
        <v>5</v>
      </c>
      <c r="E181" s="10">
        <v>176.5</v>
      </c>
      <c r="F181" s="10" t="s">
        <v>207</v>
      </c>
    </row>
    <row r="182" spans="1:6" x14ac:dyDescent="0.25">
      <c r="A182" s="10" t="s">
        <v>142</v>
      </c>
      <c r="B182" s="10" t="s">
        <v>142</v>
      </c>
      <c r="C182" s="10">
        <v>3</v>
      </c>
      <c r="D182" s="10">
        <v>5</v>
      </c>
      <c r="E182" s="10">
        <v>169.1</v>
      </c>
      <c r="F182" s="10" t="s">
        <v>207</v>
      </c>
    </row>
    <row r="183" spans="1:6" x14ac:dyDescent="0.25">
      <c r="A183" s="10" t="s">
        <v>78</v>
      </c>
      <c r="B183" s="10" t="s">
        <v>78</v>
      </c>
      <c r="C183" s="10">
        <v>3</v>
      </c>
      <c r="D183" s="10">
        <v>5</v>
      </c>
      <c r="E183" s="10">
        <v>160.69999999999999</v>
      </c>
      <c r="F183" s="10" t="s">
        <v>207</v>
      </c>
    </row>
    <row r="184" spans="1:6" x14ac:dyDescent="0.25">
      <c r="A184" s="10" t="s">
        <v>11</v>
      </c>
      <c r="B184" s="10" t="s">
        <v>11</v>
      </c>
      <c r="C184" s="10">
        <v>3</v>
      </c>
      <c r="D184" s="10">
        <v>5</v>
      </c>
      <c r="E184" s="10">
        <v>158.69999999999999</v>
      </c>
      <c r="F184" s="10" t="s">
        <v>207</v>
      </c>
    </row>
    <row r="185" spans="1:6" x14ac:dyDescent="0.25">
      <c r="A185" s="10" t="s">
        <v>31</v>
      </c>
      <c r="B185" s="10" t="s">
        <v>31</v>
      </c>
      <c r="C185" s="10">
        <v>3</v>
      </c>
      <c r="D185" s="10">
        <v>5</v>
      </c>
      <c r="E185" s="10">
        <v>152.69999999999999</v>
      </c>
      <c r="F185" s="10" t="s">
        <v>207</v>
      </c>
    </row>
    <row r="186" spans="1:6" x14ac:dyDescent="0.25">
      <c r="A186" s="10" t="s">
        <v>180</v>
      </c>
      <c r="B186" s="10" t="s">
        <v>180</v>
      </c>
      <c r="C186" s="10">
        <v>3</v>
      </c>
      <c r="D186" s="10">
        <v>5</v>
      </c>
      <c r="E186" s="10">
        <v>136.4</v>
      </c>
      <c r="F186" s="10" t="s">
        <v>207</v>
      </c>
    </row>
    <row r="187" spans="1:6" x14ac:dyDescent="0.25">
      <c r="A187" s="10" t="s">
        <v>352</v>
      </c>
      <c r="B187" s="10" t="s">
        <v>352</v>
      </c>
      <c r="C187" s="10">
        <v>3</v>
      </c>
      <c r="D187" s="10">
        <v>5</v>
      </c>
      <c r="E187" s="10">
        <v>104.2</v>
      </c>
      <c r="F187" s="10" t="s">
        <v>207</v>
      </c>
    </row>
    <row r="188" spans="1:6" x14ac:dyDescent="0.25">
      <c r="A188" s="10" t="s">
        <v>614</v>
      </c>
      <c r="B188" s="10" t="s">
        <v>614</v>
      </c>
      <c r="C188" s="10">
        <v>3</v>
      </c>
      <c r="D188" s="10">
        <v>5</v>
      </c>
      <c r="E188" s="10">
        <v>84.6</v>
      </c>
      <c r="F188" s="10" t="s">
        <v>207</v>
      </c>
    </row>
    <row r="189" spans="1:6" x14ac:dyDescent="0.25">
      <c r="A189" s="10" t="s">
        <v>132</v>
      </c>
      <c r="B189" s="10" t="s">
        <v>132</v>
      </c>
      <c r="C189" s="10">
        <v>3</v>
      </c>
      <c r="D189" s="10">
        <v>5</v>
      </c>
      <c r="E189" s="10">
        <v>35.299999999999997</v>
      </c>
      <c r="F189" s="10" t="s">
        <v>207</v>
      </c>
    </row>
    <row r="190" spans="1:6" x14ac:dyDescent="0.25">
      <c r="A190" s="10" t="s">
        <v>130</v>
      </c>
      <c r="B190" s="10" t="s">
        <v>130</v>
      </c>
      <c r="C190" s="10">
        <v>3</v>
      </c>
      <c r="D190" s="10">
        <v>5</v>
      </c>
      <c r="E190" s="10">
        <v>21.3</v>
      </c>
      <c r="F190" s="10" t="s">
        <v>207</v>
      </c>
    </row>
    <row r="191" spans="1:6" x14ac:dyDescent="0.25">
      <c r="A191" s="10" t="s">
        <v>716</v>
      </c>
      <c r="B191" s="10" t="s">
        <v>716</v>
      </c>
      <c r="C191" s="10">
        <v>3</v>
      </c>
      <c r="D191" s="10">
        <v>5</v>
      </c>
      <c r="E191" s="10">
        <v>13.5</v>
      </c>
      <c r="F191" s="10" t="s">
        <v>207</v>
      </c>
    </row>
    <row r="192" spans="1:6" x14ac:dyDescent="0.25">
      <c r="A192" s="10" t="s">
        <v>84</v>
      </c>
      <c r="B192" s="10" t="s">
        <v>84</v>
      </c>
      <c r="C192" s="10">
        <v>3</v>
      </c>
      <c r="D192" s="10">
        <v>5</v>
      </c>
      <c r="E192" s="10">
        <v>152.80000000000001</v>
      </c>
      <c r="F192" s="10" t="s">
        <v>212</v>
      </c>
    </row>
    <row r="193" spans="1:6" x14ac:dyDescent="0.25">
      <c r="A193" s="10" t="s">
        <v>114</v>
      </c>
      <c r="B193" s="10" t="s">
        <v>114</v>
      </c>
      <c r="C193" s="10">
        <v>3</v>
      </c>
      <c r="D193" s="10">
        <v>5</v>
      </c>
      <c r="E193" s="10">
        <v>150.69999999999999</v>
      </c>
      <c r="F193" s="10" t="s">
        <v>212</v>
      </c>
    </row>
    <row r="194" spans="1:6" x14ac:dyDescent="0.25">
      <c r="A194" s="10" t="s">
        <v>277</v>
      </c>
      <c r="B194" s="10" t="s">
        <v>277</v>
      </c>
      <c r="C194" s="10">
        <v>3</v>
      </c>
      <c r="D194" s="10">
        <v>5</v>
      </c>
      <c r="E194" s="10">
        <v>134.19999999999999</v>
      </c>
      <c r="F194" s="10" t="s">
        <v>212</v>
      </c>
    </row>
    <row r="195" spans="1:6" x14ac:dyDescent="0.25">
      <c r="A195" s="10" t="s">
        <v>332</v>
      </c>
      <c r="B195" s="10" t="s">
        <v>332</v>
      </c>
      <c r="C195" s="10">
        <v>3</v>
      </c>
      <c r="D195" s="10">
        <v>5</v>
      </c>
      <c r="E195" s="10">
        <v>122.5</v>
      </c>
      <c r="F195" s="10" t="s">
        <v>212</v>
      </c>
    </row>
    <row r="196" spans="1:6" x14ac:dyDescent="0.25">
      <c r="A196" s="10" t="s">
        <v>392</v>
      </c>
      <c r="B196" s="10" t="s">
        <v>392</v>
      </c>
      <c r="C196" s="10">
        <v>3</v>
      </c>
      <c r="D196" s="10">
        <v>5</v>
      </c>
      <c r="E196" s="10">
        <v>119.1</v>
      </c>
      <c r="F196" s="10" t="s">
        <v>212</v>
      </c>
    </row>
    <row r="197" spans="1:6" x14ac:dyDescent="0.25">
      <c r="A197" s="10" t="s">
        <v>611</v>
      </c>
      <c r="B197" s="10" t="s">
        <v>611</v>
      </c>
      <c r="C197" s="10">
        <v>3</v>
      </c>
      <c r="D197" s="10">
        <v>5</v>
      </c>
      <c r="E197" s="10">
        <v>109.1</v>
      </c>
      <c r="F197" s="10" t="s">
        <v>212</v>
      </c>
    </row>
    <row r="198" spans="1:6" x14ac:dyDescent="0.25">
      <c r="A198" s="10" t="s">
        <v>356</v>
      </c>
      <c r="B198" s="10" t="s">
        <v>356</v>
      </c>
      <c r="C198" s="10">
        <v>3</v>
      </c>
      <c r="D198" s="10">
        <v>5</v>
      </c>
      <c r="E198" s="10">
        <v>81.599999999999994</v>
      </c>
      <c r="F198" s="10" t="s">
        <v>212</v>
      </c>
    </row>
    <row r="199" spans="1:6" x14ac:dyDescent="0.25">
      <c r="A199" s="10" t="s">
        <v>618</v>
      </c>
      <c r="B199" s="10" t="s">
        <v>618</v>
      </c>
      <c r="C199" s="10">
        <v>3</v>
      </c>
      <c r="D199" s="10">
        <v>5</v>
      </c>
      <c r="E199" s="10">
        <v>72.900000000000006</v>
      </c>
      <c r="F199" s="10" t="s">
        <v>212</v>
      </c>
    </row>
    <row r="200" spans="1:6" x14ac:dyDescent="0.25">
      <c r="A200" s="10" t="s">
        <v>627</v>
      </c>
      <c r="B200" s="10" t="s">
        <v>627</v>
      </c>
      <c r="C200" s="10">
        <v>3</v>
      </c>
      <c r="D200" s="10">
        <v>5</v>
      </c>
      <c r="E200" s="10">
        <v>69.3</v>
      </c>
      <c r="F200" s="10" t="s">
        <v>212</v>
      </c>
    </row>
    <row r="201" spans="1:6" x14ac:dyDescent="0.25">
      <c r="A201" s="10" t="s">
        <v>644</v>
      </c>
      <c r="B201" s="10" t="s">
        <v>644</v>
      </c>
      <c r="C201" s="10">
        <v>3</v>
      </c>
      <c r="D201" s="10">
        <v>5</v>
      </c>
      <c r="E201" s="10">
        <v>58.4</v>
      </c>
      <c r="F201" s="10" t="s">
        <v>212</v>
      </c>
    </row>
    <row r="202" spans="1:6" x14ac:dyDescent="0.25">
      <c r="A202" s="10" t="s">
        <v>622</v>
      </c>
      <c r="B202" s="10" t="s">
        <v>622</v>
      </c>
      <c r="C202" s="10">
        <v>3</v>
      </c>
      <c r="D202" s="10">
        <v>5</v>
      </c>
      <c r="E202" s="10">
        <v>53.4</v>
      </c>
      <c r="F202" s="10" t="s">
        <v>212</v>
      </c>
    </row>
    <row r="203" spans="1:6" x14ac:dyDescent="0.25">
      <c r="A203" s="10" t="s">
        <v>617</v>
      </c>
      <c r="B203" s="10" t="s">
        <v>617</v>
      </c>
      <c r="C203" s="10">
        <v>3</v>
      </c>
      <c r="D203" s="10">
        <v>5</v>
      </c>
      <c r="E203" s="10">
        <v>29.6</v>
      </c>
      <c r="F203" s="10" t="s">
        <v>212</v>
      </c>
    </row>
    <row r="204" spans="1:6" x14ac:dyDescent="0.25">
      <c r="A204" s="10" t="s">
        <v>368</v>
      </c>
      <c r="B204" s="10" t="s">
        <v>368</v>
      </c>
      <c r="C204" s="10">
        <v>2</v>
      </c>
      <c r="D204" s="10">
        <v>3</v>
      </c>
      <c r="E204" s="10">
        <v>315.3</v>
      </c>
      <c r="F204" s="10" t="s">
        <v>215</v>
      </c>
    </row>
    <row r="205" spans="1:6" x14ac:dyDescent="0.25">
      <c r="A205" s="10" t="s">
        <v>369</v>
      </c>
      <c r="B205" s="10" t="s">
        <v>369</v>
      </c>
      <c r="C205" s="10">
        <v>2</v>
      </c>
      <c r="D205" s="10">
        <v>3</v>
      </c>
      <c r="E205" s="10">
        <v>35.5</v>
      </c>
      <c r="F205" s="10" t="s">
        <v>215</v>
      </c>
    </row>
    <row r="206" spans="1:6" x14ac:dyDescent="0.25">
      <c r="A206" s="10" t="s">
        <v>645</v>
      </c>
      <c r="B206" s="10" t="s">
        <v>645</v>
      </c>
      <c r="C206" s="10">
        <v>2</v>
      </c>
      <c r="D206" s="10">
        <v>3</v>
      </c>
      <c r="E206" s="10">
        <v>16.100000000000001</v>
      </c>
      <c r="F206" s="10" t="s">
        <v>215</v>
      </c>
    </row>
    <row r="207" spans="1:6" x14ac:dyDescent="0.25">
      <c r="A207" s="10" t="s">
        <v>666</v>
      </c>
      <c r="B207" s="10" t="s">
        <v>666</v>
      </c>
      <c r="C207" s="10">
        <v>2</v>
      </c>
      <c r="D207" s="10">
        <v>3</v>
      </c>
      <c r="E207" s="10">
        <v>12.1</v>
      </c>
      <c r="F207" s="10" t="s">
        <v>215</v>
      </c>
    </row>
    <row r="208" spans="1:6" x14ac:dyDescent="0.25">
      <c r="A208" s="10" t="s">
        <v>667</v>
      </c>
      <c r="B208" s="10" t="s">
        <v>667</v>
      </c>
      <c r="C208" s="10">
        <v>2</v>
      </c>
      <c r="D208" s="10">
        <v>3</v>
      </c>
      <c r="E208" s="10">
        <v>9.3000000000000007</v>
      </c>
      <c r="F208" s="10" t="s">
        <v>215</v>
      </c>
    </row>
    <row r="209" spans="1:6" x14ac:dyDescent="0.25">
      <c r="A209" s="10" t="s">
        <v>165</v>
      </c>
      <c r="B209" s="10" t="s">
        <v>165</v>
      </c>
      <c r="C209" s="10">
        <v>2</v>
      </c>
      <c r="D209" s="10">
        <v>3</v>
      </c>
      <c r="E209" s="10">
        <v>137.30000000000001</v>
      </c>
      <c r="F209" s="10" t="s">
        <v>205</v>
      </c>
    </row>
    <row r="210" spans="1:6" x14ac:dyDescent="0.25">
      <c r="A210" s="10" t="s">
        <v>45</v>
      </c>
      <c r="B210" s="10" t="s">
        <v>45</v>
      </c>
      <c r="C210" s="10">
        <v>2</v>
      </c>
      <c r="D210" s="10">
        <v>3</v>
      </c>
      <c r="E210" s="10">
        <v>120.2</v>
      </c>
      <c r="F210" s="10" t="s">
        <v>205</v>
      </c>
    </row>
    <row r="211" spans="1:6" x14ac:dyDescent="0.25">
      <c r="A211" s="10" t="s">
        <v>51</v>
      </c>
      <c r="B211" s="10" t="s">
        <v>51</v>
      </c>
      <c r="C211" s="10">
        <v>2</v>
      </c>
      <c r="D211" s="10">
        <v>3</v>
      </c>
      <c r="E211" s="10">
        <v>120</v>
      </c>
      <c r="F211" s="10" t="s">
        <v>205</v>
      </c>
    </row>
    <row r="212" spans="1:6" x14ac:dyDescent="0.25">
      <c r="A212" s="10" t="s">
        <v>79</v>
      </c>
      <c r="B212" s="10" t="s">
        <v>79</v>
      </c>
      <c r="C212" s="10">
        <v>2</v>
      </c>
      <c r="D212" s="10">
        <v>3</v>
      </c>
      <c r="E212" s="10">
        <v>114.8</v>
      </c>
      <c r="F212" s="10" t="s">
        <v>205</v>
      </c>
    </row>
    <row r="213" spans="1:6" x14ac:dyDescent="0.25">
      <c r="A213" s="10" t="s">
        <v>16</v>
      </c>
      <c r="B213" s="10" t="s">
        <v>16</v>
      </c>
      <c r="C213" s="10">
        <v>2</v>
      </c>
      <c r="D213" s="10">
        <v>3</v>
      </c>
      <c r="E213" s="10">
        <v>113</v>
      </c>
      <c r="F213" s="10" t="s">
        <v>205</v>
      </c>
    </row>
    <row r="214" spans="1:6" x14ac:dyDescent="0.25">
      <c r="A214" s="10" t="s">
        <v>43</v>
      </c>
      <c r="B214" s="10" t="s">
        <v>43</v>
      </c>
      <c r="C214" s="10">
        <v>2</v>
      </c>
      <c r="D214" s="10">
        <v>3</v>
      </c>
      <c r="E214" s="10">
        <v>110.1</v>
      </c>
      <c r="F214" s="10" t="s">
        <v>205</v>
      </c>
    </row>
    <row r="215" spans="1:6" x14ac:dyDescent="0.25">
      <c r="A215" s="10" t="s">
        <v>95</v>
      </c>
      <c r="B215" s="10" t="s">
        <v>95</v>
      </c>
      <c r="C215" s="10">
        <v>2</v>
      </c>
      <c r="D215" s="10">
        <v>3</v>
      </c>
      <c r="E215" s="10">
        <v>108.9</v>
      </c>
      <c r="F215" s="10" t="s">
        <v>205</v>
      </c>
    </row>
    <row r="216" spans="1:6" x14ac:dyDescent="0.25">
      <c r="A216" s="10" t="s">
        <v>264</v>
      </c>
      <c r="B216" s="10" t="s">
        <v>264</v>
      </c>
      <c r="C216" s="10">
        <v>2</v>
      </c>
      <c r="D216" s="10">
        <v>3</v>
      </c>
      <c r="E216" s="10">
        <v>107.8</v>
      </c>
      <c r="F216" s="10" t="s">
        <v>205</v>
      </c>
    </row>
    <row r="217" spans="1:6" x14ac:dyDescent="0.25">
      <c r="A217" s="10" t="s">
        <v>790</v>
      </c>
      <c r="B217" s="10" t="s">
        <v>790</v>
      </c>
      <c r="C217" s="10">
        <v>2</v>
      </c>
      <c r="D217" s="10">
        <v>3</v>
      </c>
      <c r="E217" s="10">
        <v>104.8</v>
      </c>
      <c r="F217" s="10" t="s">
        <v>205</v>
      </c>
    </row>
    <row r="218" spans="1:6" x14ac:dyDescent="0.25">
      <c r="A218" s="10" t="s">
        <v>116</v>
      </c>
      <c r="B218" s="10" t="s">
        <v>116</v>
      </c>
      <c r="C218" s="10">
        <v>2</v>
      </c>
      <c r="D218" s="10">
        <v>3</v>
      </c>
      <c r="E218" s="10">
        <v>101.2</v>
      </c>
      <c r="F218" s="10" t="s">
        <v>205</v>
      </c>
    </row>
    <row r="219" spans="1:6" x14ac:dyDescent="0.25">
      <c r="A219" s="10" t="s">
        <v>17</v>
      </c>
      <c r="B219" s="10" t="s">
        <v>315</v>
      </c>
      <c r="C219" s="10">
        <v>2</v>
      </c>
      <c r="D219" s="10">
        <v>3</v>
      </c>
      <c r="E219" s="10">
        <v>46.4</v>
      </c>
      <c r="F219" s="10" t="s">
        <v>205</v>
      </c>
    </row>
    <row r="220" spans="1:6" x14ac:dyDescent="0.25">
      <c r="A220" s="10" t="s">
        <v>689</v>
      </c>
      <c r="B220" s="10" t="s">
        <v>689</v>
      </c>
      <c r="C220" s="10">
        <v>2</v>
      </c>
      <c r="D220" s="10">
        <v>3</v>
      </c>
      <c r="E220" s="10">
        <v>46.2</v>
      </c>
      <c r="F220" s="10" t="s">
        <v>205</v>
      </c>
    </row>
    <row r="221" spans="1:6" x14ac:dyDescent="0.25">
      <c r="A221" s="10" t="s">
        <v>267</v>
      </c>
      <c r="B221" s="10" t="s">
        <v>267</v>
      </c>
      <c r="C221" s="10">
        <v>2</v>
      </c>
      <c r="D221" s="10">
        <v>3</v>
      </c>
      <c r="E221" s="10">
        <v>45.8</v>
      </c>
      <c r="F221" s="10" t="s">
        <v>205</v>
      </c>
    </row>
    <row r="222" spans="1:6" x14ac:dyDescent="0.25">
      <c r="A222" s="10" t="s">
        <v>318</v>
      </c>
      <c r="B222" s="10" t="s">
        <v>318</v>
      </c>
      <c r="C222" s="10">
        <v>2</v>
      </c>
      <c r="D222" s="10">
        <v>3</v>
      </c>
      <c r="E222" s="10">
        <v>26</v>
      </c>
      <c r="F222" s="10" t="s">
        <v>205</v>
      </c>
    </row>
    <row r="223" spans="1:6" x14ac:dyDescent="0.25">
      <c r="A223" s="10" t="s">
        <v>690</v>
      </c>
      <c r="B223" s="10" t="s">
        <v>690</v>
      </c>
      <c r="C223" s="10">
        <v>2</v>
      </c>
      <c r="D223" s="10">
        <v>3</v>
      </c>
      <c r="E223" s="10">
        <v>20</v>
      </c>
      <c r="F223" s="10" t="s">
        <v>205</v>
      </c>
    </row>
    <row r="224" spans="1:6" x14ac:dyDescent="0.25">
      <c r="A224" s="10" t="s">
        <v>98</v>
      </c>
      <c r="B224" s="10" t="s">
        <v>98</v>
      </c>
      <c r="C224" s="10">
        <v>2</v>
      </c>
      <c r="D224" s="10">
        <v>3</v>
      </c>
      <c r="E224" s="10">
        <v>18.7</v>
      </c>
      <c r="F224" s="10" t="s">
        <v>205</v>
      </c>
    </row>
    <row r="225" spans="1:6" x14ac:dyDescent="0.25">
      <c r="A225" s="10" t="s">
        <v>791</v>
      </c>
      <c r="B225" s="10" t="s">
        <v>791</v>
      </c>
      <c r="C225" s="10">
        <v>2</v>
      </c>
      <c r="D225" s="10">
        <v>3</v>
      </c>
      <c r="E225" s="10">
        <v>11</v>
      </c>
      <c r="F225" s="10" t="s">
        <v>205</v>
      </c>
    </row>
    <row r="226" spans="1:6" x14ac:dyDescent="0.25">
      <c r="A226" s="10" t="s">
        <v>691</v>
      </c>
      <c r="B226" s="10" t="s">
        <v>691</v>
      </c>
      <c r="C226" s="10">
        <v>2</v>
      </c>
      <c r="D226" s="10">
        <v>3</v>
      </c>
      <c r="E226" s="10">
        <v>5.5</v>
      </c>
      <c r="F226" s="10" t="s">
        <v>205</v>
      </c>
    </row>
    <row r="227" spans="1:6" x14ac:dyDescent="0.25">
      <c r="A227" s="10" t="s">
        <v>176</v>
      </c>
      <c r="B227" s="10" t="s">
        <v>176</v>
      </c>
      <c r="C227" s="10">
        <v>2</v>
      </c>
      <c r="D227" s="10">
        <v>3</v>
      </c>
      <c r="E227" s="10">
        <v>178.1</v>
      </c>
      <c r="F227" s="10" t="s">
        <v>207</v>
      </c>
    </row>
    <row r="228" spans="1:6" x14ac:dyDescent="0.25">
      <c r="A228" s="10" t="s">
        <v>126</v>
      </c>
      <c r="B228" s="10" t="s">
        <v>126</v>
      </c>
      <c r="C228" s="10">
        <v>2</v>
      </c>
      <c r="D228" s="10">
        <v>3</v>
      </c>
      <c r="E228" s="10">
        <v>168.3</v>
      </c>
      <c r="F228" s="10" t="s">
        <v>207</v>
      </c>
    </row>
    <row r="229" spans="1:6" x14ac:dyDescent="0.25">
      <c r="A229" s="10" t="s">
        <v>275</v>
      </c>
      <c r="B229" s="10" t="s">
        <v>275</v>
      </c>
      <c r="C229" s="10">
        <v>2</v>
      </c>
      <c r="D229" s="10">
        <v>3</v>
      </c>
      <c r="E229" s="10">
        <v>153.30000000000001</v>
      </c>
      <c r="F229" s="10" t="s">
        <v>207</v>
      </c>
    </row>
    <row r="230" spans="1:6" x14ac:dyDescent="0.25">
      <c r="A230" s="10" t="s">
        <v>123</v>
      </c>
      <c r="B230" s="10" t="s">
        <v>123</v>
      </c>
      <c r="C230" s="10">
        <v>2</v>
      </c>
      <c r="D230" s="10">
        <v>3</v>
      </c>
      <c r="E230" s="10">
        <v>152.4</v>
      </c>
      <c r="F230" s="10" t="s">
        <v>207</v>
      </c>
    </row>
    <row r="231" spans="1:6" x14ac:dyDescent="0.25">
      <c r="A231" s="10" t="s">
        <v>33</v>
      </c>
      <c r="B231" s="10" t="s">
        <v>33</v>
      </c>
      <c r="C231" s="10">
        <v>2</v>
      </c>
      <c r="D231" s="10">
        <v>3</v>
      </c>
      <c r="E231" s="10">
        <v>150.1</v>
      </c>
      <c r="F231" s="10" t="s">
        <v>207</v>
      </c>
    </row>
    <row r="232" spans="1:6" x14ac:dyDescent="0.25">
      <c r="A232" s="10" t="s">
        <v>200</v>
      </c>
      <c r="B232" s="10" t="s">
        <v>200</v>
      </c>
      <c r="C232" s="10">
        <v>2</v>
      </c>
      <c r="D232" s="10">
        <v>3</v>
      </c>
      <c r="E232" s="10">
        <v>148.9</v>
      </c>
      <c r="F232" s="10" t="s">
        <v>207</v>
      </c>
    </row>
    <row r="233" spans="1:6" x14ac:dyDescent="0.25">
      <c r="A233" s="10" t="s">
        <v>62</v>
      </c>
      <c r="B233" s="10" t="s">
        <v>62</v>
      </c>
      <c r="C233" s="10">
        <v>2</v>
      </c>
      <c r="D233" s="10">
        <v>3</v>
      </c>
      <c r="E233" s="10">
        <v>145.4</v>
      </c>
      <c r="F233" s="10" t="s">
        <v>207</v>
      </c>
    </row>
    <row r="234" spans="1:6" x14ac:dyDescent="0.25">
      <c r="A234" s="10" t="s">
        <v>181</v>
      </c>
      <c r="B234" s="10" t="s">
        <v>181</v>
      </c>
      <c r="C234" s="10">
        <v>2</v>
      </c>
      <c r="D234" s="10">
        <v>3</v>
      </c>
      <c r="E234" s="10">
        <v>144.6</v>
      </c>
      <c r="F234" s="10" t="s">
        <v>207</v>
      </c>
    </row>
    <row r="235" spans="1:6" x14ac:dyDescent="0.25">
      <c r="A235" s="10" t="s">
        <v>717</v>
      </c>
      <c r="B235" s="10" t="s">
        <v>717</v>
      </c>
      <c r="C235" s="10">
        <v>2</v>
      </c>
      <c r="D235" s="10">
        <v>3</v>
      </c>
      <c r="E235" s="10">
        <v>122.7</v>
      </c>
      <c r="F235" s="10" t="s">
        <v>207</v>
      </c>
    </row>
    <row r="236" spans="1:6" x14ac:dyDescent="0.25">
      <c r="A236" s="10" t="s">
        <v>718</v>
      </c>
      <c r="B236" s="10" t="s">
        <v>718</v>
      </c>
      <c r="C236" s="10">
        <v>2</v>
      </c>
      <c r="D236" s="10">
        <v>3</v>
      </c>
      <c r="E236" s="10">
        <v>113.8</v>
      </c>
      <c r="F236" s="10" t="s">
        <v>207</v>
      </c>
    </row>
    <row r="237" spans="1:6" x14ac:dyDescent="0.25">
      <c r="A237" s="10" t="s">
        <v>719</v>
      </c>
      <c r="B237" s="10" t="s">
        <v>719</v>
      </c>
      <c r="C237" s="10">
        <v>2</v>
      </c>
      <c r="D237" s="10">
        <v>3</v>
      </c>
      <c r="E237" s="10">
        <v>111.7</v>
      </c>
      <c r="F237" s="10" t="s">
        <v>207</v>
      </c>
    </row>
    <row r="238" spans="1:6" x14ac:dyDescent="0.25">
      <c r="A238" s="10" t="s">
        <v>276</v>
      </c>
      <c r="B238" s="10" t="s">
        <v>276</v>
      </c>
      <c r="C238" s="10">
        <v>2</v>
      </c>
      <c r="D238" s="10">
        <v>3</v>
      </c>
      <c r="E238" s="10">
        <v>108.1</v>
      </c>
      <c r="F238" s="10" t="s">
        <v>207</v>
      </c>
    </row>
    <row r="239" spans="1:6" x14ac:dyDescent="0.25">
      <c r="A239" s="10" t="s">
        <v>59</v>
      </c>
      <c r="B239" s="10" t="s">
        <v>59</v>
      </c>
      <c r="C239" s="10">
        <v>2</v>
      </c>
      <c r="D239" s="10">
        <v>3</v>
      </c>
      <c r="E239" s="10">
        <v>95.8</v>
      </c>
      <c r="F239" s="10" t="s">
        <v>207</v>
      </c>
    </row>
    <row r="240" spans="1:6" x14ac:dyDescent="0.25">
      <c r="A240" s="10" t="s">
        <v>793</v>
      </c>
      <c r="B240" s="10" t="s">
        <v>793</v>
      </c>
      <c r="C240" s="10">
        <v>2</v>
      </c>
      <c r="D240" s="10">
        <v>3</v>
      </c>
      <c r="E240" s="10">
        <v>69.2</v>
      </c>
      <c r="F240" s="10" t="s">
        <v>207</v>
      </c>
    </row>
    <row r="241" spans="1:6" x14ac:dyDescent="0.25">
      <c r="A241" s="10" t="s">
        <v>327</v>
      </c>
      <c r="B241" s="10" t="s">
        <v>327</v>
      </c>
      <c r="C241" s="10">
        <v>2</v>
      </c>
      <c r="D241" s="10">
        <v>3</v>
      </c>
      <c r="E241" s="10">
        <v>68.599999999999994</v>
      </c>
      <c r="F241" s="10" t="s">
        <v>207</v>
      </c>
    </row>
    <row r="242" spans="1:6" x14ac:dyDescent="0.25">
      <c r="A242" s="10" t="s">
        <v>720</v>
      </c>
      <c r="B242" s="10" t="s">
        <v>720</v>
      </c>
      <c r="C242" s="10">
        <v>2</v>
      </c>
      <c r="D242" s="10">
        <v>3</v>
      </c>
      <c r="E242" s="10">
        <v>66.900000000000006</v>
      </c>
      <c r="F242" s="10" t="s">
        <v>207</v>
      </c>
    </row>
    <row r="243" spans="1:6" x14ac:dyDescent="0.25">
      <c r="A243" s="10" t="s">
        <v>721</v>
      </c>
      <c r="B243" s="10" t="s">
        <v>721</v>
      </c>
      <c r="C243" s="10">
        <v>2</v>
      </c>
      <c r="D243" s="10">
        <v>3</v>
      </c>
      <c r="E243" s="10">
        <v>58.1</v>
      </c>
      <c r="F243" s="10" t="s">
        <v>207</v>
      </c>
    </row>
    <row r="244" spans="1:6" x14ac:dyDescent="0.25">
      <c r="A244" s="10" t="s">
        <v>722</v>
      </c>
      <c r="B244" s="10" t="s">
        <v>722</v>
      </c>
      <c r="C244" s="10">
        <v>2</v>
      </c>
      <c r="D244" s="10">
        <v>3</v>
      </c>
      <c r="E244" s="10">
        <v>56</v>
      </c>
      <c r="F244" s="10" t="s">
        <v>207</v>
      </c>
    </row>
    <row r="245" spans="1:6" x14ac:dyDescent="0.25">
      <c r="A245" s="10" t="s">
        <v>781</v>
      </c>
      <c r="B245" s="10" t="s">
        <v>781</v>
      </c>
      <c r="C245" s="10">
        <v>2</v>
      </c>
      <c r="D245" s="10">
        <v>3</v>
      </c>
      <c r="E245" s="10">
        <v>55.9</v>
      </c>
      <c r="F245" s="10" t="s">
        <v>207</v>
      </c>
    </row>
    <row r="246" spans="1:6" x14ac:dyDescent="0.25">
      <c r="A246" s="10" t="s">
        <v>629</v>
      </c>
      <c r="B246" s="10" t="s">
        <v>629</v>
      </c>
      <c r="C246" s="10">
        <v>2</v>
      </c>
      <c r="D246" s="10">
        <v>3</v>
      </c>
      <c r="E246" s="10">
        <v>54.9</v>
      </c>
      <c r="F246" s="10" t="s">
        <v>207</v>
      </c>
    </row>
    <row r="247" spans="1:6" x14ac:dyDescent="0.25">
      <c r="A247" s="10" t="s">
        <v>782</v>
      </c>
      <c r="B247" s="10" t="s">
        <v>782</v>
      </c>
      <c r="C247" s="10">
        <v>2</v>
      </c>
      <c r="D247" s="10">
        <v>3</v>
      </c>
      <c r="E247" s="10">
        <v>52.7</v>
      </c>
      <c r="F247" s="10" t="s">
        <v>207</v>
      </c>
    </row>
    <row r="248" spans="1:6" x14ac:dyDescent="0.25">
      <c r="A248" s="10" t="s">
        <v>641</v>
      </c>
      <c r="B248" s="10" t="s">
        <v>641</v>
      </c>
      <c r="C248" s="10">
        <v>2</v>
      </c>
      <c r="D248" s="10">
        <v>3</v>
      </c>
      <c r="E248" s="10">
        <v>50.7</v>
      </c>
      <c r="F248" s="10" t="s">
        <v>207</v>
      </c>
    </row>
    <row r="249" spans="1:6" x14ac:dyDescent="0.25">
      <c r="A249" s="10" t="s">
        <v>725</v>
      </c>
      <c r="B249" s="10" t="s">
        <v>725</v>
      </c>
      <c r="C249" s="10">
        <v>2</v>
      </c>
      <c r="D249" s="10">
        <v>3</v>
      </c>
      <c r="E249" s="10">
        <v>46.1</v>
      </c>
      <c r="F249" s="10" t="s">
        <v>207</v>
      </c>
    </row>
    <row r="250" spans="1:6" x14ac:dyDescent="0.25">
      <c r="A250" s="10" t="s">
        <v>637</v>
      </c>
      <c r="B250" s="10" t="s">
        <v>637</v>
      </c>
      <c r="C250" s="10">
        <v>2</v>
      </c>
      <c r="D250" s="10">
        <v>3</v>
      </c>
      <c r="E250" s="10">
        <v>28</v>
      </c>
      <c r="F250" s="10" t="s">
        <v>207</v>
      </c>
    </row>
    <row r="251" spans="1:6" x14ac:dyDescent="0.25">
      <c r="A251" s="10" t="s">
        <v>726</v>
      </c>
      <c r="B251" s="10" t="s">
        <v>726</v>
      </c>
      <c r="C251" s="10">
        <v>2</v>
      </c>
      <c r="D251" s="10">
        <v>3</v>
      </c>
      <c r="E251" s="10">
        <v>20.9</v>
      </c>
      <c r="F251" s="10" t="s">
        <v>207</v>
      </c>
    </row>
    <row r="252" spans="1:6" x14ac:dyDescent="0.25">
      <c r="A252" s="10" t="s">
        <v>727</v>
      </c>
      <c r="B252" s="10" t="s">
        <v>727</v>
      </c>
      <c r="C252" s="10">
        <v>2</v>
      </c>
      <c r="D252" s="10">
        <v>3</v>
      </c>
      <c r="E252" s="10">
        <v>13.7</v>
      </c>
      <c r="F252" s="10" t="s">
        <v>207</v>
      </c>
    </row>
    <row r="253" spans="1:6" x14ac:dyDescent="0.25">
      <c r="A253" s="10" t="s">
        <v>61</v>
      </c>
      <c r="B253" s="10" t="s">
        <v>61</v>
      </c>
      <c r="C253" s="10">
        <v>2</v>
      </c>
      <c r="D253" s="10">
        <v>3</v>
      </c>
      <c r="E253" s="10">
        <v>171.2</v>
      </c>
      <c r="F253" s="10" t="s">
        <v>212</v>
      </c>
    </row>
    <row r="254" spans="1:6" x14ac:dyDescent="0.25">
      <c r="A254" s="10" t="s">
        <v>131</v>
      </c>
      <c r="B254" s="10" t="s">
        <v>131</v>
      </c>
      <c r="C254" s="10">
        <v>2</v>
      </c>
      <c r="D254" s="10">
        <v>3</v>
      </c>
      <c r="E254" s="10">
        <v>119.3</v>
      </c>
      <c r="F254" s="10" t="s">
        <v>212</v>
      </c>
    </row>
    <row r="255" spans="1:6" x14ac:dyDescent="0.25">
      <c r="A255" s="10" t="s">
        <v>747</v>
      </c>
      <c r="B255" s="10" t="s">
        <v>747</v>
      </c>
      <c r="C255" s="10">
        <v>2</v>
      </c>
      <c r="D255" s="10">
        <v>3</v>
      </c>
      <c r="E255" s="10">
        <v>86.8</v>
      </c>
      <c r="F255" s="10" t="s">
        <v>212</v>
      </c>
    </row>
    <row r="256" spans="1:6" x14ac:dyDescent="0.25">
      <c r="A256" s="10" t="s">
        <v>748</v>
      </c>
      <c r="B256" s="10" t="s">
        <v>748</v>
      </c>
      <c r="C256" s="10">
        <v>2</v>
      </c>
      <c r="D256" s="10">
        <v>3</v>
      </c>
      <c r="E256" s="10">
        <v>42.8</v>
      </c>
      <c r="F256" s="10" t="s">
        <v>212</v>
      </c>
    </row>
    <row r="257" spans="1:6" x14ac:dyDescent="0.25">
      <c r="A257" s="10" t="s">
        <v>633</v>
      </c>
      <c r="B257" s="10" t="s">
        <v>633</v>
      </c>
      <c r="C257" s="10">
        <v>2</v>
      </c>
      <c r="D257" s="10">
        <v>3</v>
      </c>
      <c r="E257" s="10">
        <v>42.6</v>
      </c>
      <c r="F257" s="10" t="s">
        <v>212</v>
      </c>
    </row>
    <row r="258" spans="1:6" x14ac:dyDescent="0.25">
      <c r="A258" s="10" t="s">
        <v>749</v>
      </c>
      <c r="B258" s="10" t="s">
        <v>749</v>
      </c>
      <c r="C258" s="10">
        <v>2</v>
      </c>
      <c r="D258" s="10">
        <v>3</v>
      </c>
      <c r="E258" s="10">
        <v>22.6</v>
      </c>
      <c r="F258" s="10" t="s">
        <v>212</v>
      </c>
    </row>
    <row r="259" spans="1:6" x14ac:dyDescent="0.25">
      <c r="A259" s="10" t="s">
        <v>668</v>
      </c>
      <c r="B259" s="10" t="s">
        <v>668</v>
      </c>
      <c r="C259" s="10">
        <v>1</v>
      </c>
      <c r="D259" s="10">
        <v>2</v>
      </c>
      <c r="E259" s="10">
        <v>33.6</v>
      </c>
      <c r="F259" s="10" t="s">
        <v>215</v>
      </c>
    </row>
    <row r="260" spans="1:6" x14ac:dyDescent="0.25">
      <c r="A260" s="10" t="s">
        <v>669</v>
      </c>
      <c r="B260" s="10" t="s">
        <v>669</v>
      </c>
      <c r="C260" s="10">
        <v>1</v>
      </c>
      <c r="D260" s="10">
        <v>2</v>
      </c>
      <c r="E260" s="10">
        <v>15.5</v>
      </c>
      <c r="F260" s="10" t="s">
        <v>215</v>
      </c>
    </row>
    <row r="261" spans="1:6" x14ac:dyDescent="0.25">
      <c r="A261" s="10" t="s">
        <v>670</v>
      </c>
      <c r="B261" s="10" t="s">
        <v>670</v>
      </c>
      <c r="C261" s="10">
        <v>1</v>
      </c>
      <c r="D261" s="10">
        <v>2</v>
      </c>
      <c r="E261" s="10">
        <v>14.8</v>
      </c>
      <c r="F261" s="10" t="s">
        <v>215</v>
      </c>
    </row>
    <row r="262" spans="1:6" x14ac:dyDescent="0.25">
      <c r="A262" s="10" t="s">
        <v>805</v>
      </c>
      <c r="B262" s="10" t="s">
        <v>805</v>
      </c>
      <c r="C262" s="10">
        <v>1</v>
      </c>
      <c r="D262" s="10">
        <v>2</v>
      </c>
      <c r="E262" s="10">
        <v>10.9</v>
      </c>
      <c r="F262" s="10" t="s">
        <v>215</v>
      </c>
    </row>
    <row r="263" spans="1:6" x14ac:dyDescent="0.25">
      <c r="A263" s="10" t="s">
        <v>367</v>
      </c>
      <c r="B263" s="10" t="s">
        <v>367</v>
      </c>
      <c r="C263" s="10">
        <v>1</v>
      </c>
      <c r="D263" s="10">
        <v>2</v>
      </c>
      <c r="E263" s="10">
        <v>8.3000000000000007</v>
      </c>
      <c r="F263" s="10" t="s">
        <v>215</v>
      </c>
    </row>
    <row r="264" spans="1:6" x14ac:dyDescent="0.25">
      <c r="A264" s="10" t="s">
        <v>263</v>
      </c>
      <c r="B264" s="10" t="s">
        <v>263</v>
      </c>
      <c r="C264" s="10">
        <v>1</v>
      </c>
      <c r="D264" s="10">
        <v>2</v>
      </c>
      <c r="E264" s="10">
        <v>103</v>
      </c>
      <c r="F264" s="10" t="s">
        <v>205</v>
      </c>
    </row>
    <row r="265" spans="1:6" x14ac:dyDescent="0.25">
      <c r="A265" s="10" t="s">
        <v>342</v>
      </c>
      <c r="B265" s="10" t="s">
        <v>342</v>
      </c>
      <c r="C265" s="10">
        <v>1</v>
      </c>
      <c r="D265" s="10">
        <v>2</v>
      </c>
      <c r="E265" s="10">
        <v>79.7</v>
      </c>
      <c r="F265" s="10" t="s">
        <v>205</v>
      </c>
    </row>
    <row r="266" spans="1:6" x14ac:dyDescent="0.25">
      <c r="A266" s="10" t="s">
        <v>692</v>
      </c>
      <c r="B266" s="10" t="s">
        <v>692</v>
      </c>
      <c r="C266" s="10">
        <v>1</v>
      </c>
      <c r="D266" s="10">
        <v>2</v>
      </c>
      <c r="E266" s="10">
        <v>58.8</v>
      </c>
      <c r="F266" s="10" t="s">
        <v>205</v>
      </c>
    </row>
    <row r="267" spans="1:6" x14ac:dyDescent="0.25">
      <c r="A267" s="10" t="s">
        <v>150</v>
      </c>
      <c r="B267" s="10" t="s">
        <v>150</v>
      </c>
      <c r="C267" s="10">
        <v>1</v>
      </c>
      <c r="D267" s="10">
        <v>2</v>
      </c>
      <c r="E267" s="10">
        <v>56.7</v>
      </c>
      <c r="F267" s="10" t="s">
        <v>205</v>
      </c>
    </row>
    <row r="268" spans="1:6" x14ac:dyDescent="0.25">
      <c r="A268" s="10" t="s">
        <v>693</v>
      </c>
      <c r="B268" s="10" t="s">
        <v>693</v>
      </c>
      <c r="C268" s="10">
        <v>1</v>
      </c>
      <c r="D268" s="10">
        <v>2</v>
      </c>
      <c r="E268" s="10">
        <v>55.8</v>
      </c>
      <c r="F268" s="10" t="s">
        <v>205</v>
      </c>
    </row>
    <row r="269" spans="1:6" x14ac:dyDescent="0.25">
      <c r="A269" s="10" t="s">
        <v>281</v>
      </c>
      <c r="B269" s="10" t="s">
        <v>281</v>
      </c>
      <c r="C269" s="10">
        <v>1</v>
      </c>
      <c r="D269" s="10">
        <v>2</v>
      </c>
      <c r="E269" s="10">
        <v>45.8</v>
      </c>
      <c r="F269" s="10" t="s">
        <v>205</v>
      </c>
    </row>
    <row r="270" spans="1:6" x14ac:dyDescent="0.25">
      <c r="A270" s="10" t="s">
        <v>694</v>
      </c>
      <c r="B270" s="10" t="s">
        <v>694</v>
      </c>
      <c r="C270" s="10">
        <v>1</v>
      </c>
      <c r="D270" s="10">
        <v>2</v>
      </c>
      <c r="E270" s="10">
        <v>44.1</v>
      </c>
      <c r="F270" s="10" t="s">
        <v>205</v>
      </c>
    </row>
    <row r="271" spans="1:6" x14ac:dyDescent="0.25">
      <c r="A271" s="10" t="s">
        <v>283</v>
      </c>
      <c r="B271" s="10" t="s">
        <v>283</v>
      </c>
      <c r="C271" s="10">
        <v>1</v>
      </c>
      <c r="D271" s="10">
        <v>2</v>
      </c>
      <c r="E271" s="10">
        <v>40.200000000000003</v>
      </c>
      <c r="F271" s="10" t="s">
        <v>205</v>
      </c>
    </row>
    <row r="272" spans="1:6" x14ac:dyDescent="0.25">
      <c r="A272" s="10" t="s">
        <v>695</v>
      </c>
      <c r="B272" s="10" t="s">
        <v>695</v>
      </c>
      <c r="C272" s="10">
        <v>1</v>
      </c>
      <c r="D272" s="10">
        <v>2</v>
      </c>
      <c r="E272" s="10">
        <v>30.6</v>
      </c>
      <c r="F272" s="10" t="s">
        <v>205</v>
      </c>
    </row>
    <row r="273" spans="1:6" x14ac:dyDescent="0.25">
      <c r="A273" s="10" t="s">
        <v>284</v>
      </c>
      <c r="B273" s="10" t="s">
        <v>284</v>
      </c>
      <c r="C273" s="10">
        <v>1</v>
      </c>
      <c r="D273" s="10">
        <v>2</v>
      </c>
      <c r="E273" s="10">
        <v>28.4</v>
      </c>
      <c r="F273" s="10" t="s">
        <v>205</v>
      </c>
    </row>
    <row r="274" spans="1:6" x14ac:dyDescent="0.25">
      <c r="A274" s="10" t="s">
        <v>317</v>
      </c>
      <c r="B274" s="10" t="s">
        <v>317</v>
      </c>
      <c r="C274" s="10">
        <v>1</v>
      </c>
      <c r="D274" s="10">
        <v>2</v>
      </c>
      <c r="E274" s="10">
        <v>26.6</v>
      </c>
      <c r="F274" s="10" t="s">
        <v>205</v>
      </c>
    </row>
    <row r="275" spans="1:6" x14ac:dyDescent="0.25">
      <c r="A275" s="10" t="s">
        <v>696</v>
      </c>
      <c r="B275" s="10" t="s">
        <v>696</v>
      </c>
      <c r="C275" s="10">
        <v>1</v>
      </c>
      <c r="D275" s="10">
        <v>2</v>
      </c>
      <c r="E275" s="10">
        <v>25.6</v>
      </c>
      <c r="F275" s="10" t="s">
        <v>205</v>
      </c>
    </row>
    <row r="276" spans="1:6" x14ac:dyDescent="0.25">
      <c r="A276" s="10" t="s">
        <v>697</v>
      </c>
      <c r="B276" s="10" t="s">
        <v>697</v>
      </c>
      <c r="C276" s="10">
        <v>1</v>
      </c>
      <c r="D276" s="10">
        <v>2</v>
      </c>
      <c r="E276" s="10">
        <v>25.6</v>
      </c>
      <c r="F276" s="10" t="s">
        <v>205</v>
      </c>
    </row>
    <row r="277" spans="1:6" x14ac:dyDescent="0.25">
      <c r="A277" s="10" t="s">
        <v>698</v>
      </c>
      <c r="B277" s="10" t="s">
        <v>698</v>
      </c>
      <c r="C277" s="10">
        <v>1</v>
      </c>
      <c r="D277" s="10">
        <v>2</v>
      </c>
      <c r="E277" s="10">
        <v>18.5</v>
      </c>
      <c r="F277" s="10" t="s">
        <v>205</v>
      </c>
    </row>
    <row r="278" spans="1:6" x14ac:dyDescent="0.25">
      <c r="A278" s="10" t="s">
        <v>699</v>
      </c>
      <c r="B278" s="10" t="s">
        <v>699</v>
      </c>
      <c r="C278" s="10">
        <v>1</v>
      </c>
      <c r="D278" s="10">
        <v>2</v>
      </c>
      <c r="E278" s="10">
        <v>10.6</v>
      </c>
      <c r="F278" s="10" t="s">
        <v>205</v>
      </c>
    </row>
    <row r="279" spans="1:6" x14ac:dyDescent="0.25">
      <c r="A279" s="10" t="s">
        <v>48</v>
      </c>
      <c r="B279" s="10" t="s">
        <v>48</v>
      </c>
      <c r="C279" s="10">
        <v>1</v>
      </c>
      <c r="D279" s="10">
        <v>2</v>
      </c>
      <c r="E279" s="10">
        <v>3.9</v>
      </c>
      <c r="F279" s="10" t="s">
        <v>205</v>
      </c>
    </row>
    <row r="280" spans="1:6" x14ac:dyDescent="0.25">
      <c r="A280" s="10" t="s">
        <v>65</v>
      </c>
      <c r="B280" s="10" t="s">
        <v>65</v>
      </c>
      <c r="C280" s="10">
        <v>1</v>
      </c>
      <c r="D280" s="10">
        <v>2</v>
      </c>
      <c r="E280" s="10">
        <v>168.5</v>
      </c>
      <c r="F280" s="10" t="s">
        <v>207</v>
      </c>
    </row>
    <row r="281" spans="1:6" x14ac:dyDescent="0.25">
      <c r="A281" s="10" t="s">
        <v>97</v>
      </c>
      <c r="B281" s="10" t="s">
        <v>265</v>
      </c>
      <c r="C281" s="10">
        <v>1</v>
      </c>
      <c r="D281" s="10">
        <v>2</v>
      </c>
      <c r="E281" s="10">
        <v>154.30000000000001</v>
      </c>
      <c r="F281" s="10" t="s">
        <v>207</v>
      </c>
    </row>
    <row r="282" spans="1:6" x14ac:dyDescent="0.25">
      <c r="A282" s="10" t="s">
        <v>113</v>
      </c>
      <c r="B282" s="10" t="s">
        <v>113</v>
      </c>
      <c r="C282" s="10">
        <v>1</v>
      </c>
      <c r="D282" s="10">
        <v>2</v>
      </c>
      <c r="E282" s="10">
        <v>144.6</v>
      </c>
      <c r="F282" s="10" t="s">
        <v>207</v>
      </c>
    </row>
    <row r="283" spans="1:6" x14ac:dyDescent="0.25">
      <c r="A283" s="10" t="s">
        <v>728</v>
      </c>
      <c r="B283" s="10" t="s">
        <v>728</v>
      </c>
      <c r="C283" s="10">
        <v>1</v>
      </c>
      <c r="D283" s="10">
        <v>2</v>
      </c>
      <c r="E283" s="10">
        <v>143.19999999999999</v>
      </c>
      <c r="F283" s="10" t="s">
        <v>207</v>
      </c>
    </row>
    <row r="284" spans="1:6" x14ac:dyDescent="0.25">
      <c r="A284" s="10" t="s">
        <v>729</v>
      </c>
      <c r="B284" s="10" t="s">
        <v>729</v>
      </c>
      <c r="C284" s="10">
        <v>1</v>
      </c>
      <c r="D284" s="10">
        <v>2</v>
      </c>
      <c r="E284" s="10">
        <v>137.80000000000001</v>
      </c>
      <c r="F284" s="10" t="s">
        <v>207</v>
      </c>
    </row>
    <row r="285" spans="1:6" x14ac:dyDescent="0.25">
      <c r="A285" s="10" t="s">
        <v>730</v>
      </c>
      <c r="B285" s="10" t="s">
        <v>730</v>
      </c>
      <c r="C285" s="10">
        <v>1</v>
      </c>
      <c r="D285" s="10">
        <v>2</v>
      </c>
      <c r="E285" s="10">
        <v>133.4</v>
      </c>
      <c r="F285" s="10" t="s">
        <v>207</v>
      </c>
    </row>
    <row r="286" spans="1:6" x14ac:dyDescent="0.25">
      <c r="A286" s="10" t="s">
        <v>326</v>
      </c>
      <c r="B286" s="10" t="s">
        <v>326</v>
      </c>
      <c r="C286" s="10">
        <v>1</v>
      </c>
      <c r="D286" s="10">
        <v>2</v>
      </c>
      <c r="E286" s="10">
        <v>121.8</v>
      </c>
      <c r="F286" s="10" t="s">
        <v>207</v>
      </c>
    </row>
    <row r="287" spans="1:6" x14ac:dyDescent="0.25">
      <c r="A287" s="10" t="s">
        <v>100</v>
      </c>
      <c r="B287" s="10" t="s">
        <v>100</v>
      </c>
      <c r="C287" s="10">
        <v>1</v>
      </c>
      <c r="D287" s="10">
        <v>2</v>
      </c>
      <c r="E287" s="10">
        <v>118.8</v>
      </c>
      <c r="F287" s="10" t="s">
        <v>207</v>
      </c>
    </row>
    <row r="288" spans="1:6" x14ac:dyDescent="0.25">
      <c r="A288" s="10" t="s">
        <v>731</v>
      </c>
      <c r="B288" s="10" t="s">
        <v>269</v>
      </c>
      <c r="C288" s="10">
        <v>1</v>
      </c>
      <c r="D288" s="10">
        <v>2</v>
      </c>
      <c r="E288" s="10">
        <v>113.4</v>
      </c>
      <c r="F288" s="10" t="s">
        <v>207</v>
      </c>
    </row>
    <row r="289" spans="1:6" x14ac:dyDescent="0.25">
      <c r="A289" s="10" t="s">
        <v>328</v>
      </c>
      <c r="B289" s="10" t="s">
        <v>328</v>
      </c>
      <c r="C289" s="10">
        <v>1</v>
      </c>
      <c r="D289" s="10">
        <v>2</v>
      </c>
      <c r="E289" s="10">
        <v>112.8</v>
      </c>
      <c r="F289" s="10" t="s">
        <v>207</v>
      </c>
    </row>
    <row r="290" spans="1:6" x14ac:dyDescent="0.25">
      <c r="A290" s="10" t="s">
        <v>164</v>
      </c>
      <c r="B290" s="10" t="s">
        <v>164</v>
      </c>
      <c r="C290" s="10">
        <v>1</v>
      </c>
      <c r="D290" s="10">
        <v>2</v>
      </c>
      <c r="E290" s="10">
        <v>102.6</v>
      </c>
      <c r="F290" s="10" t="s">
        <v>207</v>
      </c>
    </row>
    <row r="291" spans="1:6" x14ac:dyDescent="0.25">
      <c r="A291" s="10" t="s">
        <v>350</v>
      </c>
      <c r="B291" s="10" t="s">
        <v>350</v>
      </c>
      <c r="C291" s="10">
        <v>1</v>
      </c>
      <c r="D291" s="10">
        <v>2</v>
      </c>
      <c r="E291" s="10">
        <v>102.3</v>
      </c>
      <c r="F291" s="10" t="s">
        <v>207</v>
      </c>
    </row>
    <row r="292" spans="1:6" x14ac:dyDescent="0.25">
      <c r="A292" s="10" t="s">
        <v>732</v>
      </c>
      <c r="B292" s="10" t="s">
        <v>732</v>
      </c>
      <c r="C292" s="10">
        <v>1</v>
      </c>
      <c r="D292" s="10">
        <v>2</v>
      </c>
      <c r="E292" s="10">
        <v>99.7</v>
      </c>
      <c r="F292" s="10" t="s">
        <v>207</v>
      </c>
    </row>
    <row r="293" spans="1:6" x14ac:dyDescent="0.25">
      <c r="A293" s="10" t="s">
        <v>359</v>
      </c>
      <c r="B293" s="10" t="s">
        <v>359</v>
      </c>
      <c r="C293" s="10">
        <v>1</v>
      </c>
      <c r="D293" s="10">
        <v>2</v>
      </c>
      <c r="E293" s="10">
        <v>97.9</v>
      </c>
      <c r="F293" s="10" t="s">
        <v>207</v>
      </c>
    </row>
    <row r="294" spans="1:6" x14ac:dyDescent="0.25">
      <c r="A294" s="10" t="s">
        <v>331</v>
      </c>
      <c r="B294" s="10" t="s">
        <v>331</v>
      </c>
      <c r="C294" s="10">
        <v>1</v>
      </c>
      <c r="D294" s="10">
        <v>2</v>
      </c>
      <c r="E294" s="10">
        <v>97.3</v>
      </c>
      <c r="F294" s="10" t="s">
        <v>207</v>
      </c>
    </row>
    <row r="295" spans="1:6" x14ac:dyDescent="0.25">
      <c r="A295" s="10" t="s">
        <v>34</v>
      </c>
      <c r="B295" s="10" t="s">
        <v>34</v>
      </c>
      <c r="C295" s="10">
        <v>1</v>
      </c>
      <c r="D295" s="10">
        <v>2</v>
      </c>
      <c r="E295" s="10">
        <v>90.5</v>
      </c>
      <c r="F295" s="10" t="s">
        <v>207</v>
      </c>
    </row>
    <row r="296" spans="1:6" x14ac:dyDescent="0.25">
      <c r="A296" s="10" t="s">
        <v>612</v>
      </c>
      <c r="B296" s="10" t="s">
        <v>612</v>
      </c>
      <c r="C296" s="10">
        <v>1</v>
      </c>
      <c r="D296" s="10">
        <v>2</v>
      </c>
      <c r="E296" s="10">
        <v>84</v>
      </c>
      <c r="F296" s="10" t="s">
        <v>207</v>
      </c>
    </row>
    <row r="297" spans="1:6" x14ac:dyDescent="0.25">
      <c r="A297" s="10" t="s">
        <v>166</v>
      </c>
      <c r="B297" s="10" t="s">
        <v>166</v>
      </c>
      <c r="C297" s="10">
        <v>1</v>
      </c>
      <c r="D297" s="10">
        <v>2</v>
      </c>
      <c r="E297" s="10">
        <v>79.5</v>
      </c>
      <c r="F297" s="10" t="s">
        <v>207</v>
      </c>
    </row>
    <row r="298" spans="1:6" x14ac:dyDescent="0.25">
      <c r="A298" s="10" t="s">
        <v>733</v>
      </c>
      <c r="B298" s="10" t="s">
        <v>733</v>
      </c>
      <c r="C298" s="10">
        <v>1</v>
      </c>
      <c r="D298" s="10">
        <v>2</v>
      </c>
      <c r="E298" s="10">
        <v>76.2</v>
      </c>
      <c r="F298" s="10" t="s">
        <v>207</v>
      </c>
    </row>
    <row r="299" spans="1:6" x14ac:dyDescent="0.25">
      <c r="A299" s="10" t="s">
        <v>360</v>
      </c>
      <c r="B299" s="10" t="s">
        <v>360</v>
      </c>
      <c r="C299" s="10">
        <v>1</v>
      </c>
      <c r="D299" s="10">
        <v>2</v>
      </c>
      <c r="E299" s="10">
        <v>75.3</v>
      </c>
      <c r="F299" s="10" t="s">
        <v>207</v>
      </c>
    </row>
    <row r="300" spans="1:6" x14ac:dyDescent="0.25">
      <c r="A300" s="10" t="s">
        <v>734</v>
      </c>
      <c r="B300" s="10" t="s">
        <v>734</v>
      </c>
      <c r="C300" s="10">
        <v>1</v>
      </c>
      <c r="D300" s="10">
        <v>2</v>
      </c>
      <c r="E300" s="10">
        <v>64.400000000000006</v>
      </c>
      <c r="F300" s="10" t="s">
        <v>207</v>
      </c>
    </row>
    <row r="301" spans="1:6" x14ac:dyDescent="0.25">
      <c r="A301" s="10" t="s">
        <v>334</v>
      </c>
      <c r="B301" s="10" t="s">
        <v>334</v>
      </c>
      <c r="C301" s="10">
        <v>1</v>
      </c>
      <c r="D301" s="10">
        <v>2</v>
      </c>
      <c r="E301" s="10">
        <v>56.6</v>
      </c>
      <c r="F301" s="10" t="s">
        <v>207</v>
      </c>
    </row>
    <row r="302" spans="1:6" x14ac:dyDescent="0.25">
      <c r="A302" s="10" t="s">
        <v>620</v>
      </c>
      <c r="B302" s="10" t="s">
        <v>620</v>
      </c>
      <c r="C302" s="10">
        <v>1</v>
      </c>
      <c r="D302" s="10">
        <v>2</v>
      </c>
      <c r="E302" s="10">
        <v>51.1</v>
      </c>
      <c r="F302" s="10" t="s">
        <v>207</v>
      </c>
    </row>
    <row r="303" spans="1:6" x14ac:dyDescent="0.25">
      <c r="A303" s="10" t="s">
        <v>49</v>
      </c>
      <c r="B303" s="10" t="s">
        <v>49</v>
      </c>
      <c r="C303" s="10">
        <v>1</v>
      </c>
      <c r="D303" s="10">
        <v>2</v>
      </c>
      <c r="E303" s="10">
        <v>33.299999999999997</v>
      </c>
      <c r="F303" s="10" t="s">
        <v>207</v>
      </c>
    </row>
    <row r="304" spans="1:6" x14ac:dyDescent="0.25">
      <c r="A304" s="10" t="s">
        <v>735</v>
      </c>
      <c r="B304" s="10" t="s">
        <v>735</v>
      </c>
      <c r="C304" s="10">
        <v>1</v>
      </c>
      <c r="D304" s="10">
        <v>2</v>
      </c>
      <c r="E304" s="10">
        <v>16.7</v>
      </c>
      <c r="F304" s="10" t="s">
        <v>207</v>
      </c>
    </row>
    <row r="305" spans="1:6" x14ac:dyDescent="0.25">
      <c r="A305" s="10" t="s">
        <v>387</v>
      </c>
      <c r="B305" s="10" t="s">
        <v>387</v>
      </c>
      <c r="C305" s="10">
        <v>1</v>
      </c>
      <c r="D305" s="10">
        <v>2</v>
      </c>
      <c r="E305" s="10">
        <v>15.8</v>
      </c>
      <c r="F305" s="10" t="s">
        <v>207</v>
      </c>
    </row>
    <row r="306" spans="1:6" x14ac:dyDescent="0.25">
      <c r="A306" s="10" t="s">
        <v>736</v>
      </c>
      <c r="B306" s="10" t="s">
        <v>736</v>
      </c>
      <c r="C306" s="10">
        <v>1</v>
      </c>
      <c r="D306" s="10">
        <v>2</v>
      </c>
      <c r="E306" s="10">
        <v>13.9</v>
      </c>
      <c r="F306" s="10" t="s">
        <v>207</v>
      </c>
    </row>
    <row r="307" spans="1:6" x14ac:dyDescent="0.25">
      <c r="A307" s="10" t="s">
        <v>638</v>
      </c>
      <c r="B307" s="10" t="s">
        <v>638</v>
      </c>
      <c r="C307" s="10">
        <v>1</v>
      </c>
      <c r="D307" s="10">
        <v>2</v>
      </c>
      <c r="E307" s="10">
        <v>9.1</v>
      </c>
      <c r="F307" s="10" t="s">
        <v>207</v>
      </c>
    </row>
    <row r="308" spans="1:6" x14ac:dyDescent="0.25">
      <c r="A308" s="10" t="s">
        <v>333</v>
      </c>
      <c r="B308" s="10" t="s">
        <v>333</v>
      </c>
      <c r="C308" s="10">
        <v>1</v>
      </c>
      <c r="D308" s="10">
        <v>2</v>
      </c>
      <c r="E308" s="10">
        <v>124.9</v>
      </c>
      <c r="F308" s="10" t="s">
        <v>212</v>
      </c>
    </row>
    <row r="309" spans="1:6" x14ac:dyDescent="0.25">
      <c r="A309" s="10" t="s">
        <v>133</v>
      </c>
      <c r="B309" s="10" t="s">
        <v>133</v>
      </c>
      <c r="C309" s="10">
        <v>1</v>
      </c>
      <c r="D309" s="10">
        <v>2</v>
      </c>
      <c r="E309" s="10">
        <v>110.4</v>
      </c>
      <c r="F309" s="10" t="s">
        <v>212</v>
      </c>
    </row>
    <row r="310" spans="1:6" x14ac:dyDescent="0.25">
      <c r="A310" s="10" t="s">
        <v>750</v>
      </c>
      <c r="B310" s="10" t="s">
        <v>750</v>
      </c>
      <c r="C310" s="10">
        <v>1</v>
      </c>
      <c r="D310" s="10">
        <v>2</v>
      </c>
      <c r="E310" s="10">
        <v>99.2</v>
      </c>
      <c r="F310" s="10" t="s">
        <v>212</v>
      </c>
    </row>
    <row r="311" spans="1:6" x14ac:dyDescent="0.25">
      <c r="A311" s="10" t="s">
        <v>336</v>
      </c>
      <c r="B311" s="10" t="s">
        <v>336</v>
      </c>
      <c r="C311" s="10">
        <v>1</v>
      </c>
      <c r="D311" s="10">
        <v>2</v>
      </c>
      <c r="E311" s="10">
        <v>94.2</v>
      </c>
      <c r="F311" s="10" t="s">
        <v>212</v>
      </c>
    </row>
    <row r="312" spans="1:6" x14ac:dyDescent="0.25">
      <c r="A312" s="10" t="s">
        <v>751</v>
      </c>
      <c r="B312" s="10" t="s">
        <v>751</v>
      </c>
      <c r="C312" s="10">
        <v>1</v>
      </c>
      <c r="D312" s="10">
        <v>2</v>
      </c>
      <c r="E312" s="10">
        <v>80</v>
      </c>
      <c r="F312" s="10" t="s">
        <v>212</v>
      </c>
    </row>
    <row r="313" spans="1:6" x14ac:dyDescent="0.25">
      <c r="A313" s="10" t="s">
        <v>806</v>
      </c>
      <c r="B313" s="10" t="s">
        <v>806</v>
      </c>
      <c r="C313" s="10">
        <v>1</v>
      </c>
      <c r="D313" s="10">
        <v>2</v>
      </c>
      <c r="E313" s="10">
        <v>67.3</v>
      </c>
      <c r="F313" s="10" t="s">
        <v>212</v>
      </c>
    </row>
    <row r="314" spans="1:6" x14ac:dyDescent="0.25">
      <c r="A314" s="10" t="s">
        <v>753</v>
      </c>
      <c r="B314" s="10" t="s">
        <v>753</v>
      </c>
      <c r="C314" s="10">
        <v>1</v>
      </c>
      <c r="D314" s="10">
        <v>2</v>
      </c>
      <c r="E314" s="10">
        <v>65.099999999999994</v>
      </c>
      <c r="F314" s="10" t="s">
        <v>212</v>
      </c>
    </row>
    <row r="315" spans="1:6" x14ac:dyDescent="0.25">
      <c r="A315" s="10" t="s">
        <v>754</v>
      </c>
      <c r="B315" s="10" t="s">
        <v>754</v>
      </c>
      <c r="C315" s="10">
        <v>1</v>
      </c>
      <c r="D315" s="10">
        <v>2</v>
      </c>
      <c r="E315" s="10">
        <v>58</v>
      </c>
      <c r="F315" s="10" t="s">
        <v>212</v>
      </c>
    </row>
    <row r="316" spans="1:6" x14ac:dyDescent="0.25">
      <c r="A316" s="10" t="s">
        <v>755</v>
      </c>
      <c r="B316" s="10" t="s">
        <v>755</v>
      </c>
      <c r="C316" s="10">
        <v>1</v>
      </c>
      <c r="D316" s="10">
        <v>2</v>
      </c>
      <c r="E316" s="10">
        <v>54.5</v>
      </c>
      <c r="F316" s="10" t="s">
        <v>212</v>
      </c>
    </row>
    <row r="317" spans="1:6" x14ac:dyDescent="0.25">
      <c r="A317" s="10" t="s">
        <v>756</v>
      </c>
      <c r="B317" s="10" t="s">
        <v>756</v>
      </c>
      <c r="C317" s="10">
        <v>1</v>
      </c>
      <c r="D317" s="10">
        <v>2</v>
      </c>
      <c r="E317" s="10">
        <v>52.9</v>
      </c>
      <c r="F317" s="10" t="s">
        <v>212</v>
      </c>
    </row>
    <row r="318" spans="1:6" x14ac:dyDescent="0.25">
      <c r="A318" s="10" t="s">
        <v>757</v>
      </c>
      <c r="B318" s="10" t="s">
        <v>757</v>
      </c>
      <c r="C318" s="10">
        <v>1</v>
      </c>
      <c r="D318" s="10">
        <v>2</v>
      </c>
      <c r="E318" s="10">
        <v>51.6</v>
      </c>
      <c r="F318" s="10" t="s">
        <v>212</v>
      </c>
    </row>
    <row r="319" spans="1:6" x14ac:dyDescent="0.25">
      <c r="A319" s="10" t="s">
        <v>758</v>
      </c>
      <c r="B319" s="10" t="s">
        <v>758</v>
      </c>
      <c r="C319" s="10">
        <v>1</v>
      </c>
      <c r="D319" s="10">
        <v>2</v>
      </c>
      <c r="E319" s="10">
        <v>46.8</v>
      </c>
      <c r="F319" s="10" t="s">
        <v>212</v>
      </c>
    </row>
    <row r="320" spans="1:6" x14ac:dyDescent="0.25">
      <c r="A320" s="10" t="s">
        <v>13</v>
      </c>
      <c r="B320" s="10" t="s">
        <v>13</v>
      </c>
      <c r="C320" s="10">
        <v>1</v>
      </c>
      <c r="D320" s="10">
        <v>2</v>
      </c>
      <c r="E320" s="10">
        <v>148</v>
      </c>
      <c r="F320" s="10" t="s">
        <v>219</v>
      </c>
    </row>
    <row r="321" spans="1:6" x14ac:dyDescent="0.25">
      <c r="A321" s="10" t="s">
        <v>184</v>
      </c>
      <c r="B321" s="10" t="s">
        <v>184</v>
      </c>
      <c r="C321" s="10">
        <v>1</v>
      </c>
      <c r="D321" s="10">
        <v>2</v>
      </c>
      <c r="E321" s="10">
        <v>126</v>
      </c>
      <c r="F321" s="10" t="s">
        <v>219</v>
      </c>
    </row>
    <row r="322" spans="1:6" x14ac:dyDescent="0.25">
      <c r="A322" s="10" t="s">
        <v>149</v>
      </c>
      <c r="B322" s="10" t="s">
        <v>149</v>
      </c>
      <c r="C322" s="10">
        <v>1</v>
      </c>
      <c r="D322" s="10">
        <v>2</v>
      </c>
      <c r="E322" s="10">
        <v>126</v>
      </c>
      <c r="F322" s="10" t="s">
        <v>219</v>
      </c>
    </row>
    <row r="323" spans="1:6" x14ac:dyDescent="0.25">
      <c r="A323" s="10" t="s">
        <v>82</v>
      </c>
      <c r="B323" s="10" t="s">
        <v>82</v>
      </c>
      <c r="C323" s="10">
        <v>1</v>
      </c>
      <c r="D323" s="10">
        <v>2</v>
      </c>
      <c r="E323" s="10">
        <v>125</v>
      </c>
      <c r="F323" s="10" t="s">
        <v>219</v>
      </c>
    </row>
    <row r="324" spans="1:6" x14ac:dyDescent="0.25">
      <c r="A324" s="10" t="s">
        <v>99</v>
      </c>
      <c r="B324" s="10" t="s">
        <v>99</v>
      </c>
      <c r="C324" s="10">
        <v>1</v>
      </c>
      <c r="D324" s="10">
        <v>2</v>
      </c>
      <c r="E324" s="10">
        <v>124</v>
      </c>
      <c r="F324" s="10" t="s">
        <v>219</v>
      </c>
    </row>
    <row r="325" spans="1:6" x14ac:dyDescent="0.25">
      <c r="A325" s="10" t="s">
        <v>82</v>
      </c>
      <c r="B325" s="10" t="s">
        <v>82</v>
      </c>
      <c r="C325" s="10">
        <v>1</v>
      </c>
      <c r="D325" s="10">
        <v>2</v>
      </c>
      <c r="E325" s="10">
        <v>123</v>
      </c>
      <c r="F325" s="10" t="s">
        <v>219</v>
      </c>
    </row>
    <row r="326" spans="1:6" x14ac:dyDescent="0.25">
      <c r="A326" s="10" t="s">
        <v>134</v>
      </c>
      <c r="B326" s="10" t="s">
        <v>134</v>
      </c>
      <c r="C326" s="10">
        <v>1</v>
      </c>
      <c r="D326" s="10">
        <v>2</v>
      </c>
      <c r="E326" s="10">
        <v>121</v>
      </c>
      <c r="F326" s="10" t="s">
        <v>219</v>
      </c>
    </row>
    <row r="327" spans="1:6" x14ac:dyDescent="0.25">
      <c r="A327" s="10" t="s">
        <v>35</v>
      </c>
      <c r="B327" s="10" t="s">
        <v>35</v>
      </c>
      <c r="C327" s="10">
        <v>1</v>
      </c>
      <c r="D327" s="10">
        <v>2</v>
      </c>
      <c r="E327" s="10">
        <v>120</v>
      </c>
      <c r="F327" s="10" t="s">
        <v>219</v>
      </c>
    </row>
    <row r="328" spans="1:6" x14ac:dyDescent="0.25">
      <c r="A328" s="10" t="s">
        <v>759</v>
      </c>
      <c r="B328" s="10" t="s">
        <v>759</v>
      </c>
      <c r="C328" s="10">
        <v>1</v>
      </c>
      <c r="D328" s="10">
        <v>2</v>
      </c>
      <c r="E328" s="10">
        <v>120</v>
      </c>
      <c r="F328" s="10" t="s">
        <v>219</v>
      </c>
    </row>
    <row r="329" spans="1:6" x14ac:dyDescent="0.25">
      <c r="A329" s="10" t="s">
        <v>67</v>
      </c>
      <c r="B329" s="10" t="s">
        <v>67</v>
      </c>
      <c r="C329" s="10">
        <v>1</v>
      </c>
      <c r="D329" s="10">
        <v>2</v>
      </c>
      <c r="E329" s="10">
        <v>115</v>
      </c>
      <c r="F329" s="10" t="s">
        <v>219</v>
      </c>
    </row>
    <row r="330" spans="1:6" x14ac:dyDescent="0.25">
      <c r="A330" s="10" t="s">
        <v>308</v>
      </c>
      <c r="B330" s="10" t="s">
        <v>308</v>
      </c>
      <c r="C330" s="10">
        <v>1</v>
      </c>
      <c r="D330" s="10">
        <v>2</v>
      </c>
      <c r="E330" s="10">
        <v>112</v>
      </c>
      <c r="F330" s="10" t="s">
        <v>219</v>
      </c>
    </row>
    <row r="331" spans="1:6" x14ac:dyDescent="0.25">
      <c r="A331" s="10" t="s">
        <v>115</v>
      </c>
      <c r="B331" s="10" t="s">
        <v>115</v>
      </c>
      <c r="C331" s="10">
        <v>1</v>
      </c>
      <c r="D331" s="10">
        <v>2</v>
      </c>
      <c r="E331" s="10">
        <v>110</v>
      </c>
      <c r="F331" s="10" t="s">
        <v>219</v>
      </c>
    </row>
    <row r="332" spans="1:6" x14ac:dyDescent="0.25">
      <c r="A332" s="10" t="s">
        <v>760</v>
      </c>
      <c r="B332" s="10" t="s">
        <v>760</v>
      </c>
      <c r="C332" s="10">
        <v>1</v>
      </c>
      <c r="D332" s="10">
        <v>2</v>
      </c>
      <c r="E332" s="10">
        <v>109</v>
      </c>
      <c r="F332" s="10" t="s">
        <v>219</v>
      </c>
    </row>
    <row r="333" spans="1:6" x14ac:dyDescent="0.25">
      <c r="A333" s="10" t="s">
        <v>761</v>
      </c>
      <c r="B333" s="10" t="s">
        <v>761</v>
      </c>
      <c r="C333" s="10">
        <v>1</v>
      </c>
      <c r="D333" s="10">
        <v>2</v>
      </c>
      <c r="E333" s="10">
        <v>109</v>
      </c>
      <c r="F333" s="10" t="s">
        <v>219</v>
      </c>
    </row>
    <row r="334" spans="1:6" x14ac:dyDescent="0.25">
      <c r="A334" s="10" t="s">
        <v>762</v>
      </c>
      <c r="B334" s="10" t="s">
        <v>762</v>
      </c>
      <c r="C334" s="10">
        <v>1</v>
      </c>
      <c r="D334" s="10">
        <v>2</v>
      </c>
      <c r="E334" s="10">
        <v>104</v>
      </c>
      <c r="F334" s="10" t="s">
        <v>219</v>
      </c>
    </row>
    <row r="335" spans="1:6" x14ac:dyDescent="0.25">
      <c r="A335" s="10" t="s">
        <v>763</v>
      </c>
      <c r="B335" s="10" t="s">
        <v>763</v>
      </c>
      <c r="C335" s="10">
        <v>1</v>
      </c>
      <c r="D335" s="10">
        <v>2</v>
      </c>
      <c r="E335" s="10">
        <v>103.8</v>
      </c>
      <c r="F335" s="10" t="s">
        <v>219</v>
      </c>
    </row>
    <row r="336" spans="1:6" x14ac:dyDescent="0.25">
      <c r="A336" s="10" t="s">
        <v>764</v>
      </c>
      <c r="B336" s="10" t="s">
        <v>764</v>
      </c>
      <c r="C336" s="10">
        <v>1</v>
      </c>
      <c r="D336" s="10">
        <v>2</v>
      </c>
      <c r="E336" s="10">
        <v>103</v>
      </c>
      <c r="F336" s="10" t="s">
        <v>219</v>
      </c>
    </row>
    <row r="337" spans="1:6" x14ac:dyDescent="0.25">
      <c r="A337" s="10" t="s">
        <v>167</v>
      </c>
      <c r="B337" s="10" t="s">
        <v>167</v>
      </c>
      <c r="C337" s="10">
        <v>1</v>
      </c>
      <c r="D337" s="10">
        <v>2</v>
      </c>
      <c r="E337" s="10">
        <v>103</v>
      </c>
      <c r="F337" s="10" t="s">
        <v>219</v>
      </c>
    </row>
    <row r="338" spans="1:6" x14ac:dyDescent="0.25">
      <c r="A338" s="10" t="s">
        <v>321</v>
      </c>
      <c r="B338" s="10" t="s">
        <v>321</v>
      </c>
      <c r="C338" s="10">
        <v>1</v>
      </c>
      <c r="D338" s="10">
        <v>2</v>
      </c>
      <c r="E338" s="10">
        <v>103</v>
      </c>
      <c r="F338" s="10" t="s">
        <v>219</v>
      </c>
    </row>
    <row r="339" spans="1:6" x14ac:dyDescent="0.25">
      <c r="A339" s="10" t="s">
        <v>50</v>
      </c>
      <c r="B339" s="10" t="s">
        <v>50</v>
      </c>
      <c r="C339" s="10">
        <v>1</v>
      </c>
      <c r="D339" s="10">
        <v>2</v>
      </c>
      <c r="E339" s="10">
        <v>102</v>
      </c>
      <c r="F339" s="10" t="s">
        <v>219</v>
      </c>
    </row>
    <row r="340" spans="1:6" x14ac:dyDescent="0.25">
      <c r="A340" s="10" t="s">
        <v>765</v>
      </c>
      <c r="B340" s="10" t="s">
        <v>765</v>
      </c>
      <c r="C340" s="10">
        <v>1</v>
      </c>
      <c r="D340" s="10">
        <v>2</v>
      </c>
      <c r="E340" s="10">
        <v>99</v>
      </c>
      <c r="F340" s="10" t="s">
        <v>219</v>
      </c>
    </row>
    <row r="341" spans="1:6" x14ac:dyDescent="0.25">
      <c r="A341" s="10" t="s">
        <v>766</v>
      </c>
      <c r="B341" s="10" t="s">
        <v>766</v>
      </c>
      <c r="C341" s="10">
        <v>1</v>
      </c>
      <c r="D341" s="10">
        <v>2</v>
      </c>
      <c r="E341" s="10">
        <v>98</v>
      </c>
      <c r="F341" s="10" t="s">
        <v>219</v>
      </c>
    </row>
    <row r="342" spans="1:6" x14ac:dyDescent="0.25">
      <c r="A342" s="10" t="s">
        <v>767</v>
      </c>
      <c r="B342" s="10" t="s">
        <v>767</v>
      </c>
      <c r="C342" s="10">
        <v>1</v>
      </c>
      <c r="D342" s="10">
        <v>2</v>
      </c>
      <c r="E342" s="10">
        <v>93</v>
      </c>
      <c r="F342" s="10" t="s">
        <v>219</v>
      </c>
    </row>
    <row r="343" spans="1:6" x14ac:dyDescent="0.25">
      <c r="A343" s="10" t="s">
        <v>768</v>
      </c>
      <c r="B343" s="10" t="s">
        <v>768</v>
      </c>
      <c r="C343" s="10">
        <v>1</v>
      </c>
      <c r="D343" s="10">
        <v>2</v>
      </c>
      <c r="E343" s="10">
        <v>93</v>
      </c>
      <c r="F343" s="10" t="s">
        <v>219</v>
      </c>
    </row>
    <row r="344" spans="1:6" x14ac:dyDescent="0.25">
      <c r="A344" s="10" t="s">
        <v>769</v>
      </c>
      <c r="B344" s="10" t="s">
        <v>769</v>
      </c>
      <c r="C344" s="10">
        <v>1</v>
      </c>
      <c r="D344" s="10">
        <v>2</v>
      </c>
      <c r="E344" s="10">
        <v>91</v>
      </c>
      <c r="F344" s="10" t="s">
        <v>219</v>
      </c>
    </row>
    <row r="345" spans="1:6" x14ac:dyDescent="0.25">
      <c r="A345" s="10" t="s">
        <v>770</v>
      </c>
      <c r="B345" s="10" t="s">
        <v>770</v>
      </c>
      <c r="C345" s="10">
        <v>1</v>
      </c>
      <c r="D345" s="10">
        <v>2</v>
      </c>
      <c r="E345" s="10">
        <v>90</v>
      </c>
      <c r="F345" s="10" t="s">
        <v>219</v>
      </c>
    </row>
    <row r="346" spans="1:6" x14ac:dyDescent="0.25">
      <c r="A346" s="10" t="s">
        <v>771</v>
      </c>
      <c r="B346" s="10" t="s">
        <v>771</v>
      </c>
      <c r="C346" s="10">
        <v>1</v>
      </c>
      <c r="D346" s="10">
        <v>2</v>
      </c>
      <c r="E346" s="10">
        <v>90</v>
      </c>
      <c r="F346" s="10" t="s">
        <v>219</v>
      </c>
    </row>
    <row r="347" spans="1:6" x14ac:dyDescent="0.25">
      <c r="A347" s="10" t="s">
        <v>772</v>
      </c>
      <c r="B347" s="10" t="s">
        <v>772</v>
      </c>
      <c r="C347" s="10">
        <v>1</v>
      </c>
      <c r="D347" s="10">
        <v>2</v>
      </c>
      <c r="E347" s="10">
        <v>86</v>
      </c>
      <c r="F347" s="10" t="s">
        <v>219</v>
      </c>
    </row>
    <row r="348" spans="1:6" x14ac:dyDescent="0.25">
      <c r="A348" s="10" t="s">
        <v>773</v>
      </c>
      <c r="B348" s="10" t="s">
        <v>773</v>
      </c>
      <c r="C348" s="10">
        <v>1</v>
      </c>
      <c r="D348" s="10">
        <v>2</v>
      </c>
      <c r="E348" s="10">
        <v>86</v>
      </c>
      <c r="F348" s="10" t="s">
        <v>219</v>
      </c>
    </row>
    <row r="349" spans="1:6" x14ac:dyDescent="0.25">
      <c r="A349" s="10" t="s">
        <v>774</v>
      </c>
      <c r="B349" s="10" t="s">
        <v>774</v>
      </c>
      <c r="C349" s="10">
        <v>1</v>
      </c>
      <c r="D349" s="10">
        <v>2</v>
      </c>
      <c r="E349" s="10">
        <v>85</v>
      </c>
      <c r="F349" s="10" t="s">
        <v>219</v>
      </c>
    </row>
    <row r="350" spans="1:6" x14ac:dyDescent="0.25">
      <c r="A350" s="10" t="s">
        <v>775</v>
      </c>
      <c r="B350" s="10" t="s">
        <v>775</v>
      </c>
      <c r="C350" s="10">
        <v>1</v>
      </c>
      <c r="D350" s="10">
        <v>2</v>
      </c>
      <c r="E350" s="10">
        <v>84</v>
      </c>
      <c r="F350" s="10" t="s">
        <v>219</v>
      </c>
    </row>
    <row r="351" spans="1:6" x14ac:dyDescent="0.25">
      <c r="A351" s="10" t="s">
        <v>776</v>
      </c>
      <c r="B351" s="10" t="s">
        <v>776</v>
      </c>
      <c r="C351" s="10">
        <v>1</v>
      </c>
      <c r="D351" s="10">
        <v>2</v>
      </c>
      <c r="E351" s="10">
        <v>84</v>
      </c>
      <c r="F351" s="10" t="s">
        <v>219</v>
      </c>
    </row>
  </sheetData>
  <autoFilter ref="A1:F35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1"/>
  <sheetViews>
    <sheetView workbookViewId="0">
      <selection sqref="A1:E1048576"/>
    </sheetView>
  </sheetViews>
  <sheetFormatPr defaultRowHeight="15" x14ac:dyDescent="0.25"/>
  <sheetData>
    <row r="1" spans="1:5" x14ac:dyDescent="0.25">
      <c r="A1" t="s">
        <v>653</v>
      </c>
      <c r="B1" t="s">
        <v>653</v>
      </c>
      <c r="C1" t="s">
        <v>654</v>
      </c>
      <c r="D1" t="s">
        <v>655</v>
      </c>
      <c r="E1" t="s">
        <v>401</v>
      </c>
    </row>
    <row r="2" spans="1:5" x14ac:dyDescent="0.25">
      <c r="A2" t="s">
        <v>672</v>
      </c>
      <c r="B2" t="s">
        <v>672</v>
      </c>
      <c r="C2">
        <v>30</v>
      </c>
      <c r="D2">
        <v>414.8</v>
      </c>
      <c r="E2" t="s">
        <v>205</v>
      </c>
    </row>
    <row r="3" spans="1:5" x14ac:dyDescent="0.25">
      <c r="A3" t="s">
        <v>656</v>
      </c>
      <c r="B3" t="s">
        <v>46</v>
      </c>
      <c r="C3">
        <v>26</v>
      </c>
      <c r="D3">
        <v>552.1</v>
      </c>
      <c r="E3" t="s">
        <v>215</v>
      </c>
    </row>
    <row r="4" spans="1:5" x14ac:dyDescent="0.25">
      <c r="A4" t="s">
        <v>20</v>
      </c>
      <c r="B4" t="s">
        <v>20</v>
      </c>
      <c r="C4">
        <v>26</v>
      </c>
      <c r="D4">
        <v>377.5</v>
      </c>
      <c r="E4" t="s">
        <v>205</v>
      </c>
    </row>
    <row r="5" spans="1:5" x14ac:dyDescent="0.25">
      <c r="A5" t="s">
        <v>146</v>
      </c>
      <c r="B5" t="s">
        <v>146</v>
      </c>
      <c r="C5">
        <v>25</v>
      </c>
      <c r="D5">
        <v>395.4</v>
      </c>
      <c r="E5" t="s">
        <v>205</v>
      </c>
    </row>
    <row r="6" spans="1:5" x14ac:dyDescent="0.25">
      <c r="A6" t="s">
        <v>120</v>
      </c>
      <c r="B6" t="s">
        <v>120</v>
      </c>
      <c r="C6">
        <v>24</v>
      </c>
      <c r="D6">
        <v>388.9</v>
      </c>
      <c r="E6" t="s">
        <v>205</v>
      </c>
    </row>
    <row r="7" spans="1:5" x14ac:dyDescent="0.25">
      <c r="A7" t="s">
        <v>187</v>
      </c>
      <c r="B7" t="s">
        <v>187</v>
      </c>
      <c r="C7">
        <v>24</v>
      </c>
      <c r="D7">
        <v>288.7</v>
      </c>
      <c r="E7" t="s">
        <v>205</v>
      </c>
    </row>
    <row r="8" spans="1:5" x14ac:dyDescent="0.25">
      <c r="A8" t="s">
        <v>700</v>
      </c>
      <c r="B8" t="s">
        <v>700</v>
      </c>
      <c r="C8">
        <v>24</v>
      </c>
      <c r="D8">
        <v>332.4</v>
      </c>
      <c r="E8" t="s">
        <v>207</v>
      </c>
    </row>
    <row r="9" spans="1:5" x14ac:dyDescent="0.25">
      <c r="A9" t="s">
        <v>137</v>
      </c>
      <c r="B9" t="s">
        <v>137</v>
      </c>
      <c r="C9">
        <v>24</v>
      </c>
      <c r="D9">
        <v>327.8</v>
      </c>
      <c r="E9" t="s">
        <v>207</v>
      </c>
    </row>
    <row r="10" spans="1:5" x14ac:dyDescent="0.25">
      <c r="A10" t="s">
        <v>701</v>
      </c>
      <c r="B10" t="s">
        <v>701</v>
      </c>
      <c r="C10">
        <v>23</v>
      </c>
      <c r="D10">
        <v>326</v>
      </c>
      <c r="E10" t="s">
        <v>207</v>
      </c>
    </row>
    <row r="11" spans="1:5" x14ac:dyDescent="0.25">
      <c r="A11" t="s">
        <v>53</v>
      </c>
      <c r="B11" t="s">
        <v>53</v>
      </c>
      <c r="C11">
        <v>23</v>
      </c>
      <c r="D11">
        <v>309.89999999999998</v>
      </c>
      <c r="E11" t="s">
        <v>207</v>
      </c>
    </row>
    <row r="12" spans="1:5" x14ac:dyDescent="0.25">
      <c r="A12" t="s">
        <v>194</v>
      </c>
      <c r="B12" t="s">
        <v>194</v>
      </c>
      <c r="C12">
        <v>22</v>
      </c>
      <c r="D12">
        <v>390.6</v>
      </c>
      <c r="E12" t="s">
        <v>215</v>
      </c>
    </row>
    <row r="13" spans="1:5" x14ac:dyDescent="0.25">
      <c r="A13" t="s">
        <v>28</v>
      </c>
      <c r="B13" t="s">
        <v>28</v>
      </c>
      <c r="C13">
        <v>22</v>
      </c>
      <c r="D13">
        <v>290</v>
      </c>
      <c r="E13" t="s">
        <v>205</v>
      </c>
    </row>
    <row r="14" spans="1:5" x14ac:dyDescent="0.25">
      <c r="A14" t="s">
        <v>188</v>
      </c>
      <c r="B14" t="s">
        <v>188</v>
      </c>
      <c r="C14">
        <v>22</v>
      </c>
      <c r="D14">
        <v>317.5</v>
      </c>
      <c r="E14" t="s">
        <v>212</v>
      </c>
    </row>
    <row r="15" spans="1:5" x14ac:dyDescent="0.25">
      <c r="A15" t="s">
        <v>86</v>
      </c>
      <c r="B15" t="s">
        <v>86</v>
      </c>
      <c r="C15">
        <v>21</v>
      </c>
      <c r="D15">
        <v>308.7</v>
      </c>
      <c r="E15" t="s">
        <v>205</v>
      </c>
    </row>
    <row r="16" spans="1:5" x14ac:dyDescent="0.25">
      <c r="A16" t="s">
        <v>170</v>
      </c>
      <c r="B16" t="s">
        <v>170</v>
      </c>
      <c r="C16">
        <v>21</v>
      </c>
      <c r="D16">
        <v>289.60000000000002</v>
      </c>
      <c r="E16" t="s">
        <v>205</v>
      </c>
    </row>
    <row r="17" spans="1:5" x14ac:dyDescent="0.25">
      <c r="A17" t="s">
        <v>673</v>
      </c>
      <c r="B17" t="s">
        <v>673</v>
      </c>
      <c r="C17">
        <v>20</v>
      </c>
      <c r="D17">
        <v>307.60000000000002</v>
      </c>
      <c r="E17" t="s">
        <v>205</v>
      </c>
    </row>
    <row r="18" spans="1:5" x14ac:dyDescent="0.25">
      <c r="A18" t="s">
        <v>54</v>
      </c>
      <c r="B18" t="s">
        <v>253</v>
      </c>
      <c r="C18">
        <v>20</v>
      </c>
      <c r="D18">
        <v>293.8</v>
      </c>
      <c r="E18" t="s">
        <v>205</v>
      </c>
    </row>
    <row r="19" spans="1:5" x14ac:dyDescent="0.25">
      <c r="A19" t="s">
        <v>702</v>
      </c>
      <c r="B19" t="s">
        <v>702</v>
      </c>
      <c r="C19">
        <v>20</v>
      </c>
      <c r="D19">
        <v>305.10000000000002</v>
      </c>
      <c r="E19" t="s">
        <v>207</v>
      </c>
    </row>
    <row r="20" spans="1:5" x14ac:dyDescent="0.25">
      <c r="A20" t="s">
        <v>674</v>
      </c>
      <c r="B20" t="s">
        <v>674</v>
      </c>
      <c r="C20">
        <v>19</v>
      </c>
      <c r="D20">
        <v>293.39999999999998</v>
      </c>
      <c r="E20" t="s">
        <v>205</v>
      </c>
    </row>
    <row r="21" spans="1:5" x14ac:dyDescent="0.25">
      <c r="A21" t="s">
        <v>189</v>
      </c>
      <c r="B21" t="s">
        <v>189</v>
      </c>
      <c r="C21">
        <v>19</v>
      </c>
      <c r="D21">
        <v>229.3</v>
      </c>
      <c r="E21" t="s">
        <v>205</v>
      </c>
    </row>
    <row r="22" spans="1:5" x14ac:dyDescent="0.25">
      <c r="A22" t="s">
        <v>119</v>
      </c>
      <c r="B22" t="s">
        <v>119</v>
      </c>
      <c r="C22">
        <v>19</v>
      </c>
      <c r="D22">
        <v>302</v>
      </c>
      <c r="E22" t="s">
        <v>207</v>
      </c>
    </row>
    <row r="23" spans="1:5" x14ac:dyDescent="0.25">
      <c r="A23" t="s">
        <v>74</v>
      </c>
      <c r="B23" t="s">
        <v>74</v>
      </c>
      <c r="C23">
        <v>18</v>
      </c>
      <c r="D23">
        <v>453.4</v>
      </c>
      <c r="E23" t="s">
        <v>215</v>
      </c>
    </row>
    <row r="24" spans="1:5" x14ac:dyDescent="0.25">
      <c r="A24" t="s">
        <v>372</v>
      </c>
      <c r="B24" t="s">
        <v>372</v>
      </c>
      <c r="C24">
        <v>18</v>
      </c>
      <c r="D24">
        <v>264.60000000000002</v>
      </c>
      <c r="E24" t="s">
        <v>215</v>
      </c>
    </row>
    <row r="25" spans="1:5" x14ac:dyDescent="0.25">
      <c r="A25" t="s">
        <v>192</v>
      </c>
      <c r="B25" t="s">
        <v>254</v>
      </c>
      <c r="C25">
        <v>18</v>
      </c>
      <c r="D25">
        <v>292</v>
      </c>
      <c r="E25" t="s">
        <v>205</v>
      </c>
    </row>
    <row r="26" spans="1:5" x14ac:dyDescent="0.25">
      <c r="A26" t="s">
        <v>154</v>
      </c>
      <c r="B26" t="s">
        <v>154</v>
      </c>
      <c r="C26">
        <v>18</v>
      </c>
      <c r="D26">
        <v>302.60000000000002</v>
      </c>
      <c r="E26" t="s">
        <v>207</v>
      </c>
    </row>
    <row r="27" spans="1:5" x14ac:dyDescent="0.25">
      <c r="A27" t="s">
        <v>87</v>
      </c>
      <c r="B27" t="s">
        <v>87</v>
      </c>
      <c r="C27">
        <v>18</v>
      </c>
      <c r="D27">
        <v>282.2</v>
      </c>
      <c r="E27" t="s">
        <v>207</v>
      </c>
    </row>
    <row r="28" spans="1:5" x14ac:dyDescent="0.25">
      <c r="A28" t="s">
        <v>4</v>
      </c>
      <c r="B28" t="s">
        <v>4</v>
      </c>
      <c r="C28">
        <v>18</v>
      </c>
      <c r="D28">
        <v>258.2</v>
      </c>
      <c r="E28" t="s">
        <v>207</v>
      </c>
    </row>
    <row r="29" spans="1:5" x14ac:dyDescent="0.25">
      <c r="A29" t="s">
        <v>89</v>
      </c>
      <c r="B29" t="s">
        <v>89</v>
      </c>
      <c r="C29">
        <v>17</v>
      </c>
      <c r="D29">
        <v>495.5</v>
      </c>
      <c r="E29" t="s">
        <v>215</v>
      </c>
    </row>
    <row r="30" spans="1:5" x14ac:dyDescent="0.25">
      <c r="A30" t="s">
        <v>370</v>
      </c>
      <c r="B30" t="s">
        <v>370</v>
      </c>
      <c r="C30">
        <v>17</v>
      </c>
      <c r="D30">
        <v>475.7</v>
      </c>
      <c r="E30" t="s">
        <v>215</v>
      </c>
    </row>
    <row r="31" spans="1:5" x14ac:dyDescent="0.25">
      <c r="A31" t="s">
        <v>104</v>
      </c>
      <c r="B31" t="s">
        <v>104</v>
      </c>
      <c r="C31">
        <v>17</v>
      </c>
      <c r="D31">
        <v>195.4</v>
      </c>
      <c r="E31" t="s">
        <v>205</v>
      </c>
    </row>
    <row r="32" spans="1:5" x14ac:dyDescent="0.25">
      <c r="A32" t="s">
        <v>138</v>
      </c>
      <c r="B32" t="s">
        <v>138</v>
      </c>
      <c r="C32">
        <v>17</v>
      </c>
      <c r="D32">
        <v>276</v>
      </c>
      <c r="E32" t="s">
        <v>207</v>
      </c>
    </row>
    <row r="33" spans="1:5" x14ac:dyDescent="0.25">
      <c r="A33" t="s">
        <v>21</v>
      </c>
      <c r="B33" t="s">
        <v>21</v>
      </c>
      <c r="C33">
        <v>17</v>
      </c>
      <c r="D33">
        <v>252.2</v>
      </c>
      <c r="E33" t="s">
        <v>207</v>
      </c>
    </row>
    <row r="34" spans="1:5" x14ac:dyDescent="0.25">
      <c r="A34" t="s">
        <v>737</v>
      </c>
      <c r="B34" t="s">
        <v>737</v>
      </c>
      <c r="C34">
        <v>17</v>
      </c>
      <c r="D34">
        <v>264.60000000000002</v>
      </c>
      <c r="E34" t="s">
        <v>212</v>
      </c>
    </row>
    <row r="35" spans="1:5" x14ac:dyDescent="0.25">
      <c r="A35" t="s">
        <v>657</v>
      </c>
      <c r="B35" t="s">
        <v>657</v>
      </c>
      <c r="C35">
        <v>16</v>
      </c>
      <c r="D35">
        <v>476.7</v>
      </c>
      <c r="E35" t="s">
        <v>215</v>
      </c>
    </row>
    <row r="36" spans="1:5" x14ac:dyDescent="0.25">
      <c r="A36" t="s">
        <v>658</v>
      </c>
      <c r="B36" t="s">
        <v>658</v>
      </c>
      <c r="C36">
        <v>16</v>
      </c>
      <c r="D36">
        <v>446.7</v>
      </c>
      <c r="E36" t="s">
        <v>215</v>
      </c>
    </row>
    <row r="37" spans="1:5" x14ac:dyDescent="0.25">
      <c r="A37" t="s">
        <v>703</v>
      </c>
      <c r="B37" t="s">
        <v>703</v>
      </c>
      <c r="C37">
        <v>16</v>
      </c>
      <c r="D37">
        <v>271.3</v>
      </c>
      <c r="E37" t="s">
        <v>207</v>
      </c>
    </row>
    <row r="38" spans="1:5" x14ac:dyDescent="0.25">
      <c r="A38" t="s">
        <v>5</v>
      </c>
      <c r="B38" t="s">
        <v>5</v>
      </c>
      <c r="C38">
        <v>16</v>
      </c>
      <c r="D38">
        <v>268.2</v>
      </c>
      <c r="E38" t="s">
        <v>207</v>
      </c>
    </row>
    <row r="39" spans="1:5" x14ac:dyDescent="0.25">
      <c r="A39" t="s">
        <v>195</v>
      </c>
      <c r="B39" t="s">
        <v>195</v>
      </c>
      <c r="C39">
        <v>16</v>
      </c>
      <c r="D39">
        <v>237.4</v>
      </c>
      <c r="E39" t="s">
        <v>207</v>
      </c>
    </row>
    <row r="40" spans="1:5" x14ac:dyDescent="0.25">
      <c r="A40" t="s">
        <v>738</v>
      </c>
      <c r="B40" t="s">
        <v>738</v>
      </c>
      <c r="C40">
        <v>16</v>
      </c>
      <c r="D40">
        <v>228</v>
      </c>
      <c r="E40" t="s">
        <v>212</v>
      </c>
    </row>
    <row r="41" spans="1:5" x14ac:dyDescent="0.25">
      <c r="A41" t="s">
        <v>659</v>
      </c>
      <c r="B41" t="s">
        <v>659</v>
      </c>
      <c r="C41">
        <v>15</v>
      </c>
      <c r="D41">
        <v>427.8</v>
      </c>
      <c r="E41" t="s">
        <v>215</v>
      </c>
    </row>
    <row r="42" spans="1:5" x14ac:dyDescent="0.25">
      <c r="A42" t="s">
        <v>128</v>
      </c>
      <c r="B42" t="s">
        <v>128</v>
      </c>
      <c r="C42">
        <v>15</v>
      </c>
      <c r="D42">
        <v>412.3</v>
      </c>
      <c r="E42" t="s">
        <v>215</v>
      </c>
    </row>
    <row r="43" spans="1:5" x14ac:dyDescent="0.25">
      <c r="A43" t="s">
        <v>363</v>
      </c>
      <c r="B43" t="s">
        <v>363</v>
      </c>
      <c r="C43">
        <v>15</v>
      </c>
      <c r="D43">
        <v>343.9</v>
      </c>
      <c r="E43" t="s">
        <v>215</v>
      </c>
    </row>
    <row r="44" spans="1:5" x14ac:dyDescent="0.25">
      <c r="A44" t="s">
        <v>675</v>
      </c>
      <c r="B44" t="s">
        <v>675</v>
      </c>
      <c r="C44">
        <v>15</v>
      </c>
      <c r="D44">
        <v>287.7</v>
      </c>
      <c r="E44" t="s">
        <v>205</v>
      </c>
    </row>
    <row r="45" spans="1:5" x14ac:dyDescent="0.25">
      <c r="A45" t="s">
        <v>41</v>
      </c>
      <c r="B45" t="s">
        <v>41</v>
      </c>
      <c r="C45">
        <v>15</v>
      </c>
      <c r="D45">
        <v>145.19999999999999</v>
      </c>
      <c r="E45" t="s">
        <v>205</v>
      </c>
    </row>
    <row r="46" spans="1:5" x14ac:dyDescent="0.25">
      <c r="A46" t="s">
        <v>168</v>
      </c>
      <c r="B46" t="s">
        <v>168</v>
      </c>
      <c r="C46">
        <v>15</v>
      </c>
      <c r="D46">
        <v>170.2</v>
      </c>
      <c r="E46" t="s">
        <v>207</v>
      </c>
    </row>
    <row r="47" spans="1:5" x14ac:dyDescent="0.25">
      <c r="A47" t="s">
        <v>64</v>
      </c>
      <c r="B47" t="s">
        <v>64</v>
      </c>
      <c r="C47">
        <v>15</v>
      </c>
      <c r="D47">
        <v>141</v>
      </c>
      <c r="E47" t="s">
        <v>212</v>
      </c>
    </row>
    <row r="48" spans="1:5" x14ac:dyDescent="0.25">
      <c r="A48" t="s">
        <v>96</v>
      </c>
      <c r="B48" t="s">
        <v>96</v>
      </c>
      <c r="C48">
        <v>14</v>
      </c>
      <c r="D48">
        <v>361.7</v>
      </c>
      <c r="E48" t="s">
        <v>215</v>
      </c>
    </row>
    <row r="49" spans="1:5" x14ac:dyDescent="0.25">
      <c r="A49" t="s">
        <v>172</v>
      </c>
      <c r="B49" t="s">
        <v>172</v>
      </c>
      <c r="C49">
        <v>14</v>
      </c>
      <c r="D49">
        <v>273.7</v>
      </c>
      <c r="E49" t="s">
        <v>205</v>
      </c>
    </row>
    <row r="50" spans="1:5" x14ac:dyDescent="0.25">
      <c r="A50" t="s">
        <v>177</v>
      </c>
      <c r="B50" t="s">
        <v>177</v>
      </c>
      <c r="C50">
        <v>14</v>
      </c>
      <c r="D50">
        <v>243.8</v>
      </c>
      <c r="E50" t="s">
        <v>205</v>
      </c>
    </row>
    <row r="51" spans="1:5" x14ac:dyDescent="0.25">
      <c r="A51" t="s">
        <v>156</v>
      </c>
      <c r="B51" t="s">
        <v>156</v>
      </c>
      <c r="C51">
        <v>14</v>
      </c>
      <c r="D51">
        <v>226.6</v>
      </c>
      <c r="E51" t="s">
        <v>205</v>
      </c>
    </row>
    <row r="52" spans="1:5" x14ac:dyDescent="0.25">
      <c r="A52" t="s">
        <v>72</v>
      </c>
      <c r="B52" t="s">
        <v>72</v>
      </c>
      <c r="C52">
        <v>14</v>
      </c>
      <c r="D52">
        <v>278.39999999999998</v>
      </c>
      <c r="E52" t="s">
        <v>207</v>
      </c>
    </row>
    <row r="53" spans="1:5" x14ac:dyDescent="0.25">
      <c r="A53" t="s">
        <v>155</v>
      </c>
      <c r="B53" t="s">
        <v>155</v>
      </c>
      <c r="C53">
        <v>14</v>
      </c>
      <c r="D53">
        <v>243.4</v>
      </c>
      <c r="E53" t="s">
        <v>207</v>
      </c>
    </row>
    <row r="54" spans="1:5" x14ac:dyDescent="0.25">
      <c r="A54" t="s">
        <v>190</v>
      </c>
      <c r="B54" t="s">
        <v>190</v>
      </c>
      <c r="C54">
        <v>14</v>
      </c>
      <c r="D54">
        <v>214.4</v>
      </c>
      <c r="E54" t="s">
        <v>207</v>
      </c>
    </row>
    <row r="55" spans="1:5" x14ac:dyDescent="0.25">
      <c r="A55" t="s">
        <v>47</v>
      </c>
      <c r="B55" t="s">
        <v>47</v>
      </c>
      <c r="C55">
        <v>14</v>
      </c>
      <c r="D55">
        <v>169.7</v>
      </c>
      <c r="E55" t="s">
        <v>207</v>
      </c>
    </row>
    <row r="56" spans="1:5" x14ac:dyDescent="0.25">
      <c r="A56" t="s">
        <v>704</v>
      </c>
      <c r="B56" t="s">
        <v>704</v>
      </c>
      <c r="C56">
        <v>14</v>
      </c>
      <c r="D56">
        <v>85.9</v>
      </c>
      <c r="E56" t="s">
        <v>207</v>
      </c>
    </row>
    <row r="57" spans="1:5" x14ac:dyDescent="0.25">
      <c r="A57" t="s">
        <v>117</v>
      </c>
      <c r="B57" t="s">
        <v>117</v>
      </c>
      <c r="C57">
        <v>13</v>
      </c>
      <c r="D57">
        <v>371.4</v>
      </c>
      <c r="E57" t="s">
        <v>215</v>
      </c>
    </row>
    <row r="58" spans="1:5" x14ac:dyDescent="0.25">
      <c r="A58" t="s">
        <v>660</v>
      </c>
      <c r="B58" t="s">
        <v>660</v>
      </c>
      <c r="C58">
        <v>13</v>
      </c>
      <c r="D58">
        <v>329.8</v>
      </c>
      <c r="E58" t="s">
        <v>215</v>
      </c>
    </row>
    <row r="59" spans="1:5" x14ac:dyDescent="0.25">
      <c r="A59" t="s">
        <v>676</v>
      </c>
      <c r="B59" t="s">
        <v>676</v>
      </c>
      <c r="C59">
        <v>13</v>
      </c>
      <c r="D59">
        <v>237.9</v>
      </c>
      <c r="E59" t="s">
        <v>205</v>
      </c>
    </row>
    <row r="60" spans="1:5" x14ac:dyDescent="0.25">
      <c r="A60" t="s">
        <v>257</v>
      </c>
      <c r="B60" t="s">
        <v>257</v>
      </c>
      <c r="C60">
        <v>13</v>
      </c>
      <c r="D60">
        <v>211.1</v>
      </c>
      <c r="E60" t="s">
        <v>207</v>
      </c>
    </row>
    <row r="61" spans="1:5" x14ac:dyDescent="0.25">
      <c r="A61" t="s">
        <v>174</v>
      </c>
      <c r="B61" t="s">
        <v>174</v>
      </c>
      <c r="C61">
        <v>12</v>
      </c>
      <c r="D61">
        <v>466.8</v>
      </c>
      <c r="E61" t="s">
        <v>215</v>
      </c>
    </row>
    <row r="62" spans="1:5" x14ac:dyDescent="0.25">
      <c r="A62" t="s">
        <v>280</v>
      </c>
      <c r="B62" t="s">
        <v>280</v>
      </c>
      <c r="C62">
        <v>12</v>
      </c>
      <c r="D62">
        <v>421.1</v>
      </c>
      <c r="E62" t="s">
        <v>215</v>
      </c>
    </row>
    <row r="63" spans="1:5" x14ac:dyDescent="0.25">
      <c r="A63" t="s">
        <v>105</v>
      </c>
      <c r="B63" t="s">
        <v>105</v>
      </c>
      <c r="C63">
        <v>12</v>
      </c>
      <c r="D63">
        <v>226.8</v>
      </c>
      <c r="E63" t="s">
        <v>205</v>
      </c>
    </row>
    <row r="64" spans="1:5" x14ac:dyDescent="0.25">
      <c r="A64" t="s">
        <v>6</v>
      </c>
      <c r="B64" t="s">
        <v>6</v>
      </c>
      <c r="C64">
        <v>12</v>
      </c>
      <c r="D64">
        <v>223.1</v>
      </c>
      <c r="E64" t="s">
        <v>207</v>
      </c>
    </row>
    <row r="65" spans="1:5" x14ac:dyDescent="0.25">
      <c r="A65" t="s">
        <v>66</v>
      </c>
      <c r="B65" t="s">
        <v>66</v>
      </c>
      <c r="C65">
        <v>11</v>
      </c>
      <c r="D65">
        <v>404</v>
      </c>
      <c r="E65" t="s">
        <v>215</v>
      </c>
    </row>
    <row r="66" spans="1:5" x14ac:dyDescent="0.25">
      <c r="A66" t="s">
        <v>349</v>
      </c>
      <c r="B66" t="s">
        <v>349</v>
      </c>
      <c r="C66">
        <v>11</v>
      </c>
      <c r="D66">
        <v>330.5</v>
      </c>
      <c r="E66" t="s">
        <v>215</v>
      </c>
    </row>
    <row r="67" spans="1:5" x14ac:dyDescent="0.25">
      <c r="A67" t="s">
        <v>70</v>
      </c>
      <c r="B67" t="s">
        <v>70</v>
      </c>
      <c r="C67">
        <v>11</v>
      </c>
      <c r="D67">
        <v>234.3</v>
      </c>
      <c r="E67" t="s">
        <v>205</v>
      </c>
    </row>
    <row r="68" spans="1:5" x14ac:dyDescent="0.25">
      <c r="A68" t="s">
        <v>173</v>
      </c>
      <c r="B68" t="s">
        <v>173</v>
      </c>
      <c r="C68">
        <v>11</v>
      </c>
      <c r="D68">
        <v>231.5</v>
      </c>
      <c r="E68" t="s">
        <v>205</v>
      </c>
    </row>
    <row r="69" spans="1:5" x14ac:dyDescent="0.25">
      <c r="A69" t="s">
        <v>124</v>
      </c>
      <c r="B69" t="s">
        <v>124</v>
      </c>
      <c r="C69">
        <v>11</v>
      </c>
      <c r="D69">
        <v>172.8</v>
      </c>
      <c r="E69" t="s">
        <v>205</v>
      </c>
    </row>
    <row r="70" spans="1:5" x14ac:dyDescent="0.25">
      <c r="A70" t="s">
        <v>705</v>
      </c>
      <c r="B70" t="s">
        <v>705</v>
      </c>
      <c r="C70">
        <v>11</v>
      </c>
      <c r="D70">
        <v>251</v>
      </c>
      <c r="E70" t="s">
        <v>207</v>
      </c>
    </row>
    <row r="71" spans="1:5" x14ac:dyDescent="0.25">
      <c r="A71" t="s">
        <v>22</v>
      </c>
      <c r="B71" t="s">
        <v>22</v>
      </c>
      <c r="C71">
        <v>11</v>
      </c>
      <c r="D71">
        <v>237.7</v>
      </c>
      <c r="E71" t="s">
        <v>207</v>
      </c>
    </row>
    <row r="72" spans="1:5" x14ac:dyDescent="0.25">
      <c r="A72" t="s">
        <v>706</v>
      </c>
      <c r="B72" t="s">
        <v>706</v>
      </c>
      <c r="C72">
        <v>11</v>
      </c>
      <c r="D72">
        <v>237.3</v>
      </c>
      <c r="E72" t="s">
        <v>207</v>
      </c>
    </row>
    <row r="73" spans="1:5" x14ac:dyDescent="0.25">
      <c r="A73" t="s">
        <v>57</v>
      </c>
      <c r="B73" t="s">
        <v>57</v>
      </c>
      <c r="C73">
        <v>11</v>
      </c>
      <c r="D73">
        <v>229.8</v>
      </c>
      <c r="E73" t="s">
        <v>207</v>
      </c>
    </row>
    <row r="74" spans="1:5" x14ac:dyDescent="0.25">
      <c r="A74" t="s">
        <v>139</v>
      </c>
      <c r="B74" t="s">
        <v>139</v>
      </c>
      <c r="C74">
        <v>11</v>
      </c>
      <c r="D74">
        <v>226.5</v>
      </c>
      <c r="E74" t="s">
        <v>207</v>
      </c>
    </row>
    <row r="75" spans="1:5" x14ac:dyDescent="0.25">
      <c r="A75" t="s">
        <v>90</v>
      </c>
      <c r="B75" t="s">
        <v>90</v>
      </c>
      <c r="C75">
        <v>11</v>
      </c>
      <c r="D75">
        <v>216.8</v>
      </c>
      <c r="E75" t="s">
        <v>207</v>
      </c>
    </row>
    <row r="76" spans="1:5" x14ac:dyDescent="0.25">
      <c r="A76" t="s">
        <v>58</v>
      </c>
      <c r="B76" t="s">
        <v>58</v>
      </c>
      <c r="C76">
        <v>11</v>
      </c>
      <c r="D76">
        <v>207.1</v>
      </c>
      <c r="E76" t="s">
        <v>207</v>
      </c>
    </row>
    <row r="77" spans="1:5" x14ac:dyDescent="0.25">
      <c r="A77" t="s">
        <v>29</v>
      </c>
      <c r="B77" t="s">
        <v>29</v>
      </c>
      <c r="C77">
        <v>10</v>
      </c>
      <c r="D77">
        <v>431.9</v>
      </c>
      <c r="E77" t="s">
        <v>215</v>
      </c>
    </row>
    <row r="78" spans="1:5" x14ac:dyDescent="0.25">
      <c r="A78" t="s">
        <v>161</v>
      </c>
      <c r="B78" t="s">
        <v>161</v>
      </c>
      <c r="C78">
        <v>10</v>
      </c>
      <c r="D78">
        <v>429.6</v>
      </c>
      <c r="E78" t="s">
        <v>215</v>
      </c>
    </row>
    <row r="79" spans="1:5" x14ac:dyDescent="0.25">
      <c r="A79" t="s">
        <v>10</v>
      </c>
      <c r="B79" t="s">
        <v>10</v>
      </c>
      <c r="C79">
        <v>10</v>
      </c>
      <c r="D79">
        <v>410.9</v>
      </c>
      <c r="E79" t="s">
        <v>215</v>
      </c>
    </row>
    <row r="80" spans="1:5" x14ac:dyDescent="0.25">
      <c r="A80" t="s">
        <v>88</v>
      </c>
      <c r="B80" t="s">
        <v>88</v>
      </c>
      <c r="C80">
        <v>10</v>
      </c>
      <c r="D80">
        <v>229.7</v>
      </c>
      <c r="E80" t="s">
        <v>205</v>
      </c>
    </row>
    <row r="81" spans="1:5" x14ac:dyDescent="0.25">
      <c r="A81" t="s">
        <v>76</v>
      </c>
      <c r="B81" t="s">
        <v>76</v>
      </c>
      <c r="C81">
        <v>10</v>
      </c>
      <c r="D81">
        <v>209</v>
      </c>
      <c r="E81" t="s">
        <v>205</v>
      </c>
    </row>
    <row r="82" spans="1:5" x14ac:dyDescent="0.25">
      <c r="A82" t="s">
        <v>32</v>
      </c>
      <c r="B82" t="s">
        <v>32</v>
      </c>
      <c r="C82">
        <v>10</v>
      </c>
      <c r="D82">
        <v>136.19999999999999</v>
      </c>
      <c r="E82" t="s">
        <v>205</v>
      </c>
    </row>
    <row r="83" spans="1:5" x14ac:dyDescent="0.25">
      <c r="A83" t="s">
        <v>122</v>
      </c>
      <c r="B83" t="s">
        <v>122</v>
      </c>
      <c r="C83">
        <v>10</v>
      </c>
      <c r="D83">
        <v>229.3</v>
      </c>
      <c r="E83" t="s">
        <v>207</v>
      </c>
    </row>
    <row r="84" spans="1:5" x14ac:dyDescent="0.25">
      <c r="A84" t="s">
        <v>42</v>
      </c>
      <c r="B84" t="s">
        <v>42</v>
      </c>
      <c r="C84">
        <v>10</v>
      </c>
      <c r="D84">
        <v>174.8</v>
      </c>
      <c r="E84" t="s">
        <v>207</v>
      </c>
    </row>
    <row r="85" spans="1:5" x14ac:dyDescent="0.25">
      <c r="A85" t="s">
        <v>707</v>
      </c>
      <c r="B85" t="s">
        <v>707</v>
      </c>
      <c r="C85">
        <v>10</v>
      </c>
      <c r="D85">
        <v>14</v>
      </c>
      <c r="E85" t="s">
        <v>207</v>
      </c>
    </row>
    <row r="86" spans="1:5" x14ac:dyDescent="0.25">
      <c r="A86" t="s">
        <v>739</v>
      </c>
      <c r="B86" t="s">
        <v>739</v>
      </c>
      <c r="C86">
        <v>10</v>
      </c>
      <c r="D86">
        <v>211.2</v>
      </c>
      <c r="E86" t="s">
        <v>212</v>
      </c>
    </row>
    <row r="87" spans="1:5" x14ac:dyDescent="0.25">
      <c r="A87" t="s">
        <v>740</v>
      </c>
      <c r="B87" t="s">
        <v>740</v>
      </c>
      <c r="C87">
        <v>10</v>
      </c>
      <c r="D87">
        <v>194.3</v>
      </c>
      <c r="E87" t="s">
        <v>212</v>
      </c>
    </row>
    <row r="88" spans="1:5" x14ac:dyDescent="0.25">
      <c r="A88" t="s">
        <v>330</v>
      </c>
      <c r="B88" t="s">
        <v>330</v>
      </c>
      <c r="C88">
        <v>10</v>
      </c>
      <c r="D88">
        <v>118.4</v>
      </c>
      <c r="E88" t="s">
        <v>212</v>
      </c>
    </row>
    <row r="89" spans="1:5" x14ac:dyDescent="0.25">
      <c r="A89" t="s">
        <v>83</v>
      </c>
      <c r="B89" t="s">
        <v>83</v>
      </c>
      <c r="C89">
        <v>9</v>
      </c>
      <c r="D89">
        <v>399.2</v>
      </c>
      <c r="E89" t="s">
        <v>215</v>
      </c>
    </row>
    <row r="90" spans="1:5" x14ac:dyDescent="0.25">
      <c r="A90" t="s">
        <v>610</v>
      </c>
      <c r="B90" t="s">
        <v>610</v>
      </c>
      <c r="C90">
        <v>9</v>
      </c>
      <c r="D90">
        <v>31.5</v>
      </c>
      <c r="E90" t="s">
        <v>215</v>
      </c>
    </row>
    <row r="91" spans="1:5" x14ac:dyDescent="0.25">
      <c r="A91" t="s">
        <v>661</v>
      </c>
      <c r="B91" t="s">
        <v>661</v>
      </c>
      <c r="C91">
        <v>9</v>
      </c>
      <c r="D91">
        <v>3</v>
      </c>
      <c r="E91" t="s">
        <v>215</v>
      </c>
    </row>
    <row r="92" spans="1:5" x14ac:dyDescent="0.25">
      <c r="A92" t="s">
        <v>255</v>
      </c>
      <c r="B92" t="s">
        <v>255</v>
      </c>
      <c r="C92">
        <v>9</v>
      </c>
      <c r="D92">
        <v>219.4</v>
      </c>
      <c r="E92" t="s">
        <v>205</v>
      </c>
    </row>
    <row r="93" spans="1:5" x14ac:dyDescent="0.25">
      <c r="A93" t="s">
        <v>121</v>
      </c>
      <c r="B93" t="s">
        <v>121</v>
      </c>
      <c r="C93">
        <v>9</v>
      </c>
      <c r="D93">
        <v>198.8</v>
      </c>
      <c r="E93" t="s">
        <v>205</v>
      </c>
    </row>
    <row r="94" spans="1:5" x14ac:dyDescent="0.25">
      <c r="A94" t="s">
        <v>677</v>
      </c>
      <c r="B94" t="s">
        <v>677</v>
      </c>
      <c r="C94">
        <v>9</v>
      </c>
      <c r="D94">
        <v>117.7</v>
      </c>
      <c r="E94" t="s">
        <v>205</v>
      </c>
    </row>
    <row r="95" spans="1:5" x14ac:dyDescent="0.25">
      <c r="A95" t="s">
        <v>73</v>
      </c>
      <c r="B95" t="s">
        <v>256</v>
      </c>
      <c r="C95">
        <v>9</v>
      </c>
      <c r="D95">
        <v>208.4</v>
      </c>
      <c r="E95" t="s">
        <v>207</v>
      </c>
    </row>
    <row r="96" spans="1:5" x14ac:dyDescent="0.25">
      <c r="A96" t="s">
        <v>111</v>
      </c>
      <c r="B96" t="s">
        <v>111</v>
      </c>
      <c r="C96">
        <v>9</v>
      </c>
      <c r="D96">
        <v>177.4</v>
      </c>
      <c r="E96" t="s">
        <v>207</v>
      </c>
    </row>
    <row r="97" spans="1:5" x14ac:dyDescent="0.25">
      <c r="A97" t="s">
        <v>129</v>
      </c>
      <c r="B97" t="s">
        <v>129</v>
      </c>
      <c r="C97">
        <v>9</v>
      </c>
      <c r="D97">
        <v>148.4</v>
      </c>
      <c r="E97" t="s">
        <v>207</v>
      </c>
    </row>
    <row r="98" spans="1:5" x14ac:dyDescent="0.25">
      <c r="A98" t="s">
        <v>708</v>
      </c>
      <c r="B98" t="s">
        <v>708</v>
      </c>
      <c r="C98">
        <v>9</v>
      </c>
      <c r="D98">
        <v>147.30000000000001</v>
      </c>
      <c r="E98" t="s">
        <v>207</v>
      </c>
    </row>
    <row r="99" spans="1:5" x14ac:dyDescent="0.25">
      <c r="A99" t="s">
        <v>63</v>
      </c>
      <c r="B99" t="s">
        <v>63</v>
      </c>
      <c r="C99">
        <v>9</v>
      </c>
      <c r="D99">
        <v>139.69999999999999</v>
      </c>
      <c r="E99" t="s">
        <v>207</v>
      </c>
    </row>
    <row r="100" spans="1:5" x14ac:dyDescent="0.25">
      <c r="A100" t="s">
        <v>94</v>
      </c>
      <c r="B100" t="s">
        <v>94</v>
      </c>
      <c r="C100">
        <v>9</v>
      </c>
      <c r="D100">
        <v>172.5</v>
      </c>
      <c r="E100" t="s">
        <v>212</v>
      </c>
    </row>
    <row r="101" spans="1:5" x14ac:dyDescent="0.25">
      <c r="A101" t="s">
        <v>358</v>
      </c>
      <c r="B101" t="s">
        <v>358</v>
      </c>
      <c r="C101">
        <v>8</v>
      </c>
      <c r="D101">
        <v>359.1</v>
      </c>
      <c r="E101" t="s">
        <v>215</v>
      </c>
    </row>
    <row r="102" spans="1:5" x14ac:dyDescent="0.25">
      <c r="A102" t="s">
        <v>662</v>
      </c>
      <c r="B102" t="s">
        <v>662</v>
      </c>
      <c r="C102">
        <v>8</v>
      </c>
      <c r="D102">
        <v>353.1</v>
      </c>
      <c r="E102" t="s">
        <v>215</v>
      </c>
    </row>
    <row r="103" spans="1:5" x14ac:dyDescent="0.25">
      <c r="A103" t="s">
        <v>92</v>
      </c>
      <c r="B103" t="s">
        <v>92</v>
      </c>
      <c r="C103">
        <v>8</v>
      </c>
      <c r="D103">
        <v>206.6</v>
      </c>
      <c r="E103" t="s">
        <v>205</v>
      </c>
    </row>
    <row r="104" spans="1:5" x14ac:dyDescent="0.25">
      <c r="A104" t="s">
        <v>23</v>
      </c>
      <c r="B104" t="s">
        <v>23</v>
      </c>
      <c r="C104">
        <v>8</v>
      </c>
      <c r="D104">
        <v>194.3</v>
      </c>
      <c r="E104" t="s">
        <v>205</v>
      </c>
    </row>
    <row r="105" spans="1:5" x14ac:dyDescent="0.25">
      <c r="A105" t="s">
        <v>193</v>
      </c>
      <c r="B105" t="s">
        <v>193</v>
      </c>
      <c r="C105">
        <v>8</v>
      </c>
      <c r="D105">
        <v>192.9</v>
      </c>
      <c r="E105" t="s">
        <v>205</v>
      </c>
    </row>
    <row r="106" spans="1:5" x14ac:dyDescent="0.25">
      <c r="A106" t="s">
        <v>259</v>
      </c>
      <c r="B106" t="s">
        <v>259</v>
      </c>
      <c r="C106">
        <v>8</v>
      </c>
      <c r="D106">
        <v>155.30000000000001</v>
      </c>
      <c r="E106" t="s">
        <v>205</v>
      </c>
    </row>
    <row r="107" spans="1:5" x14ac:dyDescent="0.25">
      <c r="A107" t="s">
        <v>39</v>
      </c>
      <c r="B107" t="s">
        <v>39</v>
      </c>
      <c r="C107">
        <v>8</v>
      </c>
      <c r="D107">
        <v>235.1</v>
      </c>
      <c r="E107" t="s">
        <v>207</v>
      </c>
    </row>
    <row r="108" spans="1:5" x14ac:dyDescent="0.25">
      <c r="A108" t="s">
        <v>141</v>
      </c>
      <c r="B108" t="s">
        <v>141</v>
      </c>
      <c r="C108">
        <v>8</v>
      </c>
      <c r="D108">
        <v>210</v>
      </c>
      <c r="E108" t="s">
        <v>207</v>
      </c>
    </row>
    <row r="109" spans="1:5" x14ac:dyDescent="0.25">
      <c r="A109" t="s">
        <v>709</v>
      </c>
      <c r="B109" t="s">
        <v>709</v>
      </c>
      <c r="C109">
        <v>8</v>
      </c>
      <c r="D109">
        <v>115.9</v>
      </c>
      <c r="E109" t="s">
        <v>207</v>
      </c>
    </row>
    <row r="110" spans="1:5" x14ac:dyDescent="0.25">
      <c r="A110" t="s">
        <v>616</v>
      </c>
      <c r="B110" t="s">
        <v>616</v>
      </c>
      <c r="C110">
        <v>8</v>
      </c>
      <c r="D110">
        <v>18.899999999999999</v>
      </c>
      <c r="E110" t="s">
        <v>207</v>
      </c>
    </row>
    <row r="111" spans="1:5" x14ac:dyDescent="0.25">
      <c r="A111" t="s">
        <v>175</v>
      </c>
      <c r="B111" t="s">
        <v>175</v>
      </c>
      <c r="C111">
        <v>8</v>
      </c>
      <c r="D111">
        <v>187.2</v>
      </c>
      <c r="E111" t="s">
        <v>212</v>
      </c>
    </row>
    <row r="112" spans="1:5" x14ac:dyDescent="0.25">
      <c r="A112" t="s">
        <v>741</v>
      </c>
      <c r="B112" t="s">
        <v>741</v>
      </c>
      <c r="C112">
        <v>8</v>
      </c>
      <c r="D112">
        <v>169.6</v>
      </c>
      <c r="E112" t="s">
        <v>212</v>
      </c>
    </row>
    <row r="113" spans="1:5" x14ac:dyDescent="0.25">
      <c r="A113" t="s">
        <v>742</v>
      </c>
      <c r="B113" t="s">
        <v>742</v>
      </c>
      <c r="C113">
        <v>8</v>
      </c>
      <c r="D113">
        <v>61.8</v>
      </c>
      <c r="E113" t="s">
        <v>212</v>
      </c>
    </row>
    <row r="114" spans="1:5" x14ac:dyDescent="0.25">
      <c r="A114" t="s">
        <v>183</v>
      </c>
      <c r="B114" t="s">
        <v>183</v>
      </c>
      <c r="C114">
        <v>7</v>
      </c>
      <c r="D114">
        <v>409.7</v>
      </c>
      <c r="E114" t="s">
        <v>215</v>
      </c>
    </row>
    <row r="115" spans="1:5" x14ac:dyDescent="0.25">
      <c r="A115" t="s">
        <v>201</v>
      </c>
      <c r="B115" t="s">
        <v>201</v>
      </c>
      <c r="C115">
        <v>7</v>
      </c>
      <c r="D115">
        <v>409.6</v>
      </c>
      <c r="E115" t="s">
        <v>215</v>
      </c>
    </row>
    <row r="116" spans="1:5" x14ac:dyDescent="0.25">
      <c r="A116" t="s">
        <v>628</v>
      </c>
      <c r="B116" t="s">
        <v>628</v>
      </c>
      <c r="C116">
        <v>7</v>
      </c>
      <c r="D116">
        <v>258.5</v>
      </c>
      <c r="E116" t="s">
        <v>215</v>
      </c>
    </row>
    <row r="117" spans="1:5" x14ac:dyDescent="0.25">
      <c r="A117" t="s">
        <v>639</v>
      </c>
      <c r="B117" t="s">
        <v>639</v>
      </c>
      <c r="C117">
        <v>7</v>
      </c>
      <c r="D117">
        <v>85.3</v>
      </c>
      <c r="E117" t="s">
        <v>215</v>
      </c>
    </row>
    <row r="118" spans="1:5" x14ac:dyDescent="0.25">
      <c r="A118" t="s">
        <v>158</v>
      </c>
      <c r="B118" t="s">
        <v>158</v>
      </c>
      <c r="C118">
        <v>7</v>
      </c>
      <c r="D118">
        <v>169.5</v>
      </c>
      <c r="E118" t="s">
        <v>205</v>
      </c>
    </row>
    <row r="119" spans="1:5" x14ac:dyDescent="0.25">
      <c r="A119" t="s">
        <v>678</v>
      </c>
      <c r="B119" t="s">
        <v>678</v>
      </c>
      <c r="C119">
        <v>7</v>
      </c>
      <c r="D119">
        <v>115.3</v>
      </c>
      <c r="E119" t="s">
        <v>205</v>
      </c>
    </row>
    <row r="120" spans="1:5" x14ac:dyDescent="0.25">
      <c r="A120" t="s">
        <v>178</v>
      </c>
      <c r="B120" t="s">
        <v>178</v>
      </c>
      <c r="C120">
        <v>7</v>
      </c>
      <c r="D120">
        <v>199.9</v>
      </c>
      <c r="E120" t="s">
        <v>207</v>
      </c>
    </row>
    <row r="121" spans="1:5" x14ac:dyDescent="0.25">
      <c r="A121" t="s">
        <v>182</v>
      </c>
      <c r="B121" t="s">
        <v>182</v>
      </c>
      <c r="C121">
        <v>7</v>
      </c>
      <c r="D121">
        <v>91.3</v>
      </c>
      <c r="E121" t="s">
        <v>207</v>
      </c>
    </row>
    <row r="122" spans="1:5" x14ac:dyDescent="0.25">
      <c r="A122" t="s">
        <v>710</v>
      </c>
      <c r="B122" t="s">
        <v>710</v>
      </c>
      <c r="C122">
        <v>7</v>
      </c>
      <c r="D122">
        <v>32.700000000000003</v>
      </c>
      <c r="E122" t="s">
        <v>207</v>
      </c>
    </row>
    <row r="123" spans="1:5" x14ac:dyDescent="0.25">
      <c r="A123" t="s">
        <v>366</v>
      </c>
      <c r="B123" t="s">
        <v>366</v>
      </c>
      <c r="C123">
        <v>6</v>
      </c>
      <c r="D123">
        <v>336.3</v>
      </c>
      <c r="E123" t="s">
        <v>215</v>
      </c>
    </row>
    <row r="124" spans="1:5" x14ac:dyDescent="0.25">
      <c r="A124" t="s">
        <v>362</v>
      </c>
      <c r="B124" t="s">
        <v>362</v>
      </c>
      <c r="C124">
        <v>6</v>
      </c>
      <c r="D124">
        <v>328.6</v>
      </c>
      <c r="E124" t="s">
        <v>215</v>
      </c>
    </row>
    <row r="125" spans="1:5" x14ac:dyDescent="0.25">
      <c r="A125" t="s">
        <v>663</v>
      </c>
      <c r="B125" t="s">
        <v>663</v>
      </c>
      <c r="C125">
        <v>6</v>
      </c>
      <c r="D125">
        <v>11</v>
      </c>
      <c r="E125" t="s">
        <v>215</v>
      </c>
    </row>
    <row r="126" spans="1:5" x14ac:dyDescent="0.25">
      <c r="A126" t="s">
        <v>262</v>
      </c>
      <c r="B126" t="s">
        <v>262</v>
      </c>
      <c r="C126">
        <v>6</v>
      </c>
      <c r="D126">
        <v>179.6</v>
      </c>
      <c r="E126" t="s">
        <v>205</v>
      </c>
    </row>
    <row r="127" spans="1:5" x14ac:dyDescent="0.25">
      <c r="A127" t="s">
        <v>679</v>
      </c>
      <c r="B127" t="s">
        <v>679</v>
      </c>
      <c r="C127">
        <v>6</v>
      </c>
      <c r="D127">
        <v>169.1</v>
      </c>
      <c r="E127" t="s">
        <v>205</v>
      </c>
    </row>
    <row r="128" spans="1:5" x14ac:dyDescent="0.25">
      <c r="A128" t="s">
        <v>25</v>
      </c>
      <c r="B128" t="s">
        <v>25</v>
      </c>
      <c r="C128">
        <v>6</v>
      </c>
      <c r="D128">
        <v>152.30000000000001</v>
      </c>
      <c r="E128" t="s">
        <v>205</v>
      </c>
    </row>
    <row r="129" spans="1:5" x14ac:dyDescent="0.25">
      <c r="A129" t="s">
        <v>110</v>
      </c>
      <c r="B129" t="s">
        <v>110</v>
      </c>
      <c r="C129">
        <v>6</v>
      </c>
      <c r="D129">
        <v>151.6</v>
      </c>
      <c r="E129" t="s">
        <v>205</v>
      </c>
    </row>
    <row r="130" spans="1:5" x14ac:dyDescent="0.25">
      <c r="A130" t="s">
        <v>680</v>
      </c>
      <c r="B130" t="s">
        <v>680</v>
      </c>
      <c r="C130">
        <v>6</v>
      </c>
      <c r="D130">
        <v>141.6</v>
      </c>
      <c r="E130" t="s">
        <v>205</v>
      </c>
    </row>
    <row r="131" spans="1:5" x14ac:dyDescent="0.25">
      <c r="A131" t="s">
        <v>44</v>
      </c>
      <c r="B131" t="s">
        <v>44</v>
      </c>
      <c r="C131">
        <v>6</v>
      </c>
      <c r="D131">
        <v>92.8</v>
      </c>
      <c r="E131" t="s">
        <v>205</v>
      </c>
    </row>
    <row r="132" spans="1:5" x14ac:dyDescent="0.25">
      <c r="A132" t="s">
        <v>191</v>
      </c>
      <c r="B132" t="s">
        <v>191</v>
      </c>
      <c r="C132">
        <v>6</v>
      </c>
      <c r="D132">
        <v>218.5</v>
      </c>
      <c r="E132" t="s">
        <v>207</v>
      </c>
    </row>
    <row r="133" spans="1:5" x14ac:dyDescent="0.25">
      <c r="A133" t="s">
        <v>159</v>
      </c>
      <c r="B133" t="s">
        <v>159</v>
      </c>
      <c r="C133">
        <v>6</v>
      </c>
      <c r="D133">
        <v>209.9</v>
      </c>
      <c r="E133" t="s">
        <v>207</v>
      </c>
    </row>
    <row r="134" spans="1:5" x14ac:dyDescent="0.25">
      <c r="A134" t="s">
        <v>24</v>
      </c>
      <c r="B134" t="s">
        <v>24</v>
      </c>
      <c r="C134">
        <v>6</v>
      </c>
      <c r="D134">
        <v>200.9</v>
      </c>
      <c r="E134" t="s">
        <v>207</v>
      </c>
    </row>
    <row r="135" spans="1:5" x14ac:dyDescent="0.25">
      <c r="A135" t="s">
        <v>91</v>
      </c>
      <c r="B135" t="s">
        <v>91</v>
      </c>
      <c r="C135">
        <v>6</v>
      </c>
      <c r="D135">
        <v>176.9</v>
      </c>
      <c r="E135" t="s">
        <v>207</v>
      </c>
    </row>
    <row r="136" spans="1:5" x14ac:dyDescent="0.25">
      <c r="A136" t="s">
        <v>711</v>
      </c>
      <c r="B136" t="s">
        <v>711</v>
      </c>
      <c r="C136">
        <v>6</v>
      </c>
      <c r="D136">
        <v>174.1</v>
      </c>
      <c r="E136" t="s">
        <v>207</v>
      </c>
    </row>
    <row r="137" spans="1:5" x14ac:dyDescent="0.25">
      <c r="A137" t="s">
        <v>81</v>
      </c>
      <c r="B137" t="s">
        <v>81</v>
      </c>
      <c r="C137">
        <v>6</v>
      </c>
      <c r="D137">
        <v>119.2</v>
      </c>
      <c r="E137" t="s">
        <v>212</v>
      </c>
    </row>
    <row r="138" spans="1:5" x14ac:dyDescent="0.25">
      <c r="A138" t="s">
        <v>664</v>
      </c>
      <c r="B138" t="s">
        <v>664</v>
      </c>
      <c r="C138">
        <v>5</v>
      </c>
      <c r="D138">
        <v>311.89999999999998</v>
      </c>
      <c r="E138" t="s">
        <v>215</v>
      </c>
    </row>
    <row r="139" spans="1:5" x14ac:dyDescent="0.25">
      <c r="A139" t="s">
        <v>665</v>
      </c>
      <c r="B139" t="s">
        <v>665</v>
      </c>
      <c r="C139">
        <v>5</v>
      </c>
      <c r="D139">
        <v>17.8</v>
      </c>
      <c r="E139" t="s">
        <v>215</v>
      </c>
    </row>
    <row r="140" spans="1:5" x14ac:dyDescent="0.25">
      <c r="A140" t="s">
        <v>148</v>
      </c>
      <c r="B140" t="s">
        <v>148</v>
      </c>
      <c r="C140">
        <v>5</v>
      </c>
      <c r="D140">
        <v>138</v>
      </c>
      <c r="E140" t="s">
        <v>205</v>
      </c>
    </row>
    <row r="141" spans="1:5" x14ac:dyDescent="0.25">
      <c r="A141" t="s">
        <v>681</v>
      </c>
      <c r="B141" t="s">
        <v>681</v>
      </c>
      <c r="C141">
        <v>5</v>
      </c>
      <c r="D141">
        <v>11.9</v>
      </c>
      <c r="E141" t="s">
        <v>205</v>
      </c>
    </row>
    <row r="142" spans="1:5" x14ac:dyDescent="0.25">
      <c r="A142" t="s">
        <v>106</v>
      </c>
      <c r="B142" t="s">
        <v>106</v>
      </c>
      <c r="C142">
        <v>5</v>
      </c>
      <c r="D142">
        <v>187.5</v>
      </c>
      <c r="E142" t="s">
        <v>207</v>
      </c>
    </row>
    <row r="143" spans="1:5" x14ac:dyDescent="0.25">
      <c r="A143" t="s">
        <v>712</v>
      </c>
      <c r="B143" t="s">
        <v>712</v>
      </c>
      <c r="C143">
        <v>5</v>
      </c>
      <c r="D143">
        <v>157.5</v>
      </c>
      <c r="E143" t="s">
        <v>207</v>
      </c>
    </row>
    <row r="144" spans="1:5" x14ac:dyDescent="0.25">
      <c r="A144" t="s">
        <v>713</v>
      </c>
      <c r="B144" t="s">
        <v>713</v>
      </c>
      <c r="C144">
        <v>5</v>
      </c>
      <c r="D144">
        <v>156.6</v>
      </c>
      <c r="E144" t="s">
        <v>207</v>
      </c>
    </row>
    <row r="145" spans="1:5" x14ac:dyDescent="0.25">
      <c r="A145" t="s">
        <v>312</v>
      </c>
      <c r="B145" t="s">
        <v>312</v>
      </c>
      <c r="C145">
        <v>5</v>
      </c>
      <c r="D145">
        <v>149.69999999999999</v>
      </c>
      <c r="E145" t="s">
        <v>207</v>
      </c>
    </row>
    <row r="146" spans="1:5" x14ac:dyDescent="0.25">
      <c r="A146" t="s">
        <v>30</v>
      </c>
      <c r="B146" t="s">
        <v>30</v>
      </c>
      <c r="C146">
        <v>5</v>
      </c>
      <c r="D146">
        <v>171.7</v>
      </c>
      <c r="E146" t="s">
        <v>212</v>
      </c>
    </row>
    <row r="147" spans="1:5" x14ac:dyDescent="0.25">
      <c r="A147" t="s">
        <v>335</v>
      </c>
      <c r="B147" t="s">
        <v>335</v>
      </c>
      <c r="C147">
        <v>5</v>
      </c>
      <c r="D147">
        <v>123</v>
      </c>
      <c r="E147" t="s">
        <v>212</v>
      </c>
    </row>
    <row r="148" spans="1:5" x14ac:dyDescent="0.25">
      <c r="A148" t="s">
        <v>623</v>
      </c>
      <c r="B148" t="s">
        <v>623</v>
      </c>
      <c r="C148">
        <v>5</v>
      </c>
      <c r="D148">
        <v>53.6</v>
      </c>
      <c r="E148" t="s">
        <v>212</v>
      </c>
    </row>
    <row r="149" spans="1:5" x14ac:dyDescent="0.25">
      <c r="A149" t="s">
        <v>743</v>
      </c>
      <c r="B149" t="s">
        <v>743</v>
      </c>
      <c r="C149">
        <v>5</v>
      </c>
      <c r="D149">
        <v>29.6</v>
      </c>
      <c r="E149" t="s">
        <v>212</v>
      </c>
    </row>
    <row r="150" spans="1:5" x14ac:dyDescent="0.25">
      <c r="A150" t="s">
        <v>371</v>
      </c>
      <c r="B150" t="s">
        <v>371</v>
      </c>
      <c r="C150">
        <v>4</v>
      </c>
      <c r="D150">
        <v>31.7</v>
      </c>
      <c r="E150" t="s">
        <v>215</v>
      </c>
    </row>
    <row r="151" spans="1:5" x14ac:dyDescent="0.25">
      <c r="A151" t="s">
        <v>75</v>
      </c>
      <c r="B151" t="s">
        <v>75</v>
      </c>
      <c r="C151">
        <v>4</v>
      </c>
      <c r="D151">
        <v>171.9</v>
      </c>
      <c r="E151" t="s">
        <v>205</v>
      </c>
    </row>
    <row r="152" spans="1:5" x14ac:dyDescent="0.25">
      <c r="A152" t="s">
        <v>147</v>
      </c>
      <c r="B152" t="s">
        <v>777</v>
      </c>
      <c r="C152">
        <v>4</v>
      </c>
      <c r="D152">
        <v>136.5</v>
      </c>
      <c r="E152" t="s">
        <v>205</v>
      </c>
    </row>
    <row r="153" spans="1:5" x14ac:dyDescent="0.25">
      <c r="A153" t="s">
        <v>12</v>
      </c>
      <c r="B153" t="s">
        <v>12</v>
      </c>
      <c r="C153">
        <v>4</v>
      </c>
      <c r="D153">
        <v>123</v>
      </c>
      <c r="E153" t="s">
        <v>205</v>
      </c>
    </row>
    <row r="154" spans="1:5" x14ac:dyDescent="0.25">
      <c r="A154" t="s">
        <v>145</v>
      </c>
      <c r="B154" t="s">
        <v>145</v>
      </c>
      <c r="C154">
        <v>4</v>
      </c>
      <c r="D154">
        <v>112.5</v>
      </c>
      <c r="E154" t="s">
        <v>205</v>
      </c>
    </row>
    <row r="155" spans="1:5" x14ac:dyDescent="0.25">
      <c r="A155" t="s">
        <v>199</v>
      </c>
      <c r="B155" t="s">
        <v>199</v>
      </c>
      <c r="C155">
        <v>4</v>
      </c>
      <c r="D155">
        <v>97.9</v>
      </c>
      <c r="E155" t="s">
        <v>205</v>
      </c>
    </row>
    <row r="156" spans="1:5" x14ac:dyDescent="0.25">
      <c r="A156" t="s">
        <v>682</v>
      </c>
      <c r="B156" t="s">
        <v>682</v>
      </c>
      <c r="C156">
        <v>4</v>
      </c>
      <c r="D156">
        <v>81.5</v>
      </c>
      <c r="E156" t="s">
        <v>205</v>
      </c>
    </row>
    <row r="157" spans="1:5" x14ac:dyDescent="0.25">
      <c r="A157" t="s">
        <v>258</v>
      </c>
      <c r="B157" t="s">
        <v>258</v>
      </c>
      <c r="C157">
        <v>4</v>
      </c>
      <c r="D157">
        <v>199.5</v>
      </c>
      <c r="E157" t="s">
        <v>207</v>
      </c>
    </row>
    <row r="158" spans="1:5" x14ac:dyDescent="0.25">
      <c r="A158" t="s">
        <v>109</v>
      </c>
      <c r="B158" t="s">
        <v>109</v>
      </c>
      <c r="C158">
        <v>4</v>
      </c>
      <c r="D158">
        <v>166.9</v>
      </c>
      <c r="E158" t="s">
        <v>207</v>
      </c>
    </row>
    <row r="159" spans="1:5" x14ac:dyDescent="0.25">
      <c r="A159" t="s">
        <v>127</v>
      </c>
      <c r="B159" t="s">
        <v>127</v>
      </c>
      <c r="C159">
        <v>4</v>
      </c>
      <c r="D159">
        <v>149</v>
      </c>
      <c r="E159" t="s">
        <v>207</v>
      </c>
    </row>
    <row r="160" spans="1:5" x14ac:dyDescent="0.25">
      <c r="A160" t="s">
        <v>325</v>
      </c>
      <c r="B160" t="s">
        <v>325</v>
      </c>
      <c r="C160">
        <v>4</v>
      </c>
      <c r="D160">
        <v>86.7</v>
      </c>
      <c r="E160" t="s">
        <v>207</v>
      </c>
    </row>
    <row r="161" spans="1:5" x14ac:dyDescent="0.25">
      <c r="A161" t="s">
        <v>621</v>
      </c>
      <c r="B161" t="s">
        <v>621</v>
      </c>
      <c r="C161">
        <v>4</v>
      </c>
      <c r="D161">
        <v>85.9</v>
      </c>
      <c r="E161" t="s">
        <v>207</v>
      </c>
    </row>
    <row r="162" spans="1:5" x14ac:dyDescent="0.25">
      <c r="A162" t="s">
        <v>608</v>
      </c>
      <c r="B162" t="s">
        <v>608</v>
      </c>
      <c r="C162">
        <v>4</v>
      </c>
      <c r="D162">
        <v>60</v>
      </c>
      <c r="E162" t="s">
        <v>207</v>
      </c>
    </row>
    <row r="163" spans="1:5" x14ac:dyDescent="0.25">
      <c r="A163" t="s">
        <v>744</v>
      </c>
      <c r="B163" t="s">
        <v>744</v>
      </c>
      <c r="C163">
        <v>4</v>
      </c>
      <c r="D163">
        <v>187.6</v>
      </c>
      <c r="E163" t="s">
        <v>212</v>
      </c>
    </row>
    <row r="164" spans="1:5" x14ac:dyDescent="0.25">
      <c r="A164" t="s">
        <v>8</v>
      </c>
      <c r="B164" t="s">
        <v>8</v>
      </c>
      <c r="C164">
        <v>4</v>
      </c>
      <c r="D164">
        <v>168.6</v>
      </c>
      <c r="E164" t="s">
        <v>212</v>
      </c>
    </row>
    <row r="165" spans="1:5" x14ac:dyDescent="0.25">
      <c r="A165" t="s">
        <v>745</v>
      </c>
      <c r="B165" t="s">
        <v>745</v>
      </c>
      <c r="C165">
        <v>4</v>
      </c>
      <c r="D165">
        <v>141.9</v>
      </c>
      <c r="E165" t="s">
        <v>212</v>
      </c>
    </row>
    <row r="166" spans="1:5" x14ac:dyDescent="0.25">
      <c r="A166" t="s">
        <v>746</v>
      </c>
      <c r="B166" t="s">
        <v>746</v>
      </c>
      <c r="C166">
        <v>4</v>
      </c>
      <c r="D166">
        <v>132.4</v>
      </c>
      <c r="E166" t="s">
        <v>212</v>
      </c>
    </row>
    <row r="167" spans="1:5" x14ac:dyDescent="0.25">
      <c r="A167" t="s">
        <v>314</v>
      </c>
      <c r="B167" t="s">
        <v>314</v>
      </c>
      <c r="C167">
        <v>4</v>
      </c>
      <c r="D167">
        <v>119.9</v>
      </c>
      <c r="E167" t="s">
        <v>212</v>
      </c>
    </row>
    <row r="168" spans="1:5" x14ac:dyDescent="0.25">
      <c r="A168" t="s">
        <v>365</v>
      </c>
      <c r="B168" t="s">
        <v>365</v>
      </c>
      <c r="C168">
        <v>3</v>
      </c>
      <c r="D168">
        <v>257.39999999999998</v>
      </c>
      <c r="E168" t="s">
        <v>215</v>
      </c>
    </row>
    <row r="169" spans="1:5" x14ac:dyDescent="0.25">
      <c r="A169" t="s">
        <v>683</v>
      </c>
      <c r="B169" t="s">
        <v>683</v>
      </c>
      <c r="C169">
        <v>3</v>
      </c>
      <c r="D169">
        <v>144.1</v>
      </c>
      <c r="E169" t="s">
        <v>205</v>
      </c>
    </row>
    <row r="170" spans="1:5" x14ac:dyDescent="0.25">
      <c r="A170" t="s">
        <v>14</v>
      </c>
      <c r="B170" t="s">
        <v>14</v>
      </c>
      <c r="C170">
        <v>3</v>
      </c>
      <c r="D170">
        <v>135.9</v>
      </c>
      <c r="E170" t="s">
        <v>205</v>
      </c>
    </row>
    <row r="171" spans="1:5" x14ac:dyDescent="0.25">
      <c r="A171" t="s">
        <v>684</v>
      </c>
      <c r="B171" t="s">
        <v>684</v>
      </c>
      <c r="C171">
        <v>3</v>
      </c>
      <c r="D171">
        <v>128.1</v>
      </c>
      <c r="E171" t="s">
        <v>205</v>
      </c>
    </row>
    <row r="172" spans="1:5" x14ac:dyDescent="0.25">
      <c r="A172" t="s">
        <v>273</v>
      </c>
      <c r="B172" t="s">
        <v>273</v>
      </c>
      <c r="C172">
        <v>3</v>
      </c>
      <c r="D172">
        <v>107.1</v>
      </c>
      <c r="E172" t="s">
        <v>205</v>
      </c>
    </row>
    <row r="173" spans="1:5" x14ac:dyDescent="0.25">
      <c r="A173" t="s">
        <v>144</v>
      </c>
      <c r="B173" t="s">
        <v>144</v>
      </c>
      <c r="C173">
        <v>3</v>
      </c>
      <c r="D173">
        <v>66.3</v>
      </c>
      <c r="E173" t="s">
        <v>205</v>
      </c>
    </row>
    <row r="174" spans="1:5" x14ac:dyDescent="0.25">
      <c r="A174" t="s">
        <v>271</v>
      </c>
      <c r="B174" t="s">
        <v>271</v>
      </c>
      <c r="C174">
        <v>3</v>
      </c>
      <c r="D174">
        <v>37.299999999999997</v>
      </c>
      <c r="E174" t="s">
        <v>205</v>
      </c>
    </row>
    <row r="175" spans="1:5" x14ac:dyDescent="0.25">
      <c r="A175" t="s">
        <v>685</v>
      </c>
      <c r="B175" t="s">
        <v>685</v>
      </c>
      <c r="C175">
        <v>3</v>
      </c>
      <c r="D175">
        <v>34.9</v>
      </c>
      <c r="E175" t="s">
        <v>205</v>
      </c>
    </row>
    <row r="176" spans="1:5" x14ac:dyDescent="0.25">
      <c r="A176" t="s">
        <v>345</v>
      </c>
      <c r="B176" t="s">
        <v>345</v>
      </c>
      <c r="C176">
        <v>3</v>
      </c>
      <c r="D176">
        <v>27.9</v>
      </c>
      <c r="E176" t="s">
        <v>205</v>
      </c>
    </row>
    <row r="177" spans="1:5" x14ac:dyDescent="0.25">
      <c r="A177" t="s">
        <v>686</v>
      </c>
      <c r="B177" t="s">
        <v>686</v>
      </c>
      <c r="C177">
        <v>3</v>
      </c>
      <c r="D177">
        <v>20.7</v>
      </c>
      <c r="E177" t="s">
        <v>205</v>
      </c>
    </row>
    <row r="178" spans="1:5" x14ac:dyDescent="0.25">
      <c r="A178" t="s">
        <v>687</v>
      </c>
      <c r="B178" t="s">
        <v>687</v>
      </c>
      <c r="C178">
        <v>3</v>
      </c>
      <c r="D178">
        <v>8</v>
      </c>
      <c r="E178" t="s">
        <v>205</v>
      </c>
    </row>
    <row r="179" spans="1:5" x14ac:dyDescent="0.25">
      <c r="A179" t="s">
        <v>27</v>
      </c>
      <c r="B179" t="s">
        <v>27</v>
      </c>
      <c r="C179">
        <v>3</v>
      </c>
      <c r="D179">
        <v>201.2</v>
      </c>
      <c r="E179" t="s">
        <v>207</v>
      </c>
    </row>
    <row r="180" spans="1:5" x14ac:dyDescent="0.25">
      <c r="A180" t="s">
        <v>196</v>
      </c>
      <c r="B180" t="s">
        <v>196</v>
      </c>
      <c r="C180">
        <v>3</v>
      </c>
      <c r="D180">
        <v>176.9</v>
      </c>
      <c r="E180" t="s">
        <v>207</v>
      </c>
    </row>
    <row r="181" spans="1:5" x14ac:dyDescent="0.25">
      <c r="A181" t="s">
        <v>107</v>
      </c>
      <c r="B181" t="s">
        <v>107</v>
      </c>
      <c r="C181">
        <v>3</v>
      </c>
      <c r="D181">
        <v>176.5</v>
      </c>
      <c r="E181" t="s">
        <v>207</v>
      </c>
    </row>
    <row r="182" spans="1:5" x14ac:dyDescent="0.25">
      <c r="A182" t="s">
        <v>714</v>
      </c>
      <c r="B182" t="s">
        <v>714</v>
      </c>
      <c r="C182">
        <v>3</v>
      </c>
      <c r="D182">
        <v>169.1</v>
      </c>
      <c r="E182" t="s">
        <v>207</v>
      </c>
    </row>
    <row r="183" spans="1:5" x14ac:dyDescent="0.25">
      <c r="A183" t="s">
        <v>78</v>
      </c>
      <c r="B183" t="s">
        <v>78</v>
      </c>
      <c r="C183">
        <v>3</v>
      </c>
      <c r="D183">
        <v>160.69999999999999</v>
      </c>
      <c r="E183" t="s">
        <v>207</v>
      </c>
    </row>
    <row r="184" spans="1:5" x14ac:dyDescent="0.25">
      <c r="A184" t="s">
        <v>715</v>
      </c>
      <c r="B184" t="s">
        <v>715</v>
      </c>
      <c r="C184">
        <v>3</v>
      </c>
      <c r="D184">
        <v>158.69999999999999</v>
      </c>
      <c r="E184" t="s">
        <v>207</v>
      </c>
    </row>
    <row r="185" spans="1:5" x14ac:dyDescent="0.25">
      <c r="A185" t="s">
        <v>31</v>
      </c>
      <c r="B185" t="s">
        <v>31</v>
      </c>
      <c r="C185">
        <v>3</v>
      </c>
      <c r="D185">
        <v>152.69999999999999</v>
      </c>
      <c r="E185" t="s">
        <v>207</v>
      </c>
    </row>
    <row r="186" spans="1:5" x14ac:dyDescent="0.25">
      <c r="A186" t="s">
        <v>180</v>
      </c>
      <c r="B186" t="s">
        <v>180</v>
      </c>
      <c r="C186">
        <v>3</v>
      </c>
      <c r="D186">
        <v>136.4</v>
      </c>
      <c r="E186" t="s">
        <v>207</v>
      </c>
    </row>
    <row r="187" spans="1:5" x14ac:dyDescent="0.25">
      <c r="A187" t="s">
        <v>352</v>
      </c>
      <c r="B187" t="s">
        <v>352</v>
      </c>
      <c r="C187">
        <v>3</v>
      </c>
      <c r="D187">
        <v>104.2</v>
      </c>
      <c r="E187" t="s">
        <v>207</v>
      </c>
    </row>
    <row r="188" spans="1:5" x14ac:dyDescent="0.25">
      <c r="A188" t="s">
        <v>614</v>
      </c>
      <c r="B188" t="s">
        <v>614</v>
      </c>
      <c r="C188">
        <v>3</v>
      </c>
      <c r="D188">
        <v>84.6</v>
      </c>
      <c r="E188" t="s">
        <v>207</v>
      </c>
    </row>
    <row r="189" spans="1:5" x14ac:dyDescent="0.25">
      <c r="A189" t="s">
        <v>132</v>
      </c>
      <c r="B189" t="s">
        <v>132</v>
      </c>
      <c r="C189">
        <v>3</v>
      </c>
      <c r="D189">
        <v>35.299999999999997</v>
      </c>
      <c r="E189" t="s">
        <v>207</v>
      </c>
    </row>
    <row r="190" spans="1:5" x14ac:dyDescent="0.25">
      <c r="A190" t="s">
        <v>130</v>
      </c>
      <c r="B190" t="s">
        <v>130</v>
      </c>
      <c r="C190">
        <v>3</v>
      </c>
      <c r="D190">
        <v>21.3</v>
      </c>
      <c r="E190" t="s">
        <v>207</v>
      </c>
    </row>
    <row r="191" spans="1:5" x14ac:dyDescent="0.25">
      <c r="A191" t="s">
        <v>716</v>
      </c>
      <c r="B191" t="s">
        <v>716</v>
      </c>
      <c r="C191">
        <v>3</v>
      </c>
      <c r="D191">
        <v>13.5</v>
      </c>
      <c r="E191" t="s">
        <v>207</v>
      </c>
    </row>
    <row r="192" spans="1:5" x14ac:dyDescent="0.25">
      <c r="A192" t="s">
        <v>84</v>
      </c>
      <c r="B192" t="s">
        <v>84</v>
      </c>
      <c r="C192">
        <v>3</v>
      </c>
      <c r="D192">
        <v>152.80000000000001</v>
      </c>
      <c r="E192" t="s">
        <v>212</v>
      </c>
    </row>
    <row r="193" spans="1:5" x14ac:dyDescent="0.25">
      <c r="A193" t="s">
        <v>114</v>
      </c>
      <c r="B193" t="s">
        <v>114</v>
      </c>
      <c r="C193">
        <v>3</v>
      </c>
      <c r="D193">
        <v>150.69999999999999</v>
      </c>
      <c r="E193" t="s">
        <v>212</v>
      </c>
    </row>
    <row r="194" spans="1:5" x14ac:dyDescent="0.25">
      <c r="A194" t="s">
        <v>277</v>
      </c>
      <c r="B194" t="s">
        <v>277</v>
      </c>
      <c r="C194">
        <v>3</v>
      </c>
      <c r="D194">
        <v>134.19999999999999</v>
      </c>
      <c r="E194" t="s">
        <v>212</v>
      </c>
    </row>
    <row r="195" spans="1:5" x14ac:dyDescent="0.25">
      <c r="A195" t="s">
        <v>332</v>
      </c>
      <c r="B195" t="s">
        <v>332</v>
      </c>
      <c r="C195">
        <v>3</v>
      </c>
      <c r="D195">
        <v>122.5</v>
      </c>
      <c r="E195" t="s">
        <v>212</v>
      </c>
    </row>
    <row r="196" spans="1:5" x14ac:dyDescent="0.25">
      <c r="A196" t="s">
        <v>392</v>
      </c>
      <c r="B196" t="s">
        <v>392</v>
      </c>
      <c r="C196">
        <v>3</v>
      </c>
      <c r="D196">
        <v>119.1</v>
      </c>
      <c r="E196" t="s">
        <v>212</v>
      </c>
    </row>
    <row r="197" spans="1:5" x14ac:dyDescent="0.25">
      <c r="A197" t="s">
        <v>611</v>
      </c>
      <c r="B197" t="s">
        <v>611</v>
      </c>
      <c r="C197">
        <v>3</v>
      </c>
      <c r="D197">
        <v>109.1</v>
      </c>
      <c r="E197" t="s">
        <v>212</v>
      </c>
    </row>
    <row r="198" spans="1:5" x14ac:dyDescent="0.25">
      <c r="A198" t="s">
        <v>356</v>
      </c>
      <c r="B198" t="s">
        <v>356</v>
      </c>
      <c r="C198">
        <v>3</v>
      </c>
      <c r="D198">
        <v>81.599999999999994</v>
      </c>
      <c r="E198" t="s">
        <v>212</v>
      </c>
    </row>
    <row r="199" spans="1:5" x14ac:dyDescent="0.25">
      <c r="A199" t="s">
        <v>618</v>
      </c>
      <c r="B199" t="s">
        <v>618</v>
      </c>
      <c r="C199">
        <v>3</v>
      </c>
      <c r="D199">
        <v>72.900000000000006</v>
      </c>
      <c r="E199" t="s">
        <v>212</v>
      </c>
    </row>
    <row r="200" spans="1:5" x14ac:dyDescent="0.25">
      <c r="A200" t="s">
        <v>627</v>
      </c>
      <c r="B200" t="s">
        <v>627</v>
      </c>
      <c r="C200">
        <v>3</v>
      </c>
      <c r="D200">
        <v>69.3</v>
      </c>
      <c r="E200" t="s">
        <v>212</v>
      </c>
    </row>
    <row r="201" spans="1:5" x14ac:dyDescent="0.25">
      <c r="A201" t="s">
        <v>644</v>
      </c>
      <c r="B201" t="s">
        <v>644</v>
      </c>
      <c r="C201">
        <v>3</v>
      </c>
      <c r="D201">
        <v>58.4</v>
      </c>
      <c r="E201" t="s">
        <v>212</v>
      </c>
    </row>
    <row r="202" spans="1:5" x14ac:dyDescent="0.25">
      <c r="A202" t="s">
        <v>622</v>
      </c>
      <c r="B202" t="s">
        <v>622</v>
      </c>
      <c r="C202">
        <v>3</v>
      </c>
      <c r="D202">
        <v>53.4</v>
      </c>
      <c r="E202" t="s">
        <v>212</v>
      </c>
    </row>
    <row r="203" spans="1:5" x14ac:dyDescent="0.25">
      <c r="A203" t="s">
        <v>617</v>
      </c>
      <c r="B203" t="s">
        <v>617</v>
      </c>
      <c r="C203">
        <v>3</v>
      </c>
      <c r="D203">
        <v>29.6</v>
      </c>
      <c r="E203" t="s">
        <v>212</v>
      </c>
    </row>
    <row r="204" spans="1:5" x14ac:dyDescent="0.25">
      <c r="A204" t="s">
        <v>368</v>
      </c>
      <c r="B204" t="s">
        <v>368</v>
      </c>
      <c r="C204">
        <v>2</v>
      </c>
      <c r="D204">
        <v>315.3</v>
      </c>
      <c r="E204" t="s">
        <v>215</v>
      </c>
    </row>
    <row r="205" spans="1:5" x14ac:dyDescent="0.25">
      <c r="A205" t="s">
        <v>369</v>
      </c>
      <c r="B205" t="s">
        <v>369</v>
      </c>
      <c r="C205">
        <v>2</v>
      </c>
      <c r="D205">
        <v>35.5</v>
      </c>
      <c r="E205" t="s">
        <v>215</v>
      </c>
    </row>
    <row r="206" spans="1:5" x14ac:dyDescent="0.25">
      <c r="A206" t="s">
        <v>645</v>
      </c>
      <c r="B206" t="s">
        <v>645</v>
      </c>
      <c r="C206">
        <v>2</v>
      </c>
      <c r="D206">
        <v>16.100000000000001</v>
      </c>
      <c r="E206" t="s">
        <v>215</v>
      </c>
    </row>
    <row r="207" spans="1:5" x14ac:dyDescent="0.25">
      <c r="A207" t="s">
        <v>666</v>
      </c>
      <c r="B207" t="s">
        <v>666</v>
      </c>
      <c r="C207">
        <v>2</v>
      </c>
      <c r="D207">
        <v>12.1</v>
      </c>
      <c r="E207" t="s">
        <v>215</v>
      </c>
    </row>
    <row r="208" spans="1:5" x14ac:dyDescent="0.25">
      <c r="A208" t="s">
        <v>667</v>
      </c>
      <c r="B208" t="s">
        <v>667</v>
      </c>
      <c r="C208">
        <v>2</v>
      </c>
      <c r="D208">
        <v>9.3000000000000007</v>
      </c>
      <c r="E208" t="s">
        <v>215</v>
      </c>
    </row>
    <row r="209" spans="1:5" x14ac:dyDescent="0.25">
      <c r="A209" t="s">
        <v>165</v>
      </c>
      <c r="B209" t="s">
        <v>165</v>
      </c>
      <c r="C209">
        <v>2</v>
      </c>
      <c r="D209">
        <v>137.30000000000001</v>
      </c>
      <c r="E209" t="s">
        <v>205</v>
      </c>
    </row>
    <row r="210" spans="1:5" x14ac:dyDescent="0.25">
      <c r="A210" t="s">
        <v>688</v>
      </c>
      <c r="B210" t="s">
        <v>688</v>
      </c>
      <c r="C210">
        <v>2</v>
      </c>
      <c r="D210">
        <v>120.2</v>
      </c>
      <c r="E210" t="s">
        <v>205</v>
      </c>
    </row>
    <row r="211" spans="1:5" x14ac:dyDescent="0.25">
      <c r="A211" t="s">
        <v>51</v>
      </c>
      <c r="B211" t="s">
        <v>51</v>
      </c>
      <c r="C211">
        <v>2</v>
      </c>
      <c r="D211">
        <v>120</v>
      </c>
      <c r="E211" t="s">
        <v>205</v>
      </c>
    </row>
    <row r="212" spans="1:5" x14ac:dyDescent="0.25">
      <c r="A212" t="s">
        <v>79</v>
      </c>
      <c r="B212" t="s">
        <v>79</v>
      </c>
      <c r="C212">
        <v>2</v>
      </c>
      <c r="D212">
        <v>114.8</v>
      </c>
      <c r="E212" t="s">
        <v>205</v>
      </c>
    </row>
    <row r="213" spans="1:5" x14ac:dyDescent="0.25">
      <c r="A213" t="s">
        <v>16</v>
      </c>
      <c r="B213" t="s">
        <v>16</v>
      </c>
      <c r="C213">
        <v>2</v>
      </c>
      <c r="D213">
        <v>113</v>
      </c>
      <c r="E213" t="s">
        <v>205</v>
      </c>
    </row>
    <row r="214" spans="1:5" x14ac:dyDescent="0.25">
      <c r="A214" t="s">
        <v>43</v>
      </c>
      <c r="B214" t="s">
        <v>43</v>
      </c>
      <c r="C214">
        <v>2</v>
      </c>
      <c r="D214">
        <v>110.1</v>
      </c>
      <c r="E214" t="s">
        <v>205</v>
      </c>
    </row>
    <row r="215" spans="1:5" x14ac:dyDescent="0.25">
      <c r="A215" t="s">
        <v>95</v>
      </c>
      <c r="B215" t="s">
        <v>95</v>
      </c>
      <c r="C215">
        <v>2</v>
      </c>
      <c r="D215">
        <v>108.9</v>
      </c>
      <c r="E215" t="s">
        <v>205</v>
      </c>
    </row>
    <row r="216" spans="1:5" x14ac:dyDescent="0.25">
      <c r="A216" t="s">
        <v>264</v>
      </c>
      <c r="B216" t="s">
        <v>264</v>
      </c>
      <c r="C216">
        <v>2</v>
      </c>
      <c r="D216">
        <v>107.8</v>
      </c>
      <c r="E216" t="s">
        <v>205</v>
      </c>
    </row>
    <row r="217" spans="1:5" x14ac:dyDescent="0.25">
      <c r="A217" t="s">
        <v>151</v>
      </c>
      <c r="B217" t="s">
        <v>151</v>
      </c>
      <c r="C217">
        <v>2</v>
      </c>
      <c r="D217">
        <v>104.8</v>
      </c>
      <c r="E217" t="s">
        <v>205</v>
      </c>
    </row>
    <row r="218" spans="1:5" x14ac:dyDescent="0.25">
      <c r="A218" t="s">
        <v>116</v>
      </c>
      <c r="B218" t="s">
        <v>116</v>
      </c>
      <c r="C218">
        <v>2</v>
      </c>
      <c r="D218">
        <v>101.2</v>
      </c>
      <c r="E218" t="s">
        <v>205</v>
      </c>
    </row>
    <row r="219" spans="1:5" x14ac:dyDescent="0.25">
      <c r="A219" t="s">
        <v>17</v>
      </c>
      <c r="B219" t="s">
        <v>17</v>
      </c>
      <c r="C219">
        <v>2</v>
      </c>
      <c r="D219">
        <v>46.4</v>
      </c>
      <c r="E219" t="s">
        <v>205</v>
      </c>
    </row>
    <row r="220" spans="1:5" x14ac:dyDescent="0.25">
      <c r="A220" t="s">
        <v>689</v>
      </c>
      <c r="B220" t="s">
        <v>689</v>
      </c>
      <c r="C220">
        <v>2</v>
      </c>
      <c r="D220">
        <v>46.2</v>
      </c>
      <c r="E220" t="s">
        <v>205</v>
      </c>
    </row>
    <row r="221" spans="1:5" x14ac:dyDescent="0.25">
      <c r="A221" t="s">
        <v>267</v>
      </c>
      <c r="B221" t="s">
        <v>267</v>
      </c>
      <c r="C221">
        <v>2</v>
      </c>
      <c r="D221">
        <v>45.8</v>
      </c>
      <c r="E221" t="s">
        <v>205</v>
      </c>
    </row>
    <row r="222" spans="1:5" x14ac:dyDescent="0.25">
      <c r="A222" t="s">
        <v>318</v>
      </c>
      <c r="B222" t="s">
        <v>318</v>
      </c>
      <c r="C222">
        <v>2</v>
      </c>
      <c r="D222">
        <v>26</v>
      </c>
      <c r="E222" t="s">
        <v>205</v>
      </c>
    </row>
    <row r="223" spans="1:5" x14ac:dyDescent="0.25">
      <c r="A223" t="s">
        <v>690</v>
      </c>
      <c r="B223" t="s">
        <v>690</v>
      </c>
      <c r="C223">
        <v>2</v>
      </c>
      <c r="D223">
        <v>20</v>
      </c>
      <c r="E223" t="s">
        <v>205</v>
      </c>
    </row>
    <row r="224" spans="1:5" x14ac:dyDescent="0.25">
      <c r="A224" t="s">
        <v>98</v>
      </c>
      <c r="B224" t="s">
        <v>98</v>
      </c>
      <c r="C224">
        <v>2</v>
      </c>
      <c r="D224">
        <v>18.7</v>
      </c>
      <c r="E224" t="s">
        <v>205</v>
      </c>
    </row>
    <row r="225" spans="1:5" x14ac:dyDescent="0.25">
      <c r="A225" t="s">
        <v>268</v>
      </c>
      <c r="B225" t="s">
        <v>268</v>
      </c>
      <c r="C225">
        <v>2</v>
      </c>
      <c r="D225">
        <v>11</v>
      </c>
      <c r="E225" t="s">
        <v>205</v>
      </c>
    </row>
    <row r="226" spans="1:5" x14ac:dyDescent="0.25">
      <c r="A226" t="s">
        <v>691</v>
      </c>
      <c r="B226" t="s">
        <v>691</v>
      </c>
      <c r="C226">
        <v>2</v>
      </c>
      <c r="D226">
        <v>5.5</v>
      </c>
      <c r="E226" t="s">
        <v>205</v>
      </c>
    </row>
    <row r="227" spans="1:5" x14ac:dyDescent="0.25">
      <c r="A227" t="s">
        <v>176</v>
      </c>
      <c r="B227" t="s">
        <v>176</v>
      </c>
      <c r="C227">
        <v>2</v>
      </c>
      <c r="D227">
        <v>178.1</v>
      </c>
      <c r="E227" t="s">
        <v>207</v>
      </c>
    </row>
    <row r="228" spans="1:5" x14ac:dyDescent="0.25">
      <c r="A228" t="s">
        <v>126</v>
      </c>
      <c r="B228" t="s">
        <v>126</v>
      </c>
      <c r="C228">
        <v>2</v>
      </c>
      <c r="D228">
        <v>168.3</v>
      </c>
      <c r="E228" t="s">
        <v>207</v>
      </c>
    </row>
    <row r="229" spans="1:5" x14ac:dyDescent="0.25">
      <c r="A229" t="s">
        <v>275</v>
      </c>
      <c r="B229" t="s">
        <v>275</v>
      </c>
      <c r="C229">
        <v>2</v>
      </c>
      <c r="D229">
        <v>153.30000000000001</v>
      </c>
      <c r="E229" t="s">
        <v>207</v>
      </c>
    </row>
    <row r="230" spans="1:5" x14ac:dyDescent="0.25">
      <c r="A230" t="s">
        <v>123</v>
      </c>
      <c r="B230" t="s">
        <v>123</v>
      </c>
      <c r="C230">
        <v>2</v>
      </c>
      <c r="D230">
        <v>152.4</v>
      </c>
      <c r="E230" t="s">
        <v>207</v>
      </c>
    </row>
    <row r="231" spans="1:5" x14ac:dyDescent="0.25">
      <c r="A231" t="s">
        <v>33</v>
      </c>
      <c r="B231" t="s">
        <v>33</v>
      </c>
      <c r="C231">
        <v>2</v>
      </c>
      <c r="D231">
        <v>150.1</v>
      </c>
      <c r="E231" t="s">
        <v>207</v>
      </c>
    </row>
    <row r="232" spans="1:5" x14ac:dyDescent="0.25">
      <c r="A232" t="s">
        <v>200</v>
      </c>
      <c r="B232" t="s">
        <v>200</v>
      </c>
      <c r="C232">
        <v>2</v>
      </c>
      <c r="D232">
        <v>148.9</v>
      </c>
      <c r="E232" t="s">
        <v>207</v>
      </c>
    </row>
    <row r="233" spans="1:5" x14ac:dyDescent="0.25">
      <c r="A233" t="s">
        <v>62</v>
      </c>
      <c r="B233" t="s">
        <v>62</v>
      </c>
      <c r="C233">
        <v>2</v>
      </c>
      <c r="D233">
        <v>145.4</v>
      </c>
      <c r="E233" t="s">
        <v>207</v>
      </c>
    </row>
    <row r="234" spans="1:5" x14ac:dyDescent="0.25">
      <c r="A234" t="s">
        <v>181</v>
      </c>
      <c r="B234" t="s">
        <v>181</v>
      </c>
      <c r="C234">
        <v>2</v>
      </c>
      <c r="D234">
        <v>144.6</v>
      </c>
      <c r="E234" t="s">
        <v>207</v>
      </c>
    </row>
    <row r="235" spans="1:5" x14ac:dyDescent="0.25">
      <c r="A235" t="s">
        <v>717</v>
      </c>
      <c r="B235" t="s">
        <v>717</v>
      </c>
      <c r="C235">
        <v>2</v>
      </c>
      <c r="D235">
        <v>122.7</v>
      </c>
      <c r="E235" t="s">
        <v>207</v>
      </c>
    </row>
    <row r="236" spans="1:5" x14ac:dyDescent="0.25">
      <c r="A236" t="s">
        <v>718</v>
      </c>
      <c r="B236" t="s">
        <v>718</v>
      </c>
      <c r="C236">
        <v>2</v>
      </c>
      <c r="D236">
        <v>113.8</v>
      </c>
      <c r="E236" t="s">
        <v>207</v>
      </c>
    </row>
    <row r="237" spans="1:5" x14ac:dyDescent="0.25">
      <c r="A237" t="s">
        <v>719</v>
      </c>
      <c r="B237" t="s">
        <v>719</v>
      </c>
      <c r="C237">
        <v>2</v>
      </c>
      <c r="D237">
        <v>111.7</v>
      </c>
      <c r="E237" t="s">
        <v>207</v>
      </c>
    </row>
    <row r="238" spans="1:5" x14ac:dyDescent="0.25">
      <c r="A238" t="s">
        <v>276</v>
      </c>
      <c r="B238" t="s">
        <v>276</v>
      </c>
      <c r="C238">
        <v>2</v>
      </c>
      <c r="D238">
        <v>108.1</v>
      </c>
      <c r="E238" t="s">
        <v>207</v>
      </c>
    </row>
    <row r="239" spans="1:5" x14ac:dyDescent="0.25">
      <c r="A239" t="s">
        <v>59</v>
      </c>
      <c r="B239" t="s">
        <v>59</v>
      </c>
      <c r="C239">
        <v>2</v>
      </c>
      <c r="D239">
        <v>95.8</v>
      </c>
      <c r="E239" t="s">
        <v>207</v>
      </c>
    </row>
    <row r="240" spans="1:5" x14ac:dyDescent="0.25">
      <c r="A240" t="s">
        <v>354</v>
      </c>
      <c r="B240" t="s">
        <v>354</v>
      </c>
      <c r="C240">
        <v>2</v>
      </c>
      <c r="D240">
        <v>69.2</v>
      </c>
      <c r="E240" t="s">
        <v>207</v>
      </c>
    </row>
    <row r="241" spans="1:5" x14ac:dyDescent="0.25">
      <c r="A241" t="s">
        <v>327</v>
      </c>
      <c r="B241" t="s">
        <v>327</v>
      </c>
      <c r="C241">
        <v>2</v>
      </c>
      <c r="D241">
        <v>68.599999999999994</v>
      </c>
      <c r="E241" t="s">
        <v>207</v>
      </c>
    </row>
    <row r="242" spans="1:5" x14ac:dyDescent="0.25">
      <c r="A242" t="s">
        <v>720</v>
      </c>
      <c r="B242" t="s">
        <v>720</v>
      </c>
      <c r="C242">
        <v>2</v>
      </c>
      <c r="D242">
        <v>66.900000000000006</v>
      </c>
      <c r="E242" t="s">
        <v>207</v>
      </c>
    </row>
    <row r="243" spans="1:5" x14ac:dyDescent="0.25">
      <c r="A243" t="s">
        <v>721</v>
      </c>
      <c r="B243" t="s">
        <v>721</v>
      </c>
      <c r="C243">
        <v>2</v>
      </c>
      <c r="D243">
        <v>58.1</v>
      </c>
      <c r="E243" t="s">
        <v>207</v>
      </c>
    </row>
    <row r="244" spans="1:5" x14ac:dyDescent="0.25">
      <c r="A244" t="s">
        <v>722</v>
      </c>
      <c r="B244" t="s">
        <v>722</v>
      </c>
      <c r="C244">
        <v>2</v>
      </c>
      <c r="D244">
        <v>56</v>
      </c>
      <c r="E244" t="s">
        <v>207</v>
      </c>
    </row>
    <row r="245" spans="1:5" x14ac:dyDescent="0.25">
      <c r="A245" t="s">
        <v>723</v>
      </c>
      <c r="B245" t="s">
        <v>723</v>
      </c>
      <c r="C245">
        <v>2</v>
      </c>
      <c r="D245">
        <v>55.9</v>
      </c>
      <c r="E245" t="s">
        <v>207</v>
      </c>
    </row>
    <row r="246" spans="1:5" x14ac:dyDescent="0.25">
      <c r="A246" t="s">
        <v>629</v>
      </c>
      <c r="B246" t="s">
        <v>629</v>
      </c>
      <c r="C246">
        <v>2</v>
      </c>
      <c r="D246">
        <v>54.9</v>
      </c>
      <c r="E246" t="s">
        <v>207</v>
      </c>
    </row>
    <row r="247" spans="1:5" x14ac:dyDescent="0.25">
      <c r="A247" t="s">
        <v>724</v>
      </c>
      <c r="B247" t="s">
        <v>724</v>
      </c>
      <c r="C247">
        <v>2</v>
      </c>
      <c r="D247">
        <v>52.7</v>
      </c>
      <c r="E247" t="s">
        <v>207</v>
      </c>
    </row>
    <row r="248" spans="1:5" x14ac:dyDescent="0.25">
      <c r="A248" t="s">
        <v>641</v>
      </c>
      <c r="B248" t="s">
        <v>641</v>
      </c>
      <c r="C248">
        <v>2</v>
      </c>
      <c r="D248">
        <v>50.7</v>
      </c>
      <c r="E248" t="s">
        <v>207</v>
      </c>
    </row>
    <row r="249" spans="1:5" x14ac:dyDescent="0.25">
      <c r="A249" t="s">
        <v>725</v>
      </c>
      <c r="B249" t="s">
        <v>725</v>
      </c>
      <c r="C249">
        <v>2</v>
      </c>
      <c r="D249">
        <v>46.1</v>
      </c>
      <c r="E249" t="s">
        <v>207</v>
      </c>
    </row>
    <row r="250" spans="1:5" x14ac:dyDescent="0.25">
      <c r="A250" t="s">
        <v>637</v>
      </c>
      <c r="B250" t="s">
        <v>637</v>
      </c>
      <c r="C250">
        <v>2</v>
      </c>
      <c r="D250">
        <v>28</v>
      </c>
      <c r="E250" t="s">
        <v>207</v>
      </c>
    </row>
    <row r="251" spans="1:5" x14ac:dyDescent="0.25">
      <c r="A251" t="s">
        <v>726</v>
      </c>
      <c r="B251" t="s">
        <v>726</v>
      </c>
      <c r="C251">
        <v>2</v>
      </c>
      <c r="D251">
        <v>20.9</v>
      </c>
      <c r="E251" t="s">
        <v>207</v>
      </c>
    </row>
    <row r="252" spans="1:5" x14ac:dyDescent="0.25">
      <c r="A252" t="s">
        <v>727</v>
      </c>
      <c r="B252" t="s">
        <v>727</v>
      </c>
      <c r="C252">
        <v>2</v>
      </c>
      <c r="D252">
        <v>13.7</v>
      </c>
      <c r="E252" t="s">
        <v>207</v>
      </c>
    </row>
    <row r="253" spans="1:5" x14ac:dyDescent="0.25">
      <c r="A253" t="s">
        <v>61</v>
      </c>
      <c r="B253" t="s">
        <v>61</v>
      </c>
      <c r="C253">
        <v>2</v>
      </c>
      <c r="D253">
        <v>171.2</v>
      </c>
      <c r="E253" t="s">
        <v>212</v>
      </c>
    </row>
    <row r="254" spans="1:5" x14ac:dyDescent="0.25">
      <c r="A254" t="s">
        <v>131</v>
      </c>
      <c r="B254" t="s">
        <v>131</v>
      </c>
      <c r="C254">
        <v>2</v>
      </c>
      <c r="D254">
        <v>119.3</v>
      </c>
      <c r="E254" t="s">
        <v>212</v>
      </c>
    </row>
    <row r="255" spans="1:5" x14ac:dyDescent="0.25">
      <c r="A255" t="s">
        <v>747</v>
      </c>
      <c r="B255" t="s">
        <v>747</v>
      </c>
      <c r="C255">
        <v>2</v>
      </c>
      <c r="D255">
        <v>86.8</v>
      </c>
      <c r="E255" t="s">
        <v>212</v>
      </c>
    </row>
    <row r="256" spans="1:5" x14ac:dyDescent="0.25">
      <c r="A256" t="s">
        <v>748</v>
      </c>
      <c r="B256" t="s">
        <v>748</v>
      </c>
      <c r="C256">
        <v>2</v>
      </c>
      <c r="D256">
        <v>42.8</v>
      </c>
      <c r="E256" t="s">
        <v>212</v>
      </c>
    </row>
    <row r="257" spans="1:5" x14ac:dyDescent="0.25">
      <c r="A257" t="s">
        <v>633</v>
      </c>
      <c r="B257" t="s">
        <v>633</v>
      </c>
      <c r="C257">
        <v>2</v>
      </c>
      <c r="D257">
        <v>42.6</v>
      </c>
      <c r="E257" t="s">
        <v>212</v>
      </c>
    </row>
    <row r="258" spans="1:5" x14ac:dyDescent="0.25">
      <c r="A258" t="s">
        <v>749</v>
      </c>
      <c r="B258" t="s">
        <v>749</v>
      </c>
      <c r="C258">
        <v>2</v>
      </c>
      <c r="D258">
        <v>22.6</v>
      </c>
      <c r="E258" t="s">
        <v>212</v>
      </c>
    </row>
    <row r="259" spans="1:5" x14ac:dyDescent="0.25">
      <c r="A259" t="s">
        <v>668</v>
      </c>
      <c r="B259" t="s">
        <v>668</v>
      </c>
      <c r="C259">
        <v>1</v>
      </c>
      <c r="D259">
        <v>33.6</v>
      </c>
      <c r="E259" t="s">
        <v>215</v>
      </c>
    </row>
    <row r="260" spans="1:5" x14ac:dyDescent="0.25">
      <c r="A260" t="s">
        <v>669</v>
      </c>
      <c r="B260" t="s">
        <v>669</v>
      </c>
      <c r="C260">
        <v>1</v>
      </c>
      <c r="D260">
        <v>15.5</v>
      </c>
      <c r="E260" t="s">
        <v>215</v>
      </c>
    </row>
    <row r="261" spans="1:5" x14ac:dyDescent="0.25">
      <c r="A261" t="s">
        <v>670</v>
      </c>
      <c r="B261" t="s">
        <v>670</v>
      </c>
      <c r="C261">
        <v>1</v>
      </c>
      <c r="D261">
        <v>14.8</v>
      </c>
      <c r="E261" t="s">
        <v>215</v>
      </c>
    </row>
    <row r="262" spans="1:5" x14ac:dyDescent="0.25">
      <c r="A262" t="s">
        <v>671</v>
      </c>
      <c r="B262" t="s">
        <v>671</v>
      </c>
      <c r="C262">
        <v>1</v>
      </c>
      <c r="D262">
        <v>10.9</v>
      </c>
      <c r="E262" t="s">
        <v>215</v>
      </c>
    </row>
    <row r="263" spans="1:5" x14ac:dyDescent="0.25">
      <c r="A263" t="s">
        <v>367</v>
      </c>
      <c r="B263" t="s">
        <v>367</v>
      </c>
      <c r="C263">
        <v>1</v>
      </c>
      <c r="D263">
        <v>8.3000000000000007</v>
      </c>
      <c r="E263" t="s">
        <v>215</v>
      </c>
    </row>
    <row r="264" spans="1:5" x14ac:dyDescent="0.25">
      <c r="A264" t="s">
        <v>263</v>
      </c>
      <c r="B264" t="s">
        <v>263</v>
      </c>
      <c r="C264">
        <v>1</v>
      </c>
      <c r="D264">
        <v>103</v>
      </c>
      <c r="E264" t="s">
        <v>205</v>
      </c>
    </row>
    <row r="265" spans="1:5" x14ac:dyDescent="0.25">
      <c r="A265" t="s">
        <v>342</v>
      </c>
      <c r="B265" t="s">
        <v>342</v>
      </c>
      <c r="C265">
        <v>1</v>
      </c>
      <c r="D265">
        <v>79.7</v>
      </c>
      <c r="E265" t="s">
        <v>205</v>
      </c>
    </row>
    <row r="266" spans="1:5" x14ac:dyDescent="0.25">
      <c r="A266" t="s">
        <v>692</v>
      </c>
      <c r="B266" t="s">
        <v>692</v>
      </c>
      <c r="C266">
        <v>1</v>
      </c>
      <c r="D266">
        <v>58.8</v>
      </c>
      <c r="E266" t="s">
        <v>205</v>
      </c>
    </row>
    <row r="267" spans="1:5" x14ac:dyDescent="0.25">
      <c r="A267" t="s">
        <v>150</v>
      </c>
      <c r="B267" t="s">
        <v>150</v>
      </c>
      <c r="C267">
        <v>1</v>
      </c>
      <c r="D267">
        <v>56.7</v>
      </c>
      <c r="E267" t="s">
        <v>205</v>
      </c>
    </row>
    <row r="268" spans="1:5" x14ac:dyDescent="0.25">
      <c r="A268" t="s">
        <v>693</v>
      </c>
      <c r="B268" t="s">
        <v>693</v>
      </c>
      <c r="C268">
        <v>1</v>
      </c>
      <c r="D268">
        <v>55.8</v>
      </c>
      <c r="E268" t="s">
        <v>205</v>
      </c>
    </row>
    <row r="269" spans="1:5" x14ac:dyDescent="0.25">
      <c r="A269" t="s">
        <v>281</v>
      </c>
      <c r="B269" t="s">
        <v>281</v>
      </c>
      <c r="C269">
        <v>1</v>
      </c>
      <c r="D269">
        <v>45.8</v>
      </c>
      <c r="E269" t="s">
        <v>205</v>
      </c>
    </row>
    <row r="270" spans="1:5" x14ac:dyDescent="0.25">
      <c r="A270" t="s">
        <v>694</v>
      </c>
      <c r="B270" t="s">
        <v>694</v>
      </c>
      <c r="C270">
        <v>1</v>
      </c>
      <c r="D270">
        <v>44.1</v>
      </c>
      <c r="E270" t="s">
        <v>205</v>
      </c>
    </row>
    <row r="271" spans="1:5" x14ac:dyDescent="0.25">
      <c r="A271" t="s">
        <v>283</v>
      </c>
      <c r="B271" t="s">
        <v>283</v>
      </c>
      <c r="C271">
        <v>1</v>
      </c>
      <c r="D271">
        <v>40.200000000000003</v>
      </c>
      <c r="E271" t="s">
        <v>205</v>
      </c>
    </row>
    <row r="272" spans="1:5" x14ac:dyDescent="0.25">
      <c r="A272" t="s">
        <v>695</v>
      </c>
      <c r="B272" t="s">
        <v>695</v>
      </c>
      <c r="C272">
        <v>1</v>
      </c>
      <c r="D272">
        <v>30.6</v>
      </c>
      <c r="E272" t="s">
        <v>205</v>
      </c>
    </row>
    <row r="273" spans="1:5" x14ac:dyDescent="0.25">
      <c r="A273" t="s">
        <v>284</v>
      </c>
      <c r="B273" t="s">
        <v>284</v>
      </c>
      <c r="C273">
        <v>1</v>
      </c>
      <c r="D273">
        <v>28.4</v>
      </c>
      <c r="E273" t="s">
        <v>205</v>
      </c>
    </row>
    <row r="274" spans="1:5" x14ac:dyDescent="0.25">
      <c r="A274" t="s">
        <v>317</v>
      </c>
      <c r="B274" t="s">
        <v>317</v>
      </c>
      <c r="C274">
        <v>1</v>
      </c>
      <c r="D274">
        <v>26.6</v>
      </c>
      <c r="E274" t="s">
        <v>205</v>
      </c>
    </row>
    <row r="275" spans="1:5" x14ac:dyDescent="0.25">
      <c r="A275" t="s">
        <v>696</v>
      </c>
      <c r="B275" t="s">
        <v>696</v>
      </c>
      <c r="C275">
        <v>1</v>
      </c>
      <c r="D275">
        <v>25.6</v>
      </c>
      <c r="E275" t="s">
        <v>205</v>
      </c>
    </row>
    <row r="276" spans="1:5" x14ac:dyDescent="0.25">
      <c r="A276" t="s">
        <v>697</v>
      </c>
      <c r="B276" t="s">
        <v>697</v>
      </c>
      <c r="C276">
        <v>1</v>
      </c>
      <c r="D276">
        <v>25.6</v>
      </c>
      <c r="E276" t="s">
        <v>205</v>
      </c>
    </row>
    <row r="277" spans="1:5" x14ac:dyDescent="0.25">
      <c r="A277" t="s">
        <v>698</v>
      </c>
      <c r="B277" t="s">
        <v>698</v>
      </c>
      <c r="C277">
        <v>1</v>
      </c>
      <c r="D277">
        <v>18.5</v>
      </c>
      <c r="E277" t="s">
        <v>205</v>
      </c>
    </row>
    <row r="278" spans="1:5" x14ac:dyDescent="0.25">
      <c r="A278" t="s">
        <v>699</v>
      </c>
      <c r="B278" t="s">
        <v>699</v>
      </c>
      <c r="C278">
        <v>1</v>
      </c>
      <c r="D278">
        <v>10.6</v>
      </c>
      <c r="E278" t="s">
        <v>205</v>
      </c>
    </row>
    <row r="279" spans="1:5" x14ac:dyDescent="0.25">
      <c r="A279" t="s">
        <v>48</v>
      </c>
      <c r="B279" t="s">
        <v>48</v>
      </c>
      <c r="C279">
        <v>1</v>
      </c>
      <c r="D279">
        <v>3.9</v>
      </c>
      <c r="E279" t="s">
        <v>205</v>
      </c>
    </row>
    <row r="280" spans="1:5" x14ac:dyDescent="0.25">
      <c r="A280" t="s">
        <v>65</v>
      </c>
      <c r="B280" t="s">
        <v>65</v>
      </c>
      <c r="C280">
        <v>1</v>
      </c>
      <c r="D280">
        <v>168.5</v>
      </c>
      <c r="E280" t="s">
        <v>207</v>
      </c>
    </row>
    <row r="281" spans="1:5" x14ac:dyDescent="0.25">
      <c r="A281" t="s">
        <v>97</v>
      </c>
      <c r="B281" t="s">
        <v>97</v>
      </c>
      <c r="C281">
        <v>1</v>
      </c>
      <c r="D281">
        <v>154.30000000000001</v>
      </c>
      <c r="E281" t="s">
        <v>207</v>
      </c>
    </row>
    <row r="282" spans="1:5" x14ac:dyDescent="0.25">
      <c r="A282" t="s">
        <v>113</v>
      </c>
      <c r="B282" t="s">
        <v>113</v>
      </c>
      <c r="C282">
        <v>1</v>
      </c>
      <c r="D282">
        <v>144.6</v>
      </c>
      <c r="E282" t="s">
        <v>207</v>
      </c>
    </row>
    <row r="283" spans="1:5" x14ac:dyDescent="0.25">
      <c r="A283" t="s">
        <v>728</v>
      </c>
      <c r="B283" t="s">
        <v>728</v>
      </c>
      <c r="C283">
        <v>1</v>
      </c>
      <c r="D283">
        <v>143.19999999999999</v>
      </c>
      <c r="E283" t="s">
        <v>207</v>
      </c>
    </row>
    <row r="284" spans="1:5" x14ac:dyDescent="0.25">
      <c r="A284" t="s">
        <v>729</v>
      </c>
      <c r="B284" t="s">
        <v>729</v>
      </c>
      <c r="C284">
        <v>1</v>
      </c>
      <c r="D284">
        <v>137.80000000000001</v>
      </c>
      <c r="E284" t="s">
        <v>207</v>
      </c>
    </row>
    <row r="285" spans="1:5" x14ac:dyDescent="0.25">
      <c r="A285" t="s">
        <v>730</v>
      </c>
      <c r="B285" t="s">
        <v>730</v>
      </c>
      <c r="C285">
        <v>1</v>
      </c>
      <c r="D285">
        <v>133.4</v>
      </c>
      <c r="E285" t="s">
        <v>207</v>
      </c>
    </row>
    <row r="286" spans="1:5" x14ac:dyDescent="0.25">
      <c r="A286" t="s">
        <v>326</v>
      </c>
      <c r="B286" t="s">
        <v>326</v>
      </c>
      <c r="C286">
        <v>1</v>
      </c>
      <c r="D286">
        <v>121.8</v>
      </c>
      <c r="E286" t="s">
        <v>207</v>
      </c>
    </row>
    <row r="287" spans="1:5" x14ac:dyDescent="0.25">
      <c r="A287" t="s">
        <v>100</v>
      </c>
      <c r="B287" t="s">
        <v>100</v>
      </c>
      <c r="C287">
        <v>1</v>
      </c>
      <c r="D287">
        <v>118.8</v>
      </c>
      <c r="E287" t="s">
        <v>207</v>
      </c>
    </row>
    <row r="288" spans="1:5" x14ac:dyDescent="0.25">
      <c r="A288" t="s">
        <v>731</v>
      </c>
      <c r="B288" t="s">
        <v>731</v>
      </c>
      <c r="C288">
        <v>1</v>
      </c>
      <c r="D288">
        <v>113.4</v>
      </c>
      <c r="E288" t="s">
        <v>207</v>
      </c>
    </row>
    <row r="289" spans="1:5" x14ac:dyDescent="0.25">
      <c r="A289" t="s">
        <v>328</v>
      </c>
      <c r="B289" t="s">
        <v>328</v>
      </c>
      <c r="C289">
        <v>1</v>
      </c>
      <c r="D289">
        <v>112.8</v>
      </c>
      <c r="E289" t="s">
        <v>207</v>
      </c>
    </row>
    <row r="290" spans="1:5" x14ac:dyDescent="0.25">
      <c r="A290" t="s">
        <v>164</v>
      </c>
      <c r="B290" t="s">
        <v>164</v>
      </c>
      <c r="C290">
        <v>1</v>
      </c>
      <c r="D290">
        <v>102.6</v>
      </c>
      <c r="E290" t="s">
        <v>207</v>
      </c>
    </row>
    <row r="291" spans="1:5" x14ac:dyDescent="0.25">
      <c r="A291" t="s">
        <v>350</v>
      </c>
      <c r="B291" t="s">
        <v>350</v>
      </c>
      <c r="C291">
        <v>1</v>
      </c>
      <c r="D291">
        <v>102.3</v>
      </c>
      <c r="E291" t="s">
        <v>207</v>
      </c>
    </row>
    <row r="292" spans="1:5" x14ac:dyDescent="0.25">
      <c r="A292" t="s">
        <v>732</v>
      </c>
      <c r="B292" t="s">
        <v>732</v>
      </c>
      <c r="C292">
        <v>1</v>
      </c>
      <c r="D292">
        <v>99.7</v>
      </c>
      <c r="E292" t="s">
        <v>207</v>
      </c>
    </row>
    <row r="293" spans="1:5" x14ac:dyDescent="0.25">
      <c r="A293" t="s">
        <v>359</v>
      </c>
      <c r="B293" t="s">
        <v>359</v>
      </c>
      <c r="C293">
        <v>1</v>
      </c>
      <c r="D293">
        <v>97.9</v>
      </c>
      <c r="E293" t="s">
        <v>207</v>
      </c>
    </row>
    <row r="294" spans="1:5" x14ac:dyDescent="0.25">
      <c r="A294" t="s">
        <v>331</v>
      </c>
      <c r="B294" t="s">
        <v>331</v>
      </c>
      <c r="C294">
        <v>1</v>
      </c>
      <c r="D294">
        <v>97.3</v>
      </c>
      <c r="E294" t="s">
        <v>207</v>
      </c>
    </row>
    <row r="295" spans="1:5" x14ac:dyDescent="0.25">
      <c r="A295" t="s">
        <v>34</v>
      </c>
      <c r="B295" t="s">
        <v>34</v>
      </c>
      <c r="C295">
        <v>1</v>
      </c>
      <c r="D295">
        <v>90.5</v>
      </c>
      <c r="E295" t="s">
        <v>207</v>
      </c>
    </row>
    <row r="296" spans="1:5" x14ac:dyDescent="0.25">
      <c r="A296" t="s">
        <v>612</v>
      </c>
      <c r="B296" t="s">
        <v>612</v>
      </c>
      <c r="C296">
        <v>1</v>
      </c>
      <c r="D296">
        <v>84</v>
      </c>
      <c r="E296" t="s">
        <v>207</v>
      </c>
    </row>
    <row r="297" spans="1:5" x14ac:dyDescent="0.25">
      <c r="A297" t="s">
        <v>166</v>
      </c>
      <c r="B297" t="s">
        <v>166</v>
      </c>
      <c r="C297">
        <v>1</v>
      </c>
      <c r="D297">
        <v>79.5</v>
      </c>
      <c r="E297" t="s">
        <v>207</v>
      </c>
    </row>
    <row r="298" spans="1:5" x14ac:dyDescent="0.25">
      <c r="A298" t="s">
        <v>733</v>
      </c>
      <c r="B298" t="s">
        <v>733</v>
      </c>
      <c r="C298">
        <v>1</v>
      </c>
      <c r="D298">
        <v>76.2</v>
      </c>
      <c r="E298" t="s">
        <v>207</v>
      </c>
    </row>
    <row r="299" spans="1:5" x14ac:dyDescent="0.25">
      <c r="A299" t="s">
        <v>360</v>
      </c>
      <c r="B299" t="s">
        <v>360</v>
      </c>
      <c r="C299">
        <v>1</v>
      </c>
      <c r="D299">
        <v>75.3</v>
      </c>
      <c r="E299" t="s">
        <v>207</v>
      </c>
    </row>
    <row r="300" spans="1:5" x14ac:dyDescent="0.25">
      <c r="A300" t="s">
        <v>734</v>
      </c>
      <c r="B300" t="s">
        <v>734</v>
      </c>
      <c r="C300">
        <v>1</v>
      </c>
      <c r="D300">
        <v>64.400000000000006</v>
      </c>
      <c r="E300" t="s">
        <v>207</v>
      </c>
    </row>
    <row r="301" spans="1:5" x14ac:dyDescent="0.25">
      <c r="A301" t="s">
        <v>334</v>
      </c>
      <c r="B301" t="s">
        <v>334</v>
      </c>
      <c r="C301">
        <v>1</v>
      </c>
      <c r="D301">
        <v>56.6</v>
      </c>
      <c r="E301" t="s">
        <v>207</v>
      </c>
    </row>
    <row r="302" spans="1:5" x14ac:dyDescent="0.25">
      <c r="A302" t="s">
        <v>620</v>
      </c>
      <c r="B302" t="s">
        <v>620</v>
      </c>
      <c r="C302">
        <v>1</v>
      </c>
      <c r="D302">
        <v>51.1</v>
      </c>
      <c r="E302" t="s">
        <v>207</v>
      </c>
    </row>
    <row r="303" spans="1:5" x14ac:dyDescent="0.25">
      <c r="A303" t="s">
        <v>49</v>
      </c>
      <c r="B303" t="s">
        <v>49</v>
      </c>
      <c r="C303">
        <v>1</v>
      </c>
      <c r="D303">
        <v>33.299999999999997</v>
      </c>
      <c r="E303" t="s">
        <v>207</v>
      </c>
    </row>
    <row r="304" spans="1:5" x14ac:dyDescent="0.25">
      <c r="A304" t="s">
        <v>735</v>
      </c>
      <c r="B304" t="s">
        <v>735</v>
      </c>
      <c r="C304">
        <v>1</v>
      </c>
      <c r="D304">
        <v>16.7</v>
      </c>
      <c r="E304" t="s">
        <v>207</v>
      </c>
    </row>
    <row r="305" spans="1:5" x14ac:dyDescent="0.25">
      <c r="A305" t="s">
        <v>387</v>
      </c>
      <c r="B305" t="s">
        <v>387</v>
      </c>
      <c r="C305">
        <v>1</v>
      </c>
      <c r="D305">
        <v>15.8</v>
      </c>
      <c r="E305" t="s">
        <v>207</v>
      </c>
    </row>
    <row r="306" spans="1:5" x14ac:dyDescent="0.25">
      <c r="A306" t="s">
        <v>736</v>
      </c>
      <c r="B306" t="s">
        <v>736</v>
      </c>
      <c r="C306">
        <v>1</v>
      </c>
      <c r="D306">
        <v>13.9</v>
      </c>
      <c r="E306" t="s">
        <v>207</v>
      </c>
    </row>
    <row r="307" spans="1:5" x14ac:dyDescent="0.25">
      <c r="A307" t="s">
        <v>638</v>
      </c>
      <c r="B307" t="s">
        <v>638</v>
      </c>
      <c r="C307">
        <v>1</v>
      </c>
      <c r="D307">
        <v>9.1</v>
      </c>
      <c r="E307" t="s">
        <v>207</v>
      </c>
    </row>
    <row r="308" spans="1:5" x14ac:dyDescent="0.25">
      <c r="A308" t="s">
        <v>333</v>
      </c>
      <c r="B308" t="s">
        <v>333</v>
      </c>
      <c r="C308">
        <v>1</v>
      </c>
      <c r="D308">
        <v>124.9</v>
      </c>
      <c r="E308" t="s">
        <v>212</v>
      </c>
    </row>
    <row r="309" spans="1:5" x14ac:dyDescent="0.25">
      <c r="A309" t="s">
        <v>133</v>
      </c>
      <c r="B309" t="s">
        <v>133</v>
      </c>
      <c r="C309">
        <v>1</v>
      </c>
      <c r="D309">
        <v>110.4</v>
      </c>
      <c r="E309" t="s">
        <v>212</v>
      </c>
    </row>
    <row r="310" spans="1:5" x14ac:dyDescent="0.25">
      <c r="A310" t="s">
        <v>750</v>
      </c>
      <c r="B310" t="s">
        <v>750</v>
      </c>
      <c r="C310">
        <v>1</v>
      </c>
      <c r="D310">
        <v>99.2</v>
      </c>
      <c r="E310" t="s">
        <v>212</v>
      </c>
    </row>
    <row r="311" spans="1:5" x14ac:dyDescent="0.25">
      <c r="A311" t="s">
        <v>336</v>
      </c>
      <c r="B311" t="s">
        <v>336</v>
      </c>
      <c r="C311">
        <v>1</v>
      </c>
      <c r="D311">
        <v>94.2</v>
      </c>
      <c r="E311" t="s">
        <v>212</v>
      </c>
    </row>
    <row r="312" spans="1:5" x14ac:dyDescent="0.25">
      <c r="A312" t="s">
        <v>751</v>
      </c>
      <c r="B312" t="s">
        <v>751</v>
      </c>
      <c r="C312">
        <v>1</v>
      </c>
      <c r="D312">
        <v>80</v>
      </c>
      <c r="E312" t="s">
        <v>212</v>
      </c>
    </row>
    <row r="313" spans="1:5" x14ac:dyDescent="0.25">
      <c r="A313" t="s">
        <v>752</v>
      </c>
      <c r="B313" t="s">
        <v>752</v>
      </c>
      <c r="C313">
        <v>1</v>
      </c>
      <c r="D313">
        <v>67.3</v>
      </c>
      <c r="E313" t="s">
        <v>212</v>
      </c>
    </row>
    <row r="314" spans="1:5" x14ac:dyDescent="0.25">
      <c r="A314" t="s">
        <v>753</v>
      </c>
      <c r="B314" t="s">
        <v>753</v>
      </c>
      <c r="C314">
        <v>1</v>
      </c>
      <c r="D314">
        <v>65.099999999999994</v>
      </c>
      <c r="E314" t="s">
        <v>212</v>
      </c>
    </row>
    <row r="315" spans="1:5" x14ac:dyDescent="0.25">
      <c r="A315" t="s">
        <v>754</v>
      </c>
      <c r="B315" t="s">
        <v>754</v>
      </c>
      <c r="C315">
        <v>1</v>
      </c>
      <c r="D315">
        <v>58</v>
      </c>
      <c r="E315" t="s">
        <v>212</v>
      </c>
    </row>
    <row r="316" spans="1:5" x14ac:dyDescent="0.25">
      <c r="A316" t="s">
        <v>755</v>
      </c>
      <c r="B316" t="s">
        <v>755</v>
      </c>
      <c r="C316">
        <v>1</v>
      </c>
      <c r="D316">
        <v>54.5</v>
      </c>
      <c r="E316" t="s">
        <v>212</v>
      </c>
    </row>
    <row r="317" spans="1:5" x14ac:dyDescent="0.25">
      <c r="A317" t="s">
        <v>756</v>
      </c>
      <c r="B317" t="s">
        <v>756</v>
      </c>
      <c r="C317">
        <v>1</v>
      </c>
      <c r="D317">
        <v>52.9</v>
      </c>
      <c r="E317" t="s">
        <v>212</v>
      </c>
    </row>
    <row r="318" spans="1:5" x14ac:dyDescent="0.25">
      <c r="A318" t="s">
        <v>757</v>
      </c>
      <c r="B318" t="s">
        <v>757</v>
      </c>
      <c r="C318">
        <v>1</v>
      </c>
      <c r="D318">
        <v>51.6</v>
      </c>
      <c r="E318" t="s">
        <v>212</v>
      </c>
    </row>
    <row r="319" spans="1:5" x14ac:dyDescent="0.25">
      <c r="A319" t="s">
        <v>758</v>
      </c>
      <c r="B319" t="s">
        <v>758</v>
      </c>
      <c r="C319">
        <v>1</v>
      </c>
      <c r="D319">
        <v>46.8</v>
      </c>
      <c r="E319" t="s">
        <v>212</v>
      </c>
    </row>
    <row r="320" spans="1:5" x14ac:dyDescent="0.25">
      <c r="A320" t="s">
        <v>13</v>
      </c>
      <c r="B320" t="s">
        <v>13</v>
      </c>
      <c r="C320">
        <v>1</v>
      </c>
      <c r="D320">
        <v>148</v>
      </c>
      <c r="E320" t="s">
        <v>219</v>
      </c>
    </row>
    <row r="321" spans="1:5" x14ac:dyDescent="0.25">
      <c r="A321" t="s">
        <v>184</v>
      </c>
      <c r="B321" t="s">
        <v>184</v>
      </c>
      <c r="C321">
        <v>1</v>
      </c>
      <c r="D321">
        <v>126</v>
      </c>
      <c r="E321" t="s">
        <v>219</v>
      </c>
    </row>
    <row r="322" spans="1:5" x14ac:dyDescent="0.25">
      <c r="A322" t="s">
        <v>149</v>
      </c>
      <c r="B322" t="s">
        <v>149</v>
      </c>
      <c r="C322">
        <v>1</v>
      </c>
      <c r="D322">
        <v>126</v>
      </c>
      <c r="E322" t="s">
        <v>219</v>
      </c>
    </row>
    <row r="323" spans="1:5" x14ac:dyDescent="0.25">
      <c r="A323" t="s">
        <v>82</v>
      </c>
      <c r="B323" t="s">
        <v>82</v>
      </c>
      <c r="C323">
        <v>1</v>
      </c>
      <c r="D323">
        <v>125</v>
      </c>
      <c r="E323" t="s">
        <v>219</v>
      </c>
    </row>
    <row r="324" spans="1:5" x14ac:dyDescent="0.25">
      <c r="A324" t="s">
        <v>99</v>
      </c>
      <c r="B324" t="s">
        <v>99</v>
      </c>
      <c r="C324">
        <v>1</v>
      </c>
      <c r="D324">
        <v>124</v>
      </c>
      <c r="E324" t="s">
        <v>219</v>
      </c>
    </row>
    <row r="325" spans="1:5" x14ac:dyDescent="0.25">
      <c r="A325" t="s">
        <v>82</v>
      </c>
      <c r="B325" t="s">
        <v>82</v>
      </c>
      <c r="C325">
        <v>1</v>
      </c>
      <c r="D325">
        <v>123</v>
      </c>
      <c r="E325" t="s">
        <v>219</v>
      </c>
    </row>
    <row r="326" spans="1:5" x14ac:dyDescent="0.25">
      <c r="A326" t="s">
        <v>134</v>
      </c>
      <c r="B326" t="s">
        <v>134</v>
      </c>
      <c r="C326">
        <v>1</v>
      </c>
      <c r="D326">
        <v>121</v>
      </c>
      <c r="E326" t="s">
        <v>219</v>
      </c>
    </row>
    <row r="327" spans="1:5" x14ac:dyDescent="0.25">
      <c r="A327" t="s">
        <v>35</v>
      </c>
      <c r="B327" t="s">
        <v>35</v>
      </c>
      <c r="C327">
        <v>1</v>
      </c>
      <c r="D327">
        <v>120</v>
      </c>
      <c r="E327" t="s">
        <v>219</v>
      </c>
    </row>
    <row r="328" spans="1:5" x14ac:dyDescent="0.25">
      <c r="A328" t="s">
        <v>759</v>
      </c>
      <c r="B328" t="s">
        <v>759</v>
      </c>
      <c r="C328">
        <v>1</v>
      </c>
      <c r="D328">
        <v>120</v>
      </c>
      <c r="E328" t="s">
        <v>219</v>
      </c>
    </row>
    <row r="329" spans="1:5" x14ac:dyDescent="0.25">
      <c r="A329" t="s">
        <v>67</v>
      </c>
      <c r="B329" t="s">
        <v>67</v>
      </c>
      <c r="C329">
        <v>1</v>
      </c>
      <c r="D329">
        <v>115</v>
      </c>
      <c r="E329" t="s">
        <v>219</v>
      </c>
    </row>
    <row r="330" spans="1:5" x14ac:dyDescent="0.25">
      <c r="A330" t="s">
        <v>308</v>
      </c>
      <c r="B330" t="s">
        <v>308</v>
      </c>
      <c r="C330">
        <v>1</v>
      </c>
      <c r="D330">
        <v>112</v>
      </c>
      <c r="E330" t="s">
        <v>219</v>
      </c>
    </row>
    <row r="331" spans="1:5" x14ac:dyDescent="0.25">
      <c r="A331" t="s">
        <v>115</v>
      </c>
      <c r="B331" t="s">
        <v>115</v>
      </c>
      <c r="C331">
        <v>1</v>
      </c>
      <c r="D331">
        <v>110</v>
      </c>
      <c r="E331" t="s">
        <v>219</v>
      </c>
    </row>
    <row r="332" spans="1:5" x14ac:dyDescent="0.25">
      <c r="A332" t="s">
        <v>760</v>
      </c>
      <c r="B332" t="s">
        <v>760</v>
      </c>
      <c r="C332">
        <v>1</v>
      </c>
      <c r="D332">
        <v>109</v>
      </c>
      <c r="E332" t="s">
        <v>219</v>
      </c>
    </row>
    <row r="333" spans="1:5" x14ac:dyDescent="0.25">
      <c r="A333" t="s">
        <v>761</v>
      </c>
      <c r="B333" t="s">
        <v>761</v>
      </c>
      <c r="C333">
        <v>1</v>
      </c>
      <c r="D333">
        <v>109</v>
      </c>
      <c r="E333" t="s">
        <v>219</v>
      </c>
    </row>
    <row r="334" spans="1:5" x14ac:dyDescent="0.25">
      <c r="A334" t="s">
        <v>762</v>
      </c>
      <c r="B334" t="s">
        <v>762</v>
      </c>
      <c r="C334">
        <v>1</v>
      </c>
      <c r="D334">
        <v>104</v>
      </c>
      <c r="E334" t="s">
        <v>219</v>
      </c>
    </row>
    <row r="335" spans="1:5" x14ac:dyDescent="0.25">
      <c r="A335" t="s">
        <v>763</v>
      </c>
      <c r="B335" t="s">
        <v>763</v>
      </c>
      <c r="C335">
        <v>1</v>
      </c>
      <c r="D335">
        <v>103.8</v>
      </c>
      <c r="E335" t="s">
        <v>219</v>
      </c>
    </row>
    <row r="336" spans="1:5" x14ac:dyDescent="0.25">
      <c r="A336" t="s">
        <v>764</v>
      </c>
      <c r="B336" t="s">
        <v>764</v>
      </c>
      <c r="C336">
        <v>1</v>
      </c>
      <c r="D336">
        <v>103</v>
      </c>
      <c r="E336" t="s">
        <v>219</v>
      </c>
    </row>
    <row r="337" spans="1:5" x14ac:dyDescent="0.25">
      <c r="A337" t="s">
        <v>167</v>
      </c>
      <c r="B337" t="s">
        <v>167</v>
      </c>
      <c r="C337">
        <v>1</v>
      </c>
      <c r="D337">
        <v>103</v>
      </c>
      <c r="E337" t="s">
        <v>219</v>
      </c>
    </row>
    <row r="338" spans="1:5" x14ac:dyDescent="0.25">
      <c r="A338" t="s">
        <v>321</v>
      </c>
      <c r="B338" t="s">
        <v>321</v>
      </c>
      <c r="C338">
        <v>1</v>
      </c>
      <c r="D338">
        <v>103</v>
      </c>
      <c r="E338" t="s">
        <v>219</v>
      </c>
    </row>
    <row r="339" spans="1:5" x14ac:dyDescent="0.25">
      <c r="A339" t="s">
        <v>50</v>
      </c>
      <c r="B339" t="s">
        <v>50</v>
      </c>
      <c r="C339">
        <v>1</v>
      </c>
      <c r="D339">
        <v>102</v>
      </c>
      <c r="E339" t="s">
        <v>219</v>
      </c>
    </row>
    <row r="340" spans="1:5" x14ac:dyDescent="0.25">
      <c r="A340" t="s">
        <v>765</v>
      </c>
      <c r="B340" t="s">
        <v>765</v>
      </c>
      <c r="C340">
        <v>1</v>
      </c>
      <c r="D340">
        <v>99</v>
      </c>
      <c r="E340" t="s">
        <v>219</v>
      </c>
    </row>
    <row r="341" spans="1:5" x14ac:dyDescent="0.25">
      <c r="A341" t="s">
        <v>766</v>
      </c>
      <c r="B341" t="s">
        <v>766</v>
      </c>
      <c r="C341">
        <v>1</v>
      </c>
      <c r="D341">
        <v>98</v>
      </c>
      <c r="E341" t="s">
        <v>219</v>
      </c>
    </row>
    <row r="342" spans="1:5" x14ac:dyDescent="0.25">
      <c r="A342" t="s">
        <v>767</v>
      </c>
      <c r="B342" t="s">
        <v>767</v>
      </c>
      <c r="C342">
        <v>1</v>
      </c>
      <c r="D342">
        <v>93</v>
      </c>
      <c r="E342" t="s">
        <v>219</v>
      </c>
    </row>
    <row r="343" spans="1:5" x14ac:dyDescent="0.25">
      <c r="A343" t="s">
        <v>768</v>
      </c>
      <c r="B343" t="s">
        <v>768</v>
      </c>
      <c r="C343">
        <v>1</v>
      </c>
      <c r="D343">
        <v>93</v>
      </c>
      <c r="E343" t="s">
        <v>219</v>
      </c>
    </row>
    <row r="344" spans="1:5" x14ac:dyDescent="0.25">
      <c r="A344" t="s">
        <v>769</v>
      </c>
      <c r="B344" t="s">
        <v>769</v>
      </c>
      <c r="C344">
        <v>1</v>
      </c>
      <c r="D344">
        <v>91</v>
      </c>
      <c r="E344" t="s">
        <v>219</v>
      </c>
    </row>
    <row r="345" spans="1:5" x14ac:dyDescent="0.25">
      <c r="A345" t="s">
        <v>770</v>
      </c>
      <c r="B345" t="s">
        <v>770</v>
      </c>
      <c r="C345">
        <v>1</v>
      </c>
      <c r="D345">
        <v>90</v>
      </c>
      <c r="E345" t="s">
        <v>219</v>
      </c>
    </row>
    <row r="346" spans="1:5" x14ac:dyDescent="0.25">
      <c r="A346" t="s">
        <v>771</v>
      </c>
      <c r="B346" t="s">
        <v>771</v>
      </c>
      <c r="C346">
        <v>1</v>
      </c>
      <c r="D346">
        <v>90</v>
      </c>
      <c r="E346" t="s">
        <v>219</v>
      </c>
    </row>
    <row r="347" spans="1:5" x14ac:dyDescent="0.25">
      <c r="A347" t="s">
        <v>772</v>
      </c>
      <c r="B347" t="s">
        <v>772</v>
      </c>
      <c r="C347">
        <v>1</v>
      </c>
      <c r="D347">
        <v>86</v>
      </c>
      <c r="E347" t="s">
        <v>219</v>
      </c>
    </row>
    <row r="348" spans="1:5" x14ac:dyDescent="0.25">
      <c r="A348" t="s">
        <v>773</v>
      </c>
      <c r="B348" t="s">
        <v>773</v>
      </c>
      <c r="C348">
        <v>1</v>
      </c>
      <c r="D348">
        <v>86</v>
      </c>
      <c r="E348" t="s">
        <v>219</v>
      </c>
    </row>
    <row r="349" spans="1:5" x14ac:dyDescent="0.25">
      <c r="A349" t="s">
        <v>774</v>
      </c>
      <c r="B349" t="s">
        <v>774</v>
      </c>
      <c r="C349">
        <v>1</v>
      </c>
      <c r="D349">
        <v>85</v>
      </c>
      <c r="E349" t="s">
        <v>219</v>
      </c>
    </row>
    <row r="350" spans="1:5" x14ac:dyDescent="0.25">
      <c r="A350" t="s">
        <v>775</v>
      </c>
      <c r="B350" t="s">
        <v>775</v>
      </c>
      <c r="C350">
        <v>1</v>
      </c>
      <c r="D350">
        <v>84</v>
      </c>
      <c r="E350" t="s">
        <v>219</v>
      </c>
    </row>
    <row r="351" spans="1:5" x14ac:dyDescent="0.25">
      <c r="A351" t="s">
        <v>776</v>
      </c>
      <c r="B351" t="s">
        <v>776</v>
      </c>
      <c r="C351">
        <v>1</v>
      </c>
      <c r="D351">
        <v>84</v>
      </c>
      <c r="E351" t="s">
        <v>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1"/>
  <sheetViews>
    <sheetView workbookViewId="0">
      <selection activeCell="D21" sqref="D21"/>
    </sheetView>
  </sheetViews>
  <sheetFormatPr defaultRowHeight="15" x14ac:dyDescent="0.25"/>
  <cols>
    <col min="1" max="1" width="11.7109375" style="23" customWidth="1"/>
    <col min="2" max="2" width="14" style="23" customWidth="1"/>
    <col min="3" max="3" width="16.42578125" style="23" customWidth="1"/>
    <col min="4" max="4" width="13.42578125" style="23" customWidth="1"/>
    <col min="5" max="5" width="15.42578125" style="23" customWidth="1"/>
    <col min="6" max="6" width="13.42578125" customWidth="1"/>
    <col min="7" max="7" width="18.85546875" customWidth="1"/>
    <col min="8" max="8" width="11" customWidth="1"/>
    <col min="9" max="9" width="14.5703125" customWidth="1"/>
    <col min="10" max="10" width="13.85546875" customWidth="1"/>
    <col min="11" max="11" width="12.5703125" customWidth="1"/>
    <col min="12" max="12" width="13.28515625" customWidth="1"/>
    <col min="13" max="13" width="12.28515625" customWidth="1"/>
    <col min="14" max="14" width="11.85546875" customWidth="1"/>
    <col min="15" max="15" width="14.5703125" customWidth="1"/>
    <col min="16" max="16" width="14.42578125" customWidth="1"/>
    <col min="17" max="17" width="16.42578125" customWidth="1"/>
    <col min="18" max="18" width="14.5703125" customWidth="1"/>
    <col min="19" max="19" width="12.7109375" customWidth="1"/>
    <col min="20" max="20" width="13.85546875" customWidth="1"/>
    <col min="21" max="21" width="22.28515625" customWidth="1"/>
    <col min="22" max="22" width="14.5703125" customWidth="1"/>
    <col min="23" max="23" width="16.5703125" customWidth="1"/>
    <col min="24" max="24" width="18.28515625" customWidth="1"/>
    <col min="25" max="25" width="14" customWidth="1"/>
    <col min="26" max="26" width="11.42578125" customWidth="1"/>
    <col min="27" max="27" width="13.7109375" customWidth="1"/>
    <col min="28" max="28" width="16.85546875" customWidth="1"/>
    <col min="29" max="29" width="9" customWidth="1"/>
    <col min="30" max="30" width="10.42578125" customWidth="1"/>
    <col min="31" max="31" width="11.5703125" customWidth="1"/>
    <col min="32" max="32" width="13.140625" customWidth="1"/>
    <col min="33" max="34" width="12.42578125" customWidth="1"/>
    <col min="35" max="35" width="20" customWidth="1"/>
    <col min="36" max="36" width="14.28515625" customWidth="1"/>
    <col min="37" max="37" width="11.42578125" customWidth="1"/>
    <col min="38" max="38" width="16.7109375" customWidth="1"/>
    <col min="39" max="39" width="13.42578125" customWidth="1"/>
    <col min="40" max="40" width="13.140625" customWidth="1"/>
    <col min="41" max="41" width="15" customWidth="1"/>
    <col min="42" max="42" width="13.28515625" customWidth="1"/>
    <col min="43" max="43" width="11.85546875" customWidth="1"/>
    <col min="44" max="44" width="12" customWidth="1"/>
    <col min="45" max="45" width="12.85546875" customWidth="1"/>
    <col min="46" max="46" width="16" customWidth="1"/>
    <col min="47" max="47" width="15.28515625" customWidth="1"/>
    <col min="48" max="48" width="12.7109375" customWidth="1"/>
    <col min="49" max="49" width="18.7109375" customWidth="1"/>
    <col min="50" max="50" width="17.42578125" customWidth="1"/>
    <col min="51" max="51" width="17" customWidth="1"/>
    <col min="52" max="52" width="12.28515625" customWidth="1"/>
    <col min="53" max="53" width="12.42578125" customWidth="1"/>
    <col min="54" max="54" width="14.28515625" customWidth="1"/>
    <col min="55" max="55" width="11.28515625" customWidth="1"/>
    <col min="56" max="56" width="16.140625" customWidth="1"/>
    <col min="57" max="57" width="13.28515625" customWidth="1"/>
    <col min="58" max="58" width="9.5703125" customWidth="1"/>
    <col min="59" max="59" width="10.5703125" customWidth="1"/>
    <col min="60" max="60" width="11.85546875" customWidth="1"/>
    <col min="61" max="61" width="12" customWidth="1"/>
    <col min="62" max="62" width="14.85546875" customWidth="1"/>
    <col min="63" max="63" width="14.28515625" customWidth="1"/>
    <col min="64" max="64" width="11.42578125" customWidth="1"/>
    <col min="65" max="65" width="13.5703125" customWidth="1"/>
    <col min="66" max="67" width="16.28515625" customWidth="1"/>
    <col min="68" max="68" width="11.85546875" customWidth="1"/>
    <col min="69" max="69" width="17" customWidth="1"/>
    <col min="70" max="70" width="13.85546875" customWidth="1"/>
    <col min="71" max="71" width="17.42578125" customWidth="1"/>
    <col min="72" max="72" width="14.140625" customWidth="1"/>
    <col min="73" max="73" width="13.5703125" customWidth="1"/>
    <col min="74" max="74" width="17.28515625" customWidth="1"/>
    <col min="75" max="75" width="14.85546875" customWidth="1"/>
    <col min="76" max="76" width="13.85546875" customWidth="1"/>
    <col min="77" max="77" width="18.28515625" customWidth="1"/>
    <col min="78" max="78" width="11.7109375" customWidth="1"/>
    <col min="79" max="79" width="16.5703125" customWidth="1"/>
    <col min="80" max="80" width="20.28515625" customWidth="1"/>
    <col min="81" max="81" width="16.140625" customWidth="1"/>
    <col min="82" max="82" width="14" customWidth="1"/>
    <col min="83" max="83" width="14.85546875" customWidth="1"/>
    <col min="84" max="84" width="18" customWidth="1"/>
    <col min="85" max="85" width="15" customWidth="1"/>
    <col min="86" max="86" width="10.28515625" customWidth="1"/>
    <col min="87" max="88" width="13.140625" customWidth="1"/>
    <col min="89" max="89" width="15" customWidth="1"/>
    <col min="90" max="90" width="16.140625" customWidth="1"/>
    <col min="91" max="91" width="12.28515625" customWidth="1"/>
    <col min="92" max="92" width="14.7109375" customWidth="1"/>
    <col min="93" max="93" width="14.85546875" customWidth="1"/>
    <col min="94" max="94" width="15.5703125" customWidth="1"/>
    <col min="95" max="95" width="14" customWidth="1"/>
    <col min="96" max="96" width="16.85546875" customWidth="1"/>
    <col min="97" max="97" width="16.42578125" customWidth="1"/>
    <col min="98" max="98" width="15.42578125" customWidth="1"/>
    <col min="99" max="99" width="10.5703125" customWidth="1"/>
    <col min="100" max="100" width="15.5703125" customWidth="1"/>
    <col min="101" max="101" width="15.140625" customWidth="1"/>
    <col min="102" max="102" width="15.28515625" customWidth="1"/>
    <col min="103" max="103" width="11.140625" customWidth="1"/>
    <col min="104" max="104" width="13.42578125" customWidth="1"/>
    <col min="105" max="105" width="15.42578125" customWidth="1"/>
    <col min="106" max="106" width="11.42578125" customWidth="1"/>
    <col min="107" max="107" width="18.140625" customWidth="1"/>
    <col min="108" max="108" width="9.7109375" customWidth="1"/>
    <col min="109" max="109" width="12.140625" customWidth="1"/>
    <col min="110" max="110" width="13.140625" customWidth="1"/>
    <col min="111" max="111" width="10.7109375" customWidth="1"/>
    <col min="112" max="112" width="12.85546875" customWidth="1"/>
    <col min="113" max="113" width="16.7109375" customWidth="1"/>
    <col min="114" max="114" width="15.42578125" customWidth="1"/>
    <col min="115" max="115" width="11.85546875" customWidth="1"/>
    <col min="116" max="116" width="17.5703125" customWidth="1"/>
    <col min="117" max="117" width="10.85546875" customWidth="1"/>
    <col min="118" max="118" width="12.28515625" customWidth="1"/>
    <col min="119" max="119" width="15.140625" customWidth="1"/>
    <col min="120" max="120" width="12.85546875" customWidth="1"/>
    <col min="121" max="121" width="15.28515625" customWidth="1"/>
    <col min="122" max="122" width="16.85546875" customWidth="1"/>
    <col min="123" max="123" width="13.5703125" customWidth="1"/>
    <col min="124" max="124" width="9" customWidth="1"/>
    <col min="125" max="125" width="10.140625" customWidth="1"/>
    <col min="126" max="126" width="18.7109375" customWidth="1"/>
    <col min="127" max="127" width="14.140625" customWidth="1"/>
    <col min="128" max="128" width="13.28515625" customWidth="1"/>
    <col min="129" max="129" width="12.5703125" customWidth="1"/>
    <col min="130" max="130" width="15.42578125" customWidth="1"/>
    <col min="131" max="131" width="15.140625" customWidth="1"/>
    <col min="132" max="132" width="13.42578125" customWidth="1"/>
    <col min="133" max="133" width="17.85546875" customWidth="1"/>
    <col min="134" max="134" width="12.42578125" customWidth="1"/>
    <col min="135" max="135" width="16.28515625" customWidth="1"/>
    <col min="136" max="136" width="10.5703125" customWidth="1"/>
    <col min="137" max="137" width="10.140625" customWidth="1"/>
    <col min="138" max="138" width="12.140625" customWidth="1"/>
    <col min="139" max="139" width="12.5703125" customWidth="1"/>
    <col min="140" max="140" width="14.5703125" customWidth="1"/>
    <col min="141" max="141" width="15.5703125" customWidth="1"/>
    <col min="142" max="142" width="16.7109375" customWidth="1"/>
    <col min="143" max="143" width="14.28515625" customWidth="1"/>
    <col min="144" max="144" width="9.85546875" customWidth="1"/>
    <col min="145" max="145" width="10.140625" customWidth="1"/>
    <col min="146" max="146" width="11.28515625" customWidth="1"/>
    <col min="147" max="147" width="14.28515625" customWidth="1"/>
    <col min="148" max="148" width="11.85546875" customWidth="1"/>
    <col min="149" max="149" width="14.140625" customWidth="1"/>
    <col min="150" max="150" width="10" customWidth="1"/>
    <col min="151" max="151" width="12" customWidth="1"/>
    <col min="152" max="152" width="11" bestFit="1" customWidth="1"/>
    <col min="153" max="153" width="18.85546875" bestFit="1" customWidth="1"/>
    <col min="154" max="154" width="14.42578125" bestFit="1" customWidth="1"/>
    <col min="155" max="155" width="10.5703125" bestFit="1" customWidth="1"/>
    <col min="156" max="156" width="10.42578125" bestFit="1" customWidth="1"/>
    <col min="157" max="157" width="13.42578125" bestFit="1" customWidth="1"/>
    <col min="158" max="158" width="12.85546875" bestFit="1" customWidth="1"/>
    <col min="159" max="159" width="17" bestFit="1" customWidth="1"/>
    <col min="160" max="160" width="10.85546875" bestFit="1" customWidth="1"/>
    <col min="161" max="161" width="12.5703125" bestFit="1" customWidth="1"/>
    <col min="162" max="162" width="12.85546875" bestFit="1" customWidth="1"/>
    <col min="163" max="163" width="12.28515625" bestFit="1" customWidth="1"/>
    <col min="164" max="164" width="15" bestFit="1" customWidth="1"/>
    <col min="165" max="165" width="13.28515625" bestFit="1" customWidth="1"/>
    <col min="166" max="166" width="15.85546875" bestFit="1" customWidth="1"/>
    <col min="167" max="167" width="11.7109375" bestFit="1" customWidth="1"/>
    <col min="168" max="168" width="12.5703125" bestFit="1" customWidth="1"/>
    <col min="169" max="169" width="12.7109375" bestFit="1" customWidth="1"/>
    <col min="170" max="170" width="12.42578125" bestFit="1" customWidth="1"/>
    <col min="171" max="171" width="13.5703125" bestFit="1" customWidth="1"/>
    <col min="172" max="172" width="12.140625" bestFit="1" customWidth="1"/>
    <col min="173" max="173" width="14.5703125" bestFit="1" customWidth="1"/>
    <col min="174" max="174" width="15.140625" bestFit="1" customWidth="1"/>
    <col min="175" max="175" width="17.7109375" bestFit="1" customWidth="1"/>
    <col min="176" max="176" width="13.85546875" bestFit="1" customWidth="1"/>
    <col min="177" max="177" width="12.140625" bestFit="1" customWidth="1"/>
    <col min="178" max="178" width="19.85546875" bestFit="1" customWidth="1"/>
    <col min="179" max="179" width="16.7109375" bestFit="1" customWidth="1"/>
    <col min="180" max="181" width="15" bestFit="1" customWidth="1"/>
    <col min="182" max="182" width="14" bestFit="1" customWidth="1"/>
    <col min="183" max="183" width="12.140625" bestFit="1" customWidth="1"/>
    <col min="184" max="184" width="12.5703125" bestFit="1" customWidth="1"/>
    <col min="185" max="185" width="11.85546875" bestFit="1" customWidth="1"/>
    <col min="186" max="186" width="24.42578125" bestFit="1" customWidth="1"/>
    <col min="187" max="187" width="15.7109375" bestFit="1" customWidth="1"/>
    <col min="188" max="188" width="18.28515625" bestFit="1" customWidth="1"/>
    <col min="189" max="189" width="12.7109375" bestFit="1" customWidth="1"/>
    <col min="190" max="190" width="11.42578125" bestFit="1" customWidth="1"/>
    <col min="191" max="191" width="10" bestFit="1" customWidth="1"/>
    <col min="192" max="192" width="16.85546875" bestFit="1" customWidth="1"/>
    <col min="193" max="193" width="14.5703125" bestFit="1" customWidth="1"/>
    <col min="194" max="194" width="15.140625" bestFit="1" customWidth="1"/>
    <col min="195" max="195" width="14.5703125" bestFit="1" customWidth="1"/>
    <col min="196" max="196" width="15.5703125" bestFit="1" customWidth="1"/>
    <col min="197" max="197" width="10.7109375" bestFit="1" customWidth="1"/>
    <col min="198" max="198" width="11" bestFit="1" customWidth="1"/>
    <col min="199" max="199" width="14" bestFit="1" customWidth="1"/>
    <col min="200" max="200" width="12.42578125" bestFit="1" customWidth="1"/>
    <col min="201" max="201" width="13.5703125" bestFit="1" customWidth="1"/>
    <col min="202" max="202" width="17.7109375" bestFit="1" customWidth="1"/>
    <col min="203" max="203" width="14.140625" bestFit="1" customWidth="1"/>
    <col min="204" max="204" width="15" bestFit="1" customWidth="1"/>
    <col min="205" max="205" width="14.85546875" bestFit="1" customWidth="1"/>
    <col min="206" max="206" width="20.140625" bestFit="1" customWidth="1"/>
    <col min="207" max="207" width="18.42578125" bestFit="1" customWidth="1"/>
    <col min="208" max="208" width="15.85546875" bestFit="1" customWidth="1"/>
    <col min="209" max="209" width="13.5703125" bestFit="1" customWidth="1"/>
    <col min="210" max="210" width="11" bestFit="1" customWidth="1"/>
    <col min="211" max="212" width="10" bestFit="1" customWidth="1"/>
    <col min="213" max="213" width="13.5703125" bestFit="1" customWidth="1"/>
    <col min="214" max="214" width="11.5703125" bestFit="1" customWidth="1"/>
    <col min="215" max="215" width="15.42578125" bestFit="1" customWidth="1"/>
    <col min="216" max="216" width="16.85546875" bestFit="1" customWidth="1"/>
    <col min="217" max="217" width="16.42578125" bestFit="1" customWidth="1"/>
    <col min="218" max="218" width="15.140625" bestFit="1" customWidth="1"/>
    <col min="219" max="219" width="13.7109375" bestFit="1" customWidth="1"/>
    <col min="220" max="220" width="18.42578125" bestFit="1" customWidth="1"/>
    <col min="221" max="221" width="12" bestFit="1" customWidth="1"/>
    <col min="222" max="222" width="13.85546875" bestFit="1" customWidth="1"/>
    <col min="223" max="223" width="18.140625" bestFit="1" customWidth="1"/>
    <col min="224" max="224" width="14.7109375" bestFit="1" customWidth="1"/>
    <col min="225" max="225" width="12.5703125" bestFit="1" customWidth="1"/>
    <col min="226" max="226" width="14.42578125" bestFit="1" customWidth="1"/>
    <col min="227" max="227" width="15" bestFit="1" customWidth="1"/>
    <col min="228" max="228" width="13.28515625" bestFit="1" customWidth="1"/>
    <col min="229" max="229" width="15.7109375" bestFit="1" customWidth="1"/>
    <col min="230" max="230" width="13.140625" bestFit="1" customWidth="1"/>
    <col min="231" max="231" width="13.85546875" bestFit="1" customWidth="1"/>
    <col min="232" max="232" width="16.85546875" bestFit="1" customWidth="1"/>
    <col min="233" max="233" width="14.28515625" bestFit="1" customWidth="1"/>
    <col min="234" max="234" width="14.7109375" bestFit="1" customWidth="1"/>
    <col min="235" max="235" width="14.140625" bestFit="1" customWidth="1"/>
    <col min="236" max="236" width="15" bestFit="1" customWidth="1"/>
    <col min="237" max="237" width="16.85546875" bestFit="1" customWidth="1"/>
    <col min="238" max="238" width="12.140625" bestFit="1" customWidth="1"/>
    <col min="239" max="239" width="15.28515625" bestFit="1" customWidth="1"/>
    <col min="240" max="240" width="18.140625" bestFit="1" customWidth="1"/>
    <col min="241" max="241" width="14.7109375" bestFit="1" customWidth="1"/>
    <col min="242" max="242" width="16.5703125" bestFit="1" customWidth="1"/>
    <col min="243" max="243" width="11.85546875" bestFit="1" customWidth="1"/>
    <col min="244" max="244" width="12" bestFit="1" customWidth="1"/>
    <col min="245" max="245" width="15.7109375" bestFit="1" customWidth="1"/>
    <col min="246" max="246" width="14.140625" bestFit="1" customWidth="1"/>
    <col min="247" max="247" width="10.5703125" bestFit="1" customWidth="1"/>
    <col min="248" max="248" width="10.140625" bestFit="1" customWidth="1"/>
    <col min="249" max="249" width="21.140625" bestFit="1" customWidth="1"/>
    <col min="250" max="250" width="11.42578125" bestFit="1" customWidth="1"/>
    <col min="251" max="251" width="13.5703125" bestFit="1" customWidth="1"/>
    <col min="252" max="252" width="9" bestFit="1" customWidth="1"/>
    <col min="253" max="253" width="16.42578125" bestFit="1" customWidth="1"/>
    <col min="254" max="255" width="14.28515625" bestFit="1" customWidth="1"/>
    <col min="256" max="256" width="12.28515625" bestFit="1" customWidth="1"/>
    <col min="257" max="257" width="11.85546875" bestFit="1" customWidth="1"/>
    <col min="258" max="258" width="10.28515625" bestFit="1" customWidth="1"/>
    <col min="259" max="259" width="12" bestFit="1" customWidth="1"/>
    <col min="260" max="260" width="15.140625" bestFit="1" customWidth="1"/>
    <col min="261" max="261" width="11.42578125" bestFit="1" customWidth="1"/>
    <col min="262" max="262" width="14.85546875" bestFit="1" customWidth="1"/>
    <col min="263" max="263" width="11.28515625" bestFit="1" customWidth="1"/>
    <col min="264" max="265" width="10.7109375" bestFit="1" customWidth="1"/>
    <col min="266" max="266" width="15.140625" bestFit="1" customWidth="1"/>
    <col min="267" max="267" width="10.28515625" bestFit="1" customWidth="1"/>
    <col min="268" max="268" width="10.7109375" bestFit="1" customWidth="1"/>
    <col min="269" max="269" width="12.28515625" bestFit="1" customWidth="1"/>
    <col min="270" max="270" width="10.42578125" bestFit="1" customWidth="1"/>
    <col min="271" max="271" width="14.42578125" bestFit="1" customWidth="1"/>
    <col min="272" max="272" width="16" bestFit="1" customWidth="1"/>
    <col min="273" max="273" width="12.7109375" bestFit="1" customWidth="1"/>
    <col min="274" max="274" width="20.28515625" bestFit="1" customWidth="1"/>
    <col min="275" max="275" width="15.28515625" bestFit="1" customWidth="1"/>
    <col min="276" max="277" width="10.28515625" bestFit="1" customWidth="1"/>
    <col min="278" max="278" width="12.28515625" bestFit="1" customWidth="1"/>
    <col min="279" max="279" width="8.7109375" bestFit="1" customWidth="1"/>
    <col min="280" max="280" width="9.42578125" bestFit="1" customWidth="1"/>
    <col min="281" max="281" width="7.28515625" bestFit="1" customWidth="1"/>
    <col min="282" max="282" width="11.28515625" bestFit="1" customWidth="1"/>
  </cols>
  <sheetData>
    <row r="1" spans="1:5" x14ac:dyDescent="0.25">
      <c r="A1" s="22" t="s">
        <v>653</v>
      </c>
      <c r="B1" s="23" t="s">
        <v>653</v>
      </c>
      <c r="C1" s="23" t="s">
        <v>654</v>
      </c>
      <c r="D1" s="23" t="s">
        <v>655</v>
      </c>
      <c r="E1" s="23" t="s">
        <v>401</v>
      </c>
    </row>
    <row r="2" spans="1:5" x14ac:dyDescent="0.25">
      <c r="A2" s="22" t="s">
        <v>672</v>
      </c>
      <c r="B2" s="23" t="s">
        <v>672</v>
      </c>
      <c r="C2" s="23">
        <v>30</v>
      </c>
      <c r="D2" s="23">
        <v>414.8</v>
      </c>
      <c r="E2" s="23" t="s">
        <v>205</v>
      </c>
    </row>
    <row r="3" spans="1:5" x14ac:dyDescent="0.25">
      <c r="A3" s="22" t="s">
        <v>656</v>
      </c>
      <c r="B3" s="23" t="s">
        <v>46</v>
      </c>
      <c r="C3" s="23">
        <v>26</v>
      </c>
      <c r="D3" s="23">
        <v>552.1</v>
      </c>
      <c r="E3" s="23" t="s">
        <v>215</v>
      </c>
    </row>
    <row r="4" spans="1:5" x14ac:dyDescent="0.25">
      <c r="A4" s="22" t="s">
        <v>20</v>
      </c>
      <c r="B4" s="23" t="s">
        <v>20</v>
      </c>
      <c r="C4" s="23">
        <v>26</v>
      </c>
      <c r="D4" s="23">
        <v>377.5</v>
      </c>
      <c r="E4" s="23" t="s">
        <v>205</v>
      </c>
    </row>
    <row r="5" spans="1:5" x14ac:dyDescent="0.25">
      <c r="A5" s="22" t="s">
        <v>146</v>
      </c>
      <c r="B5" s="23" t="s">
        <v>146</v>
      </c>
      <c r="C5" s="23">
        <v>25</v>
      </c>
      <c r="D5" s="23">
        <v>395.4</v>
      </c>
      <c r="E5" s="23" t="s">
        <v>205</v>
      </c>
    </row>
    <row r="6" spans="1:5" x14ac:dyDescent="0.25">
      <c r="A6" s="22" t="s">
        <v>120</v>
      </c>
      <c r="B6" s="23" t="s">
        <v>120</v>
      </c>
      <c r="C6" s="23">
        <v>24</v>
      </c>
      <c r="D6" s="23">
        <v>388.9</v>
      </c>
      <c r="E6" s="23" t="s">
        <v>205</v>
      </c>
    </row>
    <row r="7" spans="1:5" x14ac:dyDescent="0.25">
      <c r="A7" s="22" t="s">
        <v>187</v>
      </c>
      <c r="B7" s="23" t="s">
        <v>187</v>
      </c>
      <c r="C7" s="23">
        <v>24</v>
      </c>
      <c r="D7" s="23">
        <v>288.7</v>
      </c>
      <c r="E7" s="23" t="s">
        <v>205</v>
      </c>
    </row>
    <row r="8" spans="1:5" x14ac:dyDescent="0.25">
      <c r="A8" s="22" t="s">
        <v>700</v>
      </c>
      <c r="B8" s="23" t="s">
        <v>700</v>
      </c>
      <c r="C8" s="23">
        <v>24</v>
      </c>
      <c r="D8" s="23">
        <v>332.4</v>
      </c>
      <c r="E8" s="23" t="s">
        <v>207</v>
      </c>
    </row>
    <row r="9" spans="1:5" x14ac:dyDescent="0.25">
      <c r="A9" s="22" t="s">
        <v>137</v>
      </c>
      <c r="B9" s="23" t="s">
        <v>137</v>
      </c>
      <c r="C9" s="23">
        <v>24</v>
      </c>
      <c r="D9" s="23">
        <v>327.8</v>
      </c>
      <c r="E9" s="23" t="s">
        <v>207</v>
      </c>
    </row>
    <row r="10" spans="1:5" x14ac:dyDescent="0.25">
      <c r="A10" s="22" t="s">
        <v>701</v>
      </c>
      <c r="B10" s="23" t="s">
        <v>701</v>
      </c>
      <c r="C10" s="23">
        <v>23</v>
      </c>
      <c r="D10" s="23">
        <v>326</v>
      </c>
      <c r="E10" s="23" t="s">
        <v>207</v>
      </c>
    </row>
    <row r="11" spans="1:5" x14ac:dyDescent="0.25">
      <c r="A11" s="22" t="s">
        <v>53</v>
      </c>
      <c r="B11" s="23" t="s">
        <v>53</v>
      </c>
      <c r="C11" s="23">
        <v>23</v>
      </c>
      <c r="D11" s="23">
        <v>309.89999999999998</v>
      </c>
      <c r="E11" s="23" t="s">
        <v>207</v>
      </c>
    </row>
    <row r="12" spans="1:5" x14ac:dyDescent="0.25">
      <c r="A12" s="22" t="s">
        <v>194</v>
      </c>
      <c r="B12" s="23" t="s">
        <v>194</v>
      </c>
      <c r="C12" s="23">
        <v>22</v>
      </c>
      <c r="D12" s="23">
        <v>390.6</v>
      </c>
      <c r="E12" s="23" t="s">
        <v>215</v>
      </c>
    </row>
    <row r="13" spans="1:5" x14ac:dyDescent="0.25">
      <c r="A13" s="22" t="s">
        <v>28</v>
      </c>
      <c r="B13" s="23" t="s">
        <v>28</v>
      </c>
      <c r="C13" s="23">
        <v>22</v>
      </c>
      <c r="D13" s="23">
        <v>290</v>
      </c>
      <c r="E13" s="23" t="s">
        <v>205</v>
      </c>
    </row>
    <row r="14" spans="1:5" x14ac:dyDescent="0.25">
      <c r="A14" s="22" t="s">
        <v>188</v>
      </c>
      <c r="B14" s="23" t="s">
        <v>188</v>
      </c>
      <c r="C14" s="23">
        <v>22</v>
      </c>
      <c r="D14" s="23">
        <v>318</v>
      </c>
      <c r="E14" s="23" t="s">
        <v>212</v>
      </c>
    </row>
    <row r="15" spans="1:5" x14ac:dyDescent="0.25">
      <c r="A15" s="22" t="s">
        <v>86</v>
      </c>
      <c r="B15" s="23" t="s">
        <v>86</v>
      </c>
      <c r="C15" s="23">
        <v>21</v>
      </c>
      <c r="D15" s="23">
        <v>308.7</v>
      </c>
      <c r="E15" s="23" t="s">
        <v>205</v>
      </c>
    </row>
    <row r="16" spans="1:5" x14ac:dyDescent="0.25">
      <c r="A16" s="22" t="s">
        <v>170</v>
      </c>
      <c r="B16" s="23" t="s">
        <v>170</v>
      </c>
      <c r="C16" s="23">
        <v>21</v>
      </c>
      <c r="D16" s="23">
        <v>289.60000000000002</v>
      </c>
      <c r="E16" s="23" t="s">
        <v>205</v>
      </c>
    </row>
    <row r="17" spans="1:5" x14ac:dyDescent="0.25">
      <c r="A17" s="22" t="s">
        <v>673</v>
      </c>
      <c r="B17" s="23" t="s">
        <v>673</v>
      </c>
      <c r="C17" s="23">
        <v>20</v>
      </c>
      <c r="D17" s="23">
        <v>307.60000000000002</v>
      </c>
      <c r="E17" s="23" t="s">
        <v>205</v>
      </c>
    </row>
    <row r="18" spans="1:5" x14ac:dyDescent="0.25">
      <c r="A18" s="22" t="s">
        <v>54</v>
      </c>
      <c r="B18" s="23" t="s">
        <v>253</v>
      </c>
      <c r="C18" s="23">
        <v>20</v>
      </c>
      <c r="D18" s="23">
        <v>293.8</v>
      </c>
      <c r="E18" s="23" t="s">
        <v>205</v>
      </c>
    </row>
    <row r="19" spans="1:5" x14ac:dyDescent="0.25">
      <c r="A19" s="22" t="s">
        <v>702</v>
      </c>
      <c r="B19" s="23" t="s">
        <v>702</v>
      </c>
      <c r="C19" s="23">
        <v>20</v>
      </c>
      <c r="D19" s="23">
        <v>305.10000000000002</v>
      </c>
      <c r="E19" s="23" t="s">
        <v>207</v>
      </c>
    </row>
    <row r="20" spans="1:5" x14ac:dyDescent="0.25">
      <c r="A20" s="22" t="s">
        <v>674</v>
      </c>
      <c r="B20" s="23" t="s">
        <v>674</v>
      </c>
      <c r="C20" s="23">
        <v>19</v>
      </c>
      <c r="D20" s="23">
        <v>293.39999999999998</v>
      </c>
      <c r="E20" s="23" t="s">
        <v>205</v>
      </c>
    </row>
    <row r="21" spans="1:5" x14ac:dyDescent="0.25">
      <c r="A21" s="22" t="s">
        <v>189</v>
      </c>
      <c r="B21" s="23" t="s">
        <v>189</v>
      </c>
      <c r="C21" s="23">
        <v>19</v>
      </c>
      <c r="D21" s="23">
        <v>229.3</v>
      </c>
      <c r="E21" s="23" t="s">
        <v>205</v>
      </c>
    </row>
    <row r="22" spans="1:5" x14ac:dyDescent="0.25">
      <c r="A22" s="22" t="s">
        <v>119</v>
      </c>
      <c r="B22" s="23" t="s">
        <v>119</v>
      </c>
      <c r="C22" s="23">
        <v>19</v>
      </c>
      <c r="D22" s="23">
        <v>302</v>
      </c>
      <c r="E22" s="23" t="s">
        <v>207</v>
      </c>
    </row>
    <row r="23" spans="1:5" x14ac:dyDescent="0.25">
      <c r="A23" s="22" t="s">
        <v>74</v>
      </c>
      <c r="B23" s="23" t="s">
        <v>74</v>
      </c>
      <c r="C23" s="23">
        <v>18</v>
      </c>
      <c r="D23" s="23">
        <v>453.4</v>
      </c>
      <c r="E23" s="23" t="s">
        <v>215</v>
      </c>
    </row>
    <row r="24" spans="1:5" x14ac:dyDescent="0.25">
      <c r="A24" s="22" t="s">
        <v>372</v>
      </c>
      <c r="B24" s="23" t="s">
        <v>372</v>
      </c>
      <c r="C24" s="23">
        <v>18</v>
      </c>
      <c r="D24" s="23">
        <v>264.60000000000002</v>
      </c>
      <c r="E24" s="23" t="s">
        <v>215</v>
      </c>
    </row>
    <row r="25" spans="1:5" x14ac:dyDescent="0.25">
      <c r="A25" s="22" t="s">
        <v>192</v>
      </c>
      <c r="B25" s="23" t="s">
        <v>254</v>
      </c>
      <c r="C25" s="23">
        <v>18</v>
      </c>
      <c r="D25" s="23">
        <v>292</v>
      </c>
      <c r="E25" s="23" t="s">
        <v>205</v>
      </c>
    </row>
    <row r="26" spans="1:5" x14ac:dyDescent="0.25">
      <c r="A26" s="22" t="s">
        <v>154</v>
      </c>
      <c r="B26" s="23" t="s">
        <v>154</v>
      </c>
      <c r="C26" s="23">
        <v>18</v>
      </c>
      <c r="D26" s="23">
        <v>302.60000000000002</v>
      </c>
      <c r="E26" s="23" t="s">
        <v>207</v>
      </c>
    </row>
    <row r="27" spans="1:5" x14ac:dyDescent="0.25">
      <c r="A27" s="22" t="s">
        <v>87</v>
      </c>
      <c r="B27" s="23" t="s">
        <v>87</v>
      </c>
      <c r="C27" s="23">
        <v>18</v>
      </c>
      <c r="D27" s="23">
        <v>282.2</v>
      </c>
      <c r="E27" s="23" t="s">
        <v>207</v>
      </c>
    </row>
    <row r="28" spans="1:5" x14ac:dyDescent="0.25">
      <c r="A28" s="22" t="s">
        <v>4</v>
      </c>
      <c r="B28" s="23" t="s">
        <v>4</v>
      </c>
      <c r="C28" s="23">
        <v>18</v>
      </c>
      <c r="D28" s="23">
        <v>258.2</v>
      </c>
      <c r="E28" s="23" t="s">
        <v>207</v>
      </c>
    </row>
    <row r="29" spans="1:5" x14ac:dyDescent="0.25">
      <c r="A29" s="22" t="s">
        <v>89</v>
      </c>
      <c r="B29" s="23" t="s">
        <v>89</v>
      </c>
      <c r="C29" s="23">
        <v>17</v>
      </c>
      <c r="D29" s="23">
        <v>495.5</v>
      </c>
      <c r="E29" s="23" t="s">
        <v>215</v>
      </c>
    </row>
    <row r="30" spans="1:5" x14ac:dyDescent="0.25">
      <c r="A30" s="22" t="s">
        <v>370</v>
      </c>
      <c r="B30" s="23" t="s">
        <v>370</v>
      </c>
      <c r="C30" s="23">
        <v>17</v>
      </c>
      <c r="D30" s="23">
        <v>475.7</v>
      </c>
      <c r="E30" s="23" t="s">
        <v>215</v>
      </c>
    </row>
    <row r="31" spans="1:5" x14ac:dyDescent="0.25">
      <c r="A31" s="22" t="s">
        <v>104</v>
      </c>
      <c r="B31" s="23" t="s">
        <v>104</v>
      </c>
      <c r="C31" s="23">
        <v>17</v>
      </c>
      <c r="D31" s="23">
        <v>195.4</v>
      </c>
      <c r="E31" s="23" t="s">
        <v>205</v>
      </c>
    </row>
    <row r="32" spans="1:5" x14ac:dyDescent="0.25">
      <c r="A32" s="22" t="s">
        <v>138</v>
      </c>
      <c r="B32" s="23" t="s">
        <v>138</v>
      </c>
      <c r="C32" s="23">
        <v>17</v>
      </c>
      <c r="D32" s="23">
        <v>276</v>
      </c>
      <c r="E32" s="23" t="s">
        <v>207</v>
      </c>
    </row>
    <row r="33" spans="1:5" x14ac:dyDescent="0.25">
      <c r="A33" s="22" t="s">
        <v>21</v>
      </c>
      <c r="B33" s="23" t="s">
        <v>21</v>
      </c>
      <c r="C33" s="23">
        <v>17</v>
      </c>
      <c r="D33" s="23">
        <v>252.2</v>
      </c>
      <c r="E33" s="23" t="s">
        <v>207</v>
      </c>
    </row>
    <row r="34" spans="1:5" x14ac:dyDescent="0.25">
      <c r="A34" s="22" t="s">
        <v>737</v>
      </c>
      <c r="B34" s="23" t="s">
        <v>737</v>
      </c>
      <c r="C34" s="23">
        <v>17</v>
      </c>
      <c r="D34" s="23">
        <v>265</v>
      </c>
      <c r="E34" s="23" t="s">
        <v>212</v>
      </c>
    </row>
    <row r="35" spans="1:5" x14ac:dyDescent="0.25">
      <c r="A35" s="22" t="s">
        <v>657</v>
      </c>
      <c r="B35" s="23" t="s">
        <v>657</v>
      </c>
      <c r="C35" s="23">
        <v>16</v>
      </c>
      <c r="D35" s="23">
        <v>476.7</v>
      </c>
      <c r="E35" s="23" t="s">
        <v>215</v>
      </c>
    </row>
    <row r="36" spans="1:5" x14ac:dyDescent="0.25">
      <c r="A36" s="22" t="s">
        <v>658</v>
      </c>
      <c r="B36" s="23" t="s">
        <v>658</v>
      </c>
      <c r="C36" s="23">
        <v>16</v>
      </c>
      <c r="D36" s="23">
        <v>446.7</v>
      </c>
      <c r="E36" s="23" t="s">
        <v>215</v>
      </c>
    </row>
    <row r="37" spans="1:5" x14ac:dyDescent="0.25">
      <c r="A37" s="22" t="s">
        <v>703</v>
      </c>
      <c r="B37" s="23" t="s">
        <v>703</v>
      </c>
      <c r="C37" s="23">
        <v>16</v>
      </c>
      <c r="D37" s="23">
        <v>271.3</v>
      </c>
      <c r="E37" s="23" t="s">
        <v>207</v>
      </c>
    </row>
    <row r="38" spans="1:5" x14ac:dyDescent="0.25">
      <c r="A38" s="22" t="s">
        <v>5</v>
      </c>
      <c r="B38" s="23" t="s">
        <v>5</v>
      </c>
      <c r="C38" s="23">
        <v>16</v>
      </c>
      <c r="D38" s="23">
        <v>268.2</v>
      </c>
      <c r="E38" s="23" t="s">
        <v>207</v>
      </c>
    </row>
    <row r="39" spans="1:5" x14ac:dyDescent="0.25">
      <c r="A39" s="22" t="s">
        <v>195</v>
      </c>
      <c r="B39" s="23" t="s">
        <v>195</v>
      </c>
      <c r="C39" s="23">
        <v>16</v>
      </c>
      <c r="D39" s="23">
        <v>237.4</v>
      </c>
      <c r="E39" s="23" t="s">
        <v>207</v>
      </c>
    </row>
    <row r="40" spans="1:5" x14ac:dyDescent="0.25">
      <c r="A40" s="22" t="s">
        <v>738</v>
      </c>
      <c r="B40" s="23" t="s">
        <v>738</v>
      </c>
      <c r="C40" s="23">
        <v>16</v>
      </c>
      <c r="D40" s="23">
        <v>228</v>
      </c>
      <c r="E40" s="23" t="s">
        <v>212</v>
      </c>
    </row>
    <row r="41" spans="1:5" x14ac:dyDescent="0.25">
      <c r="A41" s="22" t="s">
        <v>659</v>
      </c>
      <c r="B41" s="23" t="s">
        <v>659</v>
      </c>
      <c r="C41" s="23">
        <v>15</v>
      </c>
      <c r="D41" s="23">
        <v>427.8</v>
      </c>
      <c r="E41" s="23" t="s">
        <v>215</v>
      </c>
    </row>
    <row r="42" spans="1:5" x14ac:dyDescent="0.25">
      <c r="A42" s="22" t="s">
        <v>128</v>
      </c>
      <c r="B42" s="23" t="s">
        <v>128</v>
      </c>
      <c r="C42" s="23">
        <v>15</v>
      </c>
      <c r="D42" s="23">
        <v>412.3</v>
      </c>
      <c r="E42" s="23" t="s">
        <v>215</v>
      </c>
    </row>
    <row r="43" spans="1:5" x14ac:dyDescent="0.25">
      <c r="A43" s="22" t="s">
        <v>363</v>
      </c>
      <c r="B43" s="23" t="s">
        <v>363</v>
      </c>
      <c r="C43" s="23">
        <v>15</v>
      </c>
      <c r="D43" s="23">
        <v>343.9</v>
      </c>
      <c r="E43" s="23" t="s">
        <v>215</v>
      </c>
    </row>
    <row r="44" spans="1:5" x14ac:dyDescent="0.25">
      <c r="A44" s="22" t="s">
        <v>675</v>
      </c>
      <c r="B44" s="23" t="s">
        <v>675</v>
      </c>
      <c r="C44" s="23">
        <v>15</v>
      </c>
      <c r="D44" s="23">
        <v>287.7</v>
      </c>
      <c r="E44" s="23" t="s">
        <v>205</v>
      </c>
    </row>
    <row r="45" spans="1:5" x14ac:dyDescent="0.25">
      <c r="A45" s="22" t="s">
        <v>41</v>
      </c>
      <c r="B45" s="23" t="s">
        <v>41</v>
      </c>
      <c r="C45" s="23">
        <v>15</v>
      </c>
      <c r="D45" s="23">
        <v>145.19999999999999</v>
      </c>
      <c r="E45" s="23" t="s">
        <v>205</v>
      </c>
    </row>
    <row r="46" spans="1:5" x14ac:dyDescent="0.25">
      <c r="A46" s="22" t="s">
        <v>168</v>
      </c>
      <c r="B46" s="23" t="s">
        <v>168</v>
      </c>
      <c r="C46" s="23">
        <v>15</v>
      </c>
      <c r="D46" s="23">
        <v>170.2</v>
      </c>
      <c r="E46" s="23" t="s">
        <v>207</v>
      </c>
    </row>
    <row r="47" spans="1:5" x14ac:dyDescent="0.25">
      <c r="A47" s="22" t="s">
        <v>64</v>
      </c>
      <c r="B47" s="23" t="s">
        <v>64</v>
      </c>
      <c r="C47" s="23">
        <v>15</v>
      </c>
      <c r="D47" s="23">
        <v>141</v>
      </c>
      <c r="E47" s="23" t="s">
        <v>212</v>
      </c>
    </row>
    <row r="48" spans="1:5" x14ac:dyDescent="0.25">
      <c r="A48" s="22" t="s">
        <v>96</v>
      </c>
      <c r="B48" s="23" t="s">
        <v>96</v>
      </c>
      <c r="C48" s="23">
        <v>14</v>
      </c>
      <c r="D48" s="23">
        <v>361.7</v>
      </c>
      <c r="E48" s="23" t="s">
        <v>215</v>
      </c>
    </row>
    <row r="49" spans="1:5" x14ac:dyDescent="0.25">
      <c r="A49" s="22" t="s">
        <v>172</v>
      </c>
      <c r="B49" s="23" t="s">
        <v>172</v>
      </c>
      <c r="C49" s="23">
        <v>14</v>
      </c>
      <c r="D49" s="23">
        <v>273.7</v>
      </c>
      <c r="E49" s="23" t="s">
        <v>205</v>
      </c>
    </row>
    <row r="50" spans="1:5" x14ac:dyDescent="0.25">
      <c r="A50" s="22" t="s">
        <v>177</v>
      </c>
      <c r="B50" s="23" t="s">
        <v>177</v>
      </c>
      <c r="C50" s="23">
        <v>14</v>
      </c>
      <c r="D50" s="23">
        <v>243.8</v>
      </c>
      <c r="E50" s="23" t="s">
        <v>205</v>
      </c>
    </row>
    <row r="51" spans="1:5" x14ac:dyDescent="0.25">
      <c r="A51" s="22" t="s">
        <v>156</v>
      </c>
      <c r="B51" s="23" t="s">
        <v>156</v>
      </c>
      <c r="C51" s="23">
        <v>14</v>
      </c>
      <c r="D51" s="23">
        <v>226.6</v>
      </c>
      <c r="E51" s="23" t="s">
        <v>205</v>
      </c>
    </row>
    <row r="52" spans="1:5" x14ac:dyDescent="0.25">
      <c r="A52" s="22" t="s">
        <v>72</v>
      </c>
      <c r="B52" s="23" t="s">
        <v>72</v>
      </c>
      <c r="C52" s="23">
        <v>14</v>
      </c>
      <c r="D52" s="23">
        <v>278.39999999999998</v>
      </c>
      <c r="E52" s="23" t="s">
        <v>207</v>
      </c>
    </row>
    <row r="53" spans="1:5" x14ac:dyDescent="0.25">
      <c r="A53" s="22" t="s">
        <v>155</v>
      </c>
      <c r="B53" s="23" t="s">
        <v>155</v>
      </c>
      <c r="C53" s="23">
        <v>14</v>
      </c>
      <c r="D53" s="23">
        <v>243.4</v>
      </c>
      <c r="E53" s="23" t="s">
        <v>207</v>
      </c>
    </row>
    <row r="54" spans="1:5" x14ac:dyDescent="0.25">
      <c r="A54" s="22" t="s">
        <v>190</v>
      </c>
      <c r="B54" s="23" t="s">
        <v>190</v>
      </c>
      <c r="C54" s="23">
        <v>14</v>
      </c>
      <c r="D54" s="23">
        <v>214.4</v>
      </c>
      <c r="E54" s="23" t="s">
        <v>207</v>
      </c>
    </row>
    <row r="55" spans="1:5" x14ac:dyDescent="0.25">
      <c r="A55" s="22" t="s">
        <v>47</v>
      </c>
      <c r="B55" s="23" t="s">
        <v>47</v>
      </c>
      <c r="C55" s="23">
        <v>14</v>
      </c>
      <c r="D55" s="23">
        <v>169.7</v>
      </c>
      <c r="E55" s="23" t="s">
        <v>207</v>
      </c>
    </row>
    <row r="56" spans="1:5" x14ac:dyDescent="0.25">
      <c r="A56" s="22" t="s">
        <v>704</v>
      </c>
      <c r="B56" s="23" t="s">
        <v>704</v>
      </c>
      <c r="C56" s="23">
        <v>14</v>
      </c>
      <c r="D56" s="23">
        <v>85.9</v>
      </c>
      <c r="E56" s="23" t="s">
        <v>207</v>
      </c>
    </row>
    <row r="57" spans="1:5" x14ac:dyDescent="0.25">
      <c r="A57" s="22" t="s">
        <v>117</v>
      </c>
      <c r="B57" s="23" t="s">
        <v>117</v>
      </c>
      <c r="C57" s="23">
        <v>13</v>
      </c>
      <c r="D57" s="23">
        <v>371.4</v>
      </c>
      <c r="E57" s="23" t="s">
        <v>215</v>
      </c>
    </row>
    <row r="58" spans="1:5" x14ac:dyDescent="0.25">
      <c r="A58" s="22" t="s">
        <v>660</v>
      </c>
      <c r="B58" s="23" t="s">
        <v>660</v>
      </c>
      <c r="C58" s="23">
        <v>13</v>
      </c>
      <c r="D58" s="23">
        <v>329.8</v>
      </c>
      <c r="E58" s="23" t="s">
        <v>215</v>
      </c>
    </row>
    <row r="59" spans="1:5" x14ac:dyDescent="0.25">
      <c r="A59" s="22" t="s">
        <v>676</v>
      </c>
      <c r="B59" s="23" t="s">
        <v>676</v>
      </c>
      <c r="C59" s="23">
        <v>13</v>
      </c>
      <c r="D59" s="23">
        <v>237.9</v>
      </c>
      <c r="E59" s="23" t="s">
        <v>205</v>
      </c>
    </row>
    <row r="60" spans="1:5" x14ac:dyDescent="0.25">
      <c r="A60" s="22" t="s">
        <v>257</v>
      </c>
      <c r="B60" s="23" t="s">
        <v>257</v>
      </c>
      <c r="C60" s="23">
        <v>13</v>
      </c>
      <c r="D60" s="23">
        <v>211.1</v>
      </c>
      <c r="E60" s="23" t="s">
        <v>207</v>
      </c>
    </row>
    <row r="61" spans="1:5" x14ac:dyDescent="0.25">
      <c r="A61" s="22" t="s">
        <v>174</v>
      </c>
      <c r="B61" s="23" t="s">
        <v>174</v>
      </c>
      <c r="C61" s="23">
        <v>12</v>
      </c>
      <c r="D61" s="23">
        <v>466.8</v>
      </c>
      <c r="E61" s="23" t="s">
        <v>215</v>
      </c>
    </row>
    <row r="62" spans="1:5" x14ac:dyDescent="0.25">
      <c r="A62" s="22" t="s">
        <v>280</v>
      </c>
      <c r="B62" s="23" t="s">
        <v>280</v>
      </c>
      <c r="C62" s="23">
        <v>12</v>
      </c>
      <c r="D62" s="23">
        <v>421.1</v>
      </c>
      <c r="E62" s="23" t="s">
        <v>215</v>
      </c>
    </row>
    <row r="63" spans="1:5" x14ac:dyDescent="0.25">
      <c r="A63" s="22" t="s">
        <v>105</v>
      </c>
      <c r="B63" s="23" t="s">
        <v>105</v>
      </c>
      <c r="C63" s="23">
        <v>12</v>
      </c>
      <c r="D63" s="23">
        <v>226.8</v>
      </c>
      <c r="E63" s="23" t="s">
        <v>205</v>
      </c>
    </row>
    <row r="64" spans="1:5" x14ac:dyDescent="0.25">
      <c r="A64" s="22" t="s">
        <v>6</v>
      </c>
      <c r="B64" s="23" t="s">
        <v>6</v>
      </c>
      <c r="C64" s="23">
        <v>12</v>
      </c>
      <c r="D64" s="23">
        <v>223.1</v>
      </c>
      <c r="E64" s="23" t="s">
        <v>207</v>
      </c>
    </row>
    <row r="65" spans="1:5" x14ac:dyDescent="0.25">
      <c r="A65" s="22" t="s">
        <v>66</v>
      </c>
      <c r="B65" s="23" t="s">
        <v>66</v>
      </c>
      <c r="C65" s="23">
        <v>11</v>
      </c>
      <c r="D65" s="23">
        <v>404</v>
      </c>
      <c r="E65" s="23" t="s">
        <v>215</v>
      </c>
    </row>
    <row r="66" spans="1:5" x14ac:dyDescent="0.25">
      <c r="A66" s="22" t="s">
        <v>349</v>
      </c>
      <c r="B66" s="23" t="s">
        <v>349</v>
      </c>
      <c r="C66" s="23">
        <v>11</v>
      </c>
      <c r="D66" s="23">
        <v>330.5</v>
      </c>
      <c r="E66" s="23" t="s">
        <v>215</v>
      </c>
    </row>
    <row r="67" spans="1:5" x14ac:dyDescent="0.25">
      <c r="A67" s="22" t="s">
        <v>70</v>
      </c>
      <c r="B67" s="23" t="s">
        <v>70</v>
      </c>
      <c r="C67" s="23">
        <v>11</v>
      </c>
      <c r="D67" s="23">
        <v>234.3</v>
      </c>
      <c r="E67" s="23" t="s">
        <v>205</v>
      </c>
    </row>
    <row r="68" spans="1:5" x14ac:dyDescent="0.25">
      <c r="A68" s="22" t="s">
        <v>173</v>
      </c>
      <c r="B68" s="23" t="s">
        <v>173</v>
      </c>
      <c r="C68" s="23">
        <v>11</v>
      </c>
      <c r="D68" s="23">
        <v>231.5</v>
      </c>
      <c r="E68" s="23" t="s">
        <v>205</v>
      </c>
    </row>
    <row r="69" spans="1:5" x14ac:dyDescent="0.25">
      <c r="A69" s="22" t="s">
        <v>124</v>
      </c>
      <c r="B69" s="23" t="s">
        <v>124</v>
      </c>
      <c r="C69" s="23">
        <v>11</v>
      </c>
      <c r="D69" s="23">
        <v>172.8</v>
      </c>
      <c r="E69" s="23" t="s">
        <v>205</v>
      </c>
    </row>
    <row r="70" spans="1:5" x14ac:dyDescent="0.25">
      <c r="A70" s="22" t="s">
        <v>705</v>
      </c>
      <c r="B70" s="23" t="s">
        <v>705</v>
      </c>
      <c r="C70" s="23">
        <v>11</v>
      </c>
      <c r="D70" s="23">
        <v>251</v>
      </c>
      <c r="E70" s="23" t="s">
        <v>207</v>
      </c>
    </row>
    <row r="71" spans="1:5" x14ac:dyDescent="0.25">
      <c r="A71" s="22" t="s">
        <v>22</v>
      </c>
      <c r="B71" s="23" t="s">
        <v>22</v>
      </c>
      <c r="C71" s="23">
        <v>11</v>
      </c>
      <c r="D71" s="23">
        <v>237.7</v>
      </c>
      <c r="E71" s="23" t="s">
        <v>207</v>
      </c>
    </row>
    <row r="72" spans="1:5" x14ac:dyDescent="0.25">
      <c r="A72" s="22" t="s">
        <v>706</v>
      </c>
      <c r="B72" s="23" t="s">
        <v>706</v>
      </c>
      <c r="C72" s="23">
        <v>11</v>
      </c>
      <c r="D72" s="23">
        <v>237.3</v>
      </c>
      <c r="E72" s="23" t="s">
        <v>207</v>
      </c>
    </row>
    <row r="73" spans="1:5" x14ac:dyDescent="0.25">
      <c r="A73" s="22" t="s">
        <v>57</v>
      </c>
      <c r="B73" s="23" t="s">
        <v>57</v>
      </c>
      <c r="C73" s="23">
        <v>11</v>
      </c>
      <c r="D73" s="23">
        <v>229.8</v>
      </c>
      <c r="E73" s="23" t="s">
        <v>207</v>
      </c>
    </row>
    <row r="74" spans="1:5" x14ac:dyDescent="0.25">
      <c r="A74" s="22" t="s">
        <v>139</v>
      </c>
      <c r="B74" s="23" t="s">
        <v>139</v>
      </c>
      <c r="C74" s="23">
        <v>11</v>
      </c>
      <c r="D74" s="23">
        <v>226.5</v>
      </c>
      <c r="E74" s="23" t="s">
        <v>207</v>
      </c>
    </row>
    <row r="75" spans="1:5" x14ac:dyDescent="0.25">
      <c r="A75" s="22" t="s">
        <v>90</v>
      </c>
      <c r="B75" s="23" t="s">
        <v>90</v>
      </c>
      <c r="C75" s="23">
        <v>11</v>
      </c>
      <c r="D75" s="23">
        <v>216.8</v>
      </c>
      <c r="E75" s="23" t="s">
        <v>207</v>
      </c>
    </row>
    <row r="76" spans="1:5" x14ac:dyDescent="0.25">
      <c r="A76" s="22" t="s">
        <v>58</v>
      </c>
      <c r="B76" s="23" t="s">
        <v>58</v>
      </c>
      <c r="C76" s="23">
        <v>11</v>
      </c>
      <c r="D76" s="23">
        <v>207.1</v>
      </c>
      <c r="E76" s="23" t="s">
        <v>207</v>
      </c>
    </row>
    <row r="77" spans="1:5" x14ac:dyDescent="0.25">
      <c r="A77" s="22" t="s">
        <v>29</v>
      </c>
      <c r="B77" s="23" t="s">
        <v>29</v>
      </c>
      <c r="C77" s="23">
        <v>10</v>
      </c>
      <c r="D77" s="23">
        <v>431.9</v>
      </c>
      <c r="E77" s="23" t="s">
        <v>215</v>
      </c>
    </row>
    <row r="78" spans="1:5" x14ac:dyDescent="0.25">
      <c r="A78" s="22" t="s">
        <v>161</v>
      </c>
      <c r="B78" s="23" t="s">
        <v>161</v>
      </c>
      <c r="C78" s="23">
        <v>10</v>
      </c>
      <c r="D78" s="23">
        <v>429.6</v>
      </c>
      <c r="E78" s="23" t="s">
        <v>215</v>
      </c>
    </row>
    <row r="79" spans="1:5" x14ac:dyDescent="0.25">
      <c r="A79" s="22" t="s">
        <v>10</v>
      </c>
      <c r="B79" s="23" t="s">
        <v>10</v>
      </c>
      <c r="C79" s="23">
        <v>10</v>
      </c>
      <c r="D79" s="23">
        <v>410.9</v>
      </c>
      <c r="E79" s="23" t="s">
        <v>215</v>
      </c>
    </row>
    <row r="80" spans="1:5" x14ac:dyDescent="0.25">
      <c r="A80" s="22" t="s">
        <v>88</v>
      </c>
      <c r="B80" s="23" t="s">
        <v>88</v>
      </c>
      <c r="C80" s="23">
        <v>10</v>
      </c>
      <c r="D80" s="23">
        <v>229.7</v>
      </c>
      <c r="E80" s="23" t="s">
        <v>205</v>
      </c>
    </row>
    <row r="81" spans="1:5" x14ac:dyDescent="0.25">
      <c r="A81" s="22" t="s">
        <v>76</v>
      </c>
      <c r="B81" s="23" t="s">
        <v>76</v>
      </c>
      <c r="C81" s="23">
        <v>10</v>
      </c>
      <c r="D81" s="23">
        <v>209</v>
      </c>
      <c r="E81" s="23" t="s">
        <v>205</v>
      </c>
    </row>
    <row r="82" spans="1:5" x14ac:dyDescent="0.25">
      <c r="A82" s="22" t="s">
        <v>32</v>
      </c>
      <c r="B82" s="23" t="s">
        <v>32</v>
      </c>
      <c r="C82" s="23">
        <v>10</v>
      </c>
      <c r="D82" s="23">
        <v>136.19999999999999</v>
      </c>
      <c r="E82" s="23" t="s">
        <v>205</v>
      </c>
    </row>
    <row r="83" spans="1:5" x14ac:dyDescent="0.25">
      <c r="A83" s="22" t="s">
        <v>122</v>
      </c>
      <c r="B83" s="23" t="s">
        <v>122</v>
      </c>
      <c r="C83" s="23">
        <v>10</v>
      </c>
      <c r="D83" s="23">
        <v>229.3</v>
      </c>
      <c r="E83" s="23" t="s">
        <v>207</v>
      </c>
    </row>
    <row r="84" spans="1:5" x14ac:dyDescent="0.25">
      <c r="A84" s="22" t="s">
        <v>42</v>
      </c>
      <c r="B84" s="23" t="s">
        <v>42</v>
      </c>
      <c r="C84" s="23">
        <v>10</v>
      </c>
      <c r="D84" s="23">
        <v>174.8</v>
      </c>
      <c r="E84" s="23" t="s">
        <v>207</v>
      </c>
    </row>
    <row r="85" spans="1:5" x14ac:dyDescent="0.25">
      <c r="A85" s="22" t="s">
        <v>707</v>
      </c>
      <c r="B85" s="23" t="s">
        <v>707</v>
      </c>
      <c r="C85" s="23">
        <v>10</v>
      </c>
      <c r="D85" s="23">
        <v>14</v>
      </c>
      <c r="E85" s="23" t="s">
        <v>207</v>
      </c>
    </row>
    <row r="86" spans="1:5" x14ac:dyDescent="0.25">
      <c r="A86" s="22" t="s">
        <v>739</v>
      </c>
      <c r="B86" s="23" t="s">
        <v>739</v>
      </c>
      <c r="C86" s="23">
        <v>10</v>
      </c>
      <c r="D86" s="23">
        <v>211</v>
      </c>
      <c r="E86" s="23" t="s">
        <v>212</v>
      </c>
    </row>
    <row r="87" spans="1:5" x14ac:dyDescent="0.25">
      <c r="A87" s="22" t="s">
        <v>740</v>
      </c>
      <c r="B87" s="23" t="s">
        <v>740</v>
      </c>
      <c r="C87" s="23">
        <v>10</v>
      </c>
      <c r="D87" s="23">
        <v>194</v>
      </c>
      <c r="E87" s="23" t="s">
        <v>212</v>
      </c>
    </row>
    <row r="88" spans="1:5" x14ac:dyDescent="0.25">
      <c r="A88" s="22" t="s">
        <v>330</v>
      </c>
      <c r="B88" s="23" t="s">
        <v>330</v>
      </c>
      <c r="C88" s="23">
        <v>10</v>
      </c>
      <c r="D88" s="23">
        <v>118</v>
      </c>
      <c r="E88" s="23" t="s">
        <v>212</v>
      </c>
    </row>
    <row r="89" spans="1:5" x14ac:dyDescent="0.25">
      <c r="A89" s="22" t="s">
        <v>83</v>
      </c>
      <c r="B89" s="23" t="s">
        <v>83</v>
      </c>
      <c r="C89" s="23">
        <v>9</v>
      </c>
      <c r="D89" s="23">
        <v>399.2</v>
      </c>
      <c r="E89" s="23" t="s">
        <v>215</v>
      </c>
    </row>
    <row r="90" spans="1:5" x14ac:dyDescent="0.25">
      <c r="A90" s="22" t="s">
        <v>610</v>
      </c>
      <c r="B90" s="23" t="s">
        <v>610</v>
      </c>
      <c r="C90" s="23">
        <v>9</v>
      </c>
      <c r="D90" s="23">
        <v>31.5</v>
      </c>
      <c r="E90" s="23" t="s">
        <v>215</v>
      </c>
    </row>
    <row r="91" spans="1:5" x14ac:dyDescent="0.25">
      <c r="A91" s="22" t="s">
        <v>661</v>
      </c>
      <c r="B91" s="23" t="s">
        <v>661</v>
      </c>
      <c r="C91" s="23">
        <v>9</v>
      </c>
      <c r="D91" s="23">
        <v>3</v>
      </c>
      <c r="E91" s="23" t="s">
        <v>215</v>
      </c>
    </row>
    <row r="92" spans="1:5" x14ac:dyDescent="0.25">
      <c r="A92" s="22" t="s">
        <v>255</v>
      </c>
      <c r="B92" s="23" t="s">
        <v>255</v>
      </c>
      <c r="C92" s="23">
        <v>9</v>
      </c>
      <c r="D92" s="23">
        <v>219.4</v>
      </c>
      <c r="E92" s="23" t="s">
        <v>205</v>
      </c>
    </row>
    <row r="93" spans="1:5" x14ac:dyDescent="0.25">
      <c r="A93" s="22" t="s">
        <v>121</v>
      </c>
      <c r="B93" s="23" t="s">
        <v>121</v>
      </c>
      <c r="C93" s="23">
        <v>9</v>
      </c>
      <c r="D93" s="23">
        <v>198.8</v>
      </c>
      <c r="E93" s="23" t="s">
        <v>205</v>
      </c>
    </row>
    <row r="94" spans="1:5" x14ac:dyDescent="0.25">
      <c r="A94" s="22" t="s">
        <v>677</v>
      </c>
      <c r="B94" s="23" t="s">
        <v>677</v>
      </c>
      <c r="C94" s="23">
        <v>9</v>
      </c>
      <c r="D94" s="23">
        <v>117.7</v>
      </c>
      <c r="E94" s="23" t="s">
        <v>205</v>
      </c>
    </row>
    <row r="95" spans="1:5" x14ac:dyDescent="0.25">
      <c r="A95" s="22" t="s">
        <v>73</v>
      </c>
      <c r="B95" s="23" t="s">
        <v>256</v>
      </c>
      <c r="C95" s="23">
        <v>9</v>
      </c>
      <c r="D95" s="23">
        <v>208.4</v>
      </c>
      <c r="E95" s="23" t="s">
        <v>207</v>
      </c>
    </row>
    <row r="96" spans="1:5" x14ac:dyDescent="0.25">
      <c r="A96" s="22" t="s">
        <v>111</v>
      </c>
      <c r="B96" s="23" t="s">
        <v>111</v>
      </c>
      <c r="C96" s="23">
        <v>9</v>
      </c>
      <c r="D96" s="23">
        <v>177.4</v>
      </c>
      <c r="E96" s="23" t="s">
        <v>207</v>
      </c>
    </row>
    <row r="97" spans="1:5" x14ac:dyDescent="0.25">
      <c r="A97" s="22" t="s">
        <v>129</v>
      </c>
      <c r="B97" s="23" t="s">
        <v>129</v>
      </c>
      <c r="C97" s="23">
        <v>9</v>
      </c>
      <c r="D97" s="23">
        <v>148.4</v>
      </c>
      <c r="E97" s="23" t="s">
        <v>207</v>
      </c>
    </row>
    <row r="98" spans="1:5" x14ac:dyDescent="0.25">
      <c r="A98" s="22" t="s">
        <v>708</v>
      </c>
      <c r="B98" s="23" t="s">
        <v>708</v>
      </c>
      <c r="C98" s="23">
        <v>9</v>
      </c>
      <c r="D98" s="23">
        <v>147.30000000000001</v>
      </c>
      <c r="E98" s="23" t="s">
        <v>207</v>
      </c>
    </row>
    <row r="99" spans="1:5" x14ac:dyDescent="0.25">
      <c r="A99" s="22" t="s">
        <v>63</v>
      </c>
      <c r="B99" s="23" t="s">
        <v>63</v>
      </c>
      <c r="C99" s="23">
        <v>9</v>
      </c>
      <c r="D99" s="23">
        <v>139.69999999999999</v>
      </c>
      <c r="E99" s="23" t="s">
        <v>207</v>
      </c>
    </row>
    <row r="100" spans="1:5" x14ac:dyDescent="0.25">
      <c r="A100" s="22" t="s">
        <v>94</v>
      </c>
      <c r="B100" s="23" t="s">
        <v>94</v>
      </c>
      <c r="C100" s="23">
        <v>9</v>
      </c>
      <c r="D100" s="23">
        <v>173</v>
      </c>
      <c r="E100" s="23" t="s">
        <v>212</v>
      </c>
    </row>
    <row r="101" spans="1:5" x14ac:dyDescent="0.25">
      <c r="A101" s="22" t="s">
        <v>358</v>
      </c>
      <c r="B101" s="23" t="s">
        <v>358</v>
      </c>
      <c r="C101" s="23">
        <v>8</v>
      </c>
      <c r="D101" s="23">
        <v>359.1</v>
      </c>
      <c r="E101" s="23" t="s">
        <v>215</v>
      </c>
    </row>
    <row r="102" spans="1:5" x14ac:dyDescent="0.25">
      <c r="A102" s="22" t="s">
        <v>662</v>
      </c>
      <c r="B102" s="23" t="s">
        <v>662</v>
      </c>
      <c r="C102" s="23">
        <v>8</v>
      </c>
      <c r="D102" s="23">
        <v>353.1</v>
      </c>
      <c r="E102" s="23" t="s">
        <v>215</v>
      </c>
    </row>
    <row r="103" spans="1:5" x14ac:dyDescent="0.25">
      <c r="A103" s="22" t="s">
        <v>92</v>
      </c>
      <c r="B103" s="23" t="s">
        <v>92</v>
      </c>
      <c r="C103" s="23">
        <v>8</v>
      </c>
      <c r="D103" s="23">
        <v>206.6</v>
      </c>
      <c r="E103" s="23" t="s">
        <v>205</v>
      </c>
    </row>
    <row r="104" spans="1:5" x14ac:dyDescent="0.25">
      <c r="A104" s="22" t="s">
        <v>23</v>
      </c>
      <c r="B104" s="23" t="s">
        <v>23</v>
      </c>
      <c r="C104" s="23">
        <v>8</v>
      </c>
      <c r="D104" s="23">
        <v>194.3</v>
      </c>
      <c r="E104" s="23" t="s">
        <v>205</v>
      </c>
    </row>
    <row r="105" spans="1:5" x14ac:dyDescent="0.25">
      <c r="A105" s="22" t="s">
        <v>193</v>
      </c>
      <c r="B105" s="23" t="s">
        <v>193</v>
      </c>
      <c r="C105" s="23">
        <v>8</v>
      </c>
      <c r="D105" s="23">
        <v>192.9</v>
      </c>
      <c r="E105" s="23" t="s">
        <v>205</v>
      </c>
    </row>
    <row r="106" spans="1:5" x14ac:dyDescent="0.25">
      <c r="A106" s="22" t="s">
        <v>259</v>
      </c>
      <c r="B106" s="23" t="s">
        <v>259</v>
      </c>
      <c r="C106" s="23">
        <v>8</v>
      </c>
      <c r="D106" s="23">
        <v>155.30000000000001</v>
      </c>
      <c r="E106" s="23" t="s">
        <v>205</v>
      </c>
    </row>
    <row r="107" spans="1:5" x14ac:dyDescent="0.25">
      <c r="A107" s="22" t="s">
        <v>39</v>
      </c>
      <c r="B107" s="23" t="s">
        <v>39</v>
      </c>
      <c r="C107" s="23">
        <v>8</v>
      </c>
      <c r="D107" s="23">
        <v>235.1</v>
      </c>
      <c r="E107" s="23" t="s">
        <v>207</v>
      </c>
    </row>
    <row r="108" spans="1:5" x14ac:dyDescent="0.25">
      <c r="A108" s="22" t="s">
        <v>141</v>
      </c>
      <c r="B108" s="23" t="s">
        <v>141</v>
      </c>
      <c r="C108" s="23">
        <v>8</v>
      </c>
      <c r="D108" s="23">
        <v>210</v>
      </c>
      <c r="E108" s="23" t="s">
        <v>207</v>
      </c>
    </row>
    <row r="109" spans="1:5" x14ac:dyDescent="0.25">
      <c r="A109" s="22" t="s">
        <v>709</v>
      </c>
      <c r="B109" s="23" t="s">
        <v>709</v>
      </c>
      <c r="C109" s="23">
        <v>8</v>
      </c>
      <c r="D109" s="23">
        <v>115.9</v>
      </c>
      <c r="E109" s="23" t="s">
        <v>207</v>
      </c>
    </row>
    <row r="110" spans="1:5" x14ac:dyDescent="0.25">
      <c r="A110" s="22" t="s">
        <v>616</v>
      </c>
      <c r="B110" s="23" t="s">
        <v>616</v>
      </c>
      <c r="C110" s="23">
        <v>8</v>
      </c>
      <c r="D110" s="23">
        <v>18.899999999999999</v>
      </c>
      <c r="E110" s="23" t="s">
        <v>207</v>
      </c>
    </row>
    <row r="111" spans="1:5" x14ac:dyDescent="0.25">
      <c r="A111" s="22" t="s">
        <v>175</v>
      </c>
      <c r="B111" s="23" t="s">
        <v>175</v>
      </c>
      <c r="C111" s="23">
        <v>8</v>
      </c>
      <c r="D111" s="23">
        <v>187</v>
      </c>
      <c r="E111" s="23" t="s">
        <v>212</v>
      </c>
    </row>
    <row r="112" spans="1:5" x14ac:dyDescent="0.25">
      <c r="A112" s="22" t="s">
        <v>741</v>
      </c>
      <c r="B112" s="23" t="s">
        <v>741</v>
      </c>
      <c r="C112" s="23">
        <v>8</v>
      </c>
      <c r="D112" s="23">
        <v>170</v>
      </c>
      <c r="E112" s="23" t="s">
        <v>212</v>
      </c>
    </row>
    <row r="113" spans="1:5" x14ac:dyDescent="0.25">
      <c r="A113" s="22" t="s">
        <v>742</v>
      </c>
      <c r="B113" s="23" t="s">
        <v>742</v>
      </c>
      <c r="C113" s="23">
        <v>8</v>
      </c>
      <c r="D113" s="23">
        <v>62</v>
      </c>
      <c r="E113" s="23" t="s">
        <v>212</v>
      </c>
    </row>
    <row r="114" spans="1:5" x14ac:dyDescent="0.25">
      <c r="A114" s="22" t="s">
        <v>183</v>
      </c>
      <c r="B114" s="23" t="s">
        <v>183</v>
      </c>
      <c r="C114" s="23">
        <v>7</v>
      </c>
      <c r="D114" s="23">
        <v>409.7</v>
      </c>
      <c r="E114" s="23" t="s">
        <v>215</v>
      </c>
    </row>
    <row r="115" spans="1:5" x14ac:dyDescent="0.25">
      <c r="A115" s="22" t="s">
        <v>201</v>
      </c>
      <c r="B115" s="23" t="s">
        <v>201</v>
      </c>
      <c r="C115" s="23">
        <v>7</v>
      </c>
      <c r="D115" s="23">
        <v>409.6</v>
      </c>
      <c r="E115" s="23" t="s">
        <v>215</v>
      </c>
    </row>
    <row r="116" spans="1:5" x14ac:dyDescent="0.25">
      <c r="A116" s="22" t="s">
        <v>628</v>
      </c>
      <c r="B116" s="23" t="s">
        <v>628</v>
      </c>
      <c r="C116" s="23">
        <v>7</v>
      </c>
      <c r="D116" s="23">
        <v>258.5</v>
      </c>
      <c r="E116" s="23" t="s">
        <v>215</v>
      </c>
    </row>
    <row r="117" spans="1:5" x14ac:dyDescent="0.25">
      <c r="A117" s="22" t="s">
        <v>639</v>
      </c>
      <c r="B117" s="23" t="s">
        <v>639</v>
      </c>
      <c r="C117" s="23">
        <v>7</v>
      </c>
      <c r="D117" s="23">
        <v>85.3</v>
      </c>
      <c r="E117" s="23" t="s">
        <v>215</v>
      </c>
    </row>
    <row r="118" spans="1:5" x14ac:dyDescent="0.25">
      <c r="A118" s="22" t="s">
        <v>158</v>
      </c>
      <c r="B118" s="23" t="s">
        <v>158</v>
      </c>
      <c r="C118" s="23">
        <v>7</v>
      </c>
      <c r="D118" s="23">
        <v>169.5</v>
      </c>
      <c r="E118" s="23" t="s">
        <v>205</v>
      </c>
    </row>
    <row r="119" spans="1:5" x14ac:dyDescent="0.25">
      <c r="A119" s="22" t="s">
        <v>678</v>
      </c>
      <c r="B119" s="23" t="s">
        <v>678</v>
      </c>
      <c r="C119" s="23">
        <v>7</v>
      </c>
      <c r="D119" s="23">
        <v>115.3</v>
      </c>
      <c r="E119" s="23" t="s">
        <v>205</v>
      </c>
    </row>
    <row r="120" spans="1:5" x14ac:dyDescent="0.25">
      <c r="A120" s="22" t="s">
        <v>178</v>
      </c>
      <c r="B120" s="23" t="s">
        <v>178</v>
      </c>
      <c r="C120" s="23">
        <v>7</v>
      </c>
      <c r="D120" s="23">
        <v>199.9</v>
      </c>
      <c r="E120" s="23" t="s">
        <v>207</v>
      </c>
    </row>
    <row r="121" spans="1:5" x14ac:dyDescent="0.25">
      <c r="A121" s="22" t="s">
        <v>182</v>
      </c>
      <c r="B121" s="23" t="s">
        <v>182</v>
      </c>
      <c r="C121" s="23">
        <v>7</v>
      </c>
      <c r="D121" s="23">
        <v>91.3</v>
      </c>
      <c r="E121" s="23" t="s">
        <v>207</v>
      </c>
    </row>
    <row r="122" spans="1:5" x14ac:dyDescent="0.25">
      <c r="A122" s="22" t="s">
        <v>710</v>
      </c>
      <c r="B122" s="23" t="s">
        <v>710</v>
      </c>
      <c r="C122" s="23">
        <v>7</v>
      </c>
      <c r="D122" s="23">
        <v>32.700000000000003</v>
      </c>
      <c r="E122" s="23" t="s">
        <v>207</v>
      </c>
    </row>
    <row r="123" spans="1:5" x14ac:dyDescent="0.25">
      <c r="A123" s="22" t="s">
        <v>366</v>
      </c>
      <c r="B123" s="23" t="s">
        <v>366</v>
      </c>
      <c r="C123" s="23">
        <v>6</v>
      </c>
      <c r="D123" s="23">
        <v>336.3</v>
      </c>
      <c r="E123" s="23" t="s">
        <v>215</v>
      </c>
    </row>
    <row r="124" spans="1:5" x14ac:dyDescent="0.25">
      <c r="A124" s="22" t="s">
        <v>362</v>
      </c>
      <c r="B124" s="23" t="s">
        <v>362</v>
      </c>
      <c r="C124" s="23">
        <v>6</v>
      </c>
      <c r="D124" s="23">
        <v>328.6</v>
      </c>
      <c r="E124" s="23" t="s">
        <v>215</v>
      </c>
    </row>
    <row r="125" spans="1:5" x14ac:dyDescent="0.25">
      <c r="A125" s="22" t="s">
        <v>663</v>
      </c>
      <c r="B125" s="23" t="s">
        <v>663</v>
      </c>
      <c r="C125" s="23">
        <v>6</v>
      </c>
      <c r="D125" s="23">
        <v>11</v>
      </c>
      <c r="E125" s="23" t="s">
        <v>215</v>
      </c>
    </row>
    <row r="126" spans="1:5" x14ac:dyDescent="0.25">
      <c r="A126" s="22" t="s">
        <v>262</v>
      </c>
      <c r="B126" s="23" t="s">
        <v>262</v>
      </c>
      <c r="C126" s="23">
        <v>6</v>
      </c>
      <c r="D126" s="23">
        <v>179.6</v>
      </c>
      <c r="E126" s="23" t="s">
        <v>205</v>
      </c>
    </row>
    <row r="127" spans="1:5" x14ac:dyDescent="0.25">
      <c r="A127" s="22" t="s">
        <v>679</v>
      </c>
      <c r="B127" s="23" t="s">
        <v>679</v>
      </c>
      <c r="C127" s="23">
        <v>6</v>
      </c>
      <c r="D127" s="23">
        <v>169.1</v>
      </c>
      <c r="E127" s="23" t="s">
        <v>205</v>
      </c>
    </row>
    <row r="128" spans="1:5" x14ac:dyDescent="0.25">
      <c r="A128" s="22" t="s">
        <v>25</v>
      </c>
      <c r="B128" s="23" t="s">
        <v>25</v>
      </c>
      <c r="C128" s="23">
        <v>6</v>
      </c>
      <c r="D128" s="23">
        <v>152.30000000000001</v>
      </c>
      <c r="E128" s="23" t="s">
        <v>205</v>
      </c>
    </row>
    <row r="129" spans="1:5" x14ac:dyDescent="0.25">
      <c r="A129" s="22" t="s">
        <v>110</v>
      </c>
      <c r="B129" s="23" t="s">
        <v>110</v>
      </c>
      <c r="C129" s="23">
        <v>6</v>
      </c>
      <c r="D129" s="23">
        <v>151.6</v>
      </c>
      <c r="E129" s="23" t="s">
        <v>205</v>
      </c>
    </row>
    <row r="130" spans="1:5" x14ac:dyDescent="0.25">
      <c r="A130" s="22" t="s">
        <v>680</v>
      </c>
      <c r="B130" s="23" t="s">
        <v>680</v>
      </c>
      <c r="C130" s="23">
        <v>6</v>
      </c>
      <c r="D130" s="23">
        <v>141.6</v>
      </c>
      <c r="E130" s="23" t="s">
        <v>205</v>
      </c>
    </row>
    <row r="131" spans="1:5" x14ac:dyDescent="0.25">
      <c r="A131" s="22" t="s">
        <v>44</v>
      </c>
      <c r="B131" s="23" t="s">
        <v>44</v>
      </c>
      <c r="C131" s="23">
        <v>6</v>
      </c>
      <c r="D131" s="23">
        <v>92.8</v>
      </c>
      <c r="E131" s="23" t="s">
        <v>205</v>
      </c>
    </row>
    <row r="132" spans="1:5" x14ac:dyDescent="0.25">
      <c r="A132" s="22" t="s">
        <v>191</v>
      </c>
      <c r="B132" s="23" t="s">
        <v>191</v>
      </c>
      <c r="C132" s="23">
        <v>6</v>
      </c>
      <c r="D132" s="23">
        <v>218.5</v>
      </c>
      <c r="E132" s="23" t="s">
        <v>207</v>
      </c>
    </row>
    <row r="133" spans="1:5" x14ac:dyDescent="0.25">
      <c r="A133" s="22" t="s">
        <v>159</v>
      </c>
      <c r="B133" s="23" t="s">
        <v>159</v>
      </c>
      <c r="C133" s="23">
        <v>6</v>
      </c>
      <c r="D133" s="23">
        <v>209.9</v>
      </c>
      <c r="E133" s="23" t="s">
        <v>207</v>
      </c>
    </row>
    <row r="134" spans="1:5" x14ac:dyDescent="0.25">
      <c r="A134" s="22" t="s">
        <v>24</v>
      </c>
      <c r="B134" s="23" t="s">
        <v>24</v>
      </c>
      <c r="C134" s="23">
        <v>6</v>
      </c>
      <c r="D134" s="23">
        <v>200.9</v>
      </c>
      <c r="E134" s="23" t="s">
        <v>207</v>
      </c>
    </row>
    <row r="135" spans="1:5" x14ac:dyDescent="0.25">
      <c r="A135" s="22" t="s">
        <v>91</v>
      </c>
      <c r="B135" s="23" t="s">
        <v>91</v>
      </c>
      <c r="C135" s="23">
        <v>6</v>
      </c>
      <c r="D135" s="23">
        <v>176.9</v>
      </c>
      <c r="E135" s="23" t="s">
        <v>207</v>
      </c>
    </row>
    <row r="136" spans="1:5" x14ac:dyDescent="0.25">
      <c r="A136" s="22" t="s">
        <v>711</v>
      </c>
      <c r="B136" s="23" t="s">
        <v>711</v>
      </c>
      <c r="C136" s="23">
        <v>6</v>
      </c>
      <c r="D136" s="23">
        <v>174.1</v>
      </c>
      <c r="E136" s="23" t="s">
        <v>207</v>
      </c>
    </row>
    <row r="137" spans="1:5" x14ac:dyDescent="0.25">
      <c r="A137" s="22" t="s">
        <v>81</v>
      </c>
      <c r="B137" s="23" t="s">
        <v>81</v>
      </c>
      <c r="C137" s="23">
        <v>6</v>
      </c>
      <c r="D137" s="23">
        <v>119</v>
      </c>
      <c r="E137" s="23" t="s">
        <v>212</v>
      </c>
    </row>
    <row r="138" spans="1:5" x14ac:dyDescent="0.25">
      <c r="A138" s="22" t="s">
        <v>664</v>
      </c>
      <c r="B138" s="23" t="s">
        <v>664</v>
      </c>
      <c r="C138" s="23">
        <v>5</v>
      </c>
      <c r="D138" s="23">
        <v>311.89999999999998</v>
      </c>
      <c r="E138" s="23" t="s">
        <v>215</v>
      </c>
    </row>
    <row r="139" spans="1:5" x14ac:dyDescent="0.25">
      <c r="A139" s="22" t="s">
        <v>665</v>
      </c>
      <c r="B139" s="23" t="s">
        <v>665</v>
      </c>
      <c r="C139" s="23">
        <v>5</v>
      </c>
      <c r="D139" s="23">
        <v>17.8</v>
      </c>
      <c r="E139" s="23" t="s">
        <v>215</v>
      </c>
    </row>
    <row r="140" spans="1:5" x14ac:dyDescent="0.25">
      <c r="A140" s="22" t="s">
        <v>148</v>
      </c>
      <c r="B140" s="23" t="s">
        <v>148</v>
      </c>
      <c r="C140" s="23">
        <v>5</v>
      </c>
      <c r="D140" s="23">
        <v>138</v>
      </c>
      <c r="E140" s="23" t="s">
        <v>205</v>
      </c>
    </row>
    <row r="141" spans="1:5" x14ac:dyDescent="0.25">
      <c r="A141" s="22" t="s">
        <v>681</v>
      </c>
      <c r="B141" s="23" t="s">
        <v>681</v>
      </c>
      <c r="C141" s="23">
        <v>5</v>
      </c>
      <c r="D141" s="23">
        <v>11.9</v>
      </c>
      <c r="E141" s="23" t="s">
        <v>205</v>
      </c>
    </row>
    <row r="142" spans="1:5" x14ac:dyDescent="0.25">
      <c r="A142" s="22" t="s">
        <v>106</v>
      </c>
      <c r="B142" s="23" t="s">
        <v>106</v>
      </c>
      <c r="C142" s="23">
        <v>5</v>
      </c>
      <c r="D142" s="23">
        <v>187.5</v>
      </c>
      <c r="E142" s="23" t="s">
        <v>207</v>
      </c>
    </row>
    <row r="143" spans="1:5" x14ac:dyDescent="0.25">
      <c r="A143" s="22" t="s">
        <v>712</v>
      </c>
      <c r="B143" s="23" t="s">
        <v>712</v>
      </c>
      <c r="C143" s="23">
        <v>5</v>
      </c>
      <c r="D143" s="23">
        <v>157.5</v>
      </c>
      <c r="E143" s="23" t="s">
        <v>207</v>
      </c>
    </row>
    <row r="144" spans="1:5" x14ac:dyDescent="0.25">
      <c r="A144" s="22" t="s">
        <v>713</v>
      </c>
      <c r="B144" s="23" t="s">
        <v>713</v>
      </c>
      <c r="C144" s="23">
        <v>5</v>
      </c>
      <c r="D144" s="23">
        <v>156.6</v>
      </c>
      <c r="E144" s="23" t="s">
        <v>207</v>
      </c>
    </row>
    <row r="145" spans="1:5" x14ac:dyDescent="0.25">
      <c r="A145" s="22" t="s">
        <v>312</v>
      </c>
      <c r="B145" s="23" t="s">
        <v>312</v>
      </c>
      <c r="C145" s="23">
        <v>5</v>
      </c>
      <c r="D145" s="23">
        <v>149.69999999999999</v>
      </c>
      <c r="E145" s="23" t="s">
        <v>207</v>
      </c>
    </row>
    <row r="146" spans="1:5" x14ac:dyDescent="0.25">
      <c r="A146" s="22" t="s">
        <v>30</v>
      </c>
      <c r="B146" s="23" t="s">
        <v>30</v>
      </c>
      <c r="C146" s="23">
        <v>5</v>
      </c>
      <c r="D146" s="23">
        <v>172</v>
      </c>
      <c r="E146" s="23" t="s">
        <v>212</v>
      </c>
    </row>
    <row r="147" spans="1:5" x14ac:dyDescent="0.25">
      <c r="A147" s="22" t="s">
        <v>335</v>
      </c>
      <c r="B147" s="23" t="s">
        <v>335</v>
      </c>
      <c r="C147" s="23">
        <v>5</v>
      </c>
      <c r="D147" s="23">
        <v>123</v>
      </c>
      <c r="E147" s="23" t="s">
        <v>212</v>
      </c>
    </row>
    <row r="148" spans="1:5" x14ac:dyDescent="0.25">
      <c r="A148" s="22" t="s">
        <v>623</v>
      </c>
      <c r="B148" s="23" t="s">
        <v>623</v>
      </c>
      <c r="C148" s="23">
        <v>5</v>
      </c>
      <c r="D148" s="23">
        <v>54</v>
      </c>
      <c r="E148" s="23" t="s">
        <v>212</v>
      </c>
    </row>
    <row r="149" spans="1:5" x14ac:dyDescent="0.25">
      <c r="A149" s="22" t="s">
        <v>743</v>
      </c>
      <c r="B149" s="23" t="s">
        <v>743</v>
      </c>
      <c r="C149" s="23">
        <v>5</v>
      </c>
      <c r="D149" s="23">
        <v>30</v>
      </c>
      <c r="E149" s="23" t="s">
        <v>212</v>
      </c>
    </row>
    <row r="150" spans="1:5" x14ac:dyDescent="0.25">
      <c r="A150" s="22" t="s">
        <v>371</v>
      </c>
      <c r="B150" s="23" t="s">
        <v>371</v>
      </c>
      <c r="C150" s="23">
        <v>4</v>
      </c>
      <c r="D150" s="23">
        <v>31.7</v>
      </c>
      <c r="E150" s="23" t="s">
        <v>215</v>
      </c>
    </row>
    <row r="151" spans="1:5" x14ac:dyDescent="0.25">
      <c r="A151" s="22" t="s">
        <v>75</v>
      </c>
      <c r="B151" s="23" t="s">
        <v>75</v>
      </c>
      <c r="C151" s="23">
        <v>4</v>
      </c>
      <c r="D151" s="23">
        <v>171.9</v>
      </c>
      <c r="E151" s="23" t="s">
        <v>205</v>
      </c>
    </row>
    <row r="152" spans="1:5" x14ac:dyDescent="0.25">
      <c r="A152" s="22" t="s">
        <v>147</v>
      </c>
      <c r="B152" s="23" t="s">
        <v>777</v>
      </c>
      <c r="C152" s="23">
        <v>4</v>
      </c>
      <c r="D152" s="23">
        <v>136.5</v>
      </c>
      <c r="E152" s="23" t="s">
        <v>205</v>
      </c>
    </row>
    <row r="153" spans="1:5" x14ac:dyDescent="0.25">
      <c r="A153" s="22" t="s">
        <v>12</v>
      </c>
      <c r="B153" s="23" t="s">
        <v>12</v>
      </c>
      <c r="C153" s="23">
        <v>4</v>
      </c>
      <c r="D153" s="23">
        <v>123</v>
      </c>
      <c r="E153" s="23" t="s">
        <v>205</v>
      </c>
    </row>
    <row r="154" spans="1:5" x14ac:dyDescent="0.25">
      <c r="A154" s="22" t="s">
        <v>145</v>
      </c>
      <c r="B154" s="23" t="s">
        <v>145</v>
      </c>
      <c r="C154" s="23">
        <v>4</v>
      </c>
      <c r="D154" s="23">
        <v>112.5</v>
      </c>
      <c r="E154" s="23" t="s">
        <v>205</v>
      </c>
    </row>
    <row r="155" spans="1:5" x14ac:dyDescent="0.25">
      <c r="A155" s="22" t="s">
        <v>199</v>
      </c>
      <c r="B155" s="23" t="s">
        <v>199</v>
      </c>
      <c r="C155" s="23">
        <v>4</v>
      </c>
      <c r="D155" s="23">
        <v>97.9</v>
      </c>
      <c r="E155" s="23" t="s">
        <v>205</v>
      </c>
    </row>
    <row r="156" spans="1:5" x14ac:dyDescent="0.25">
      <c r="A156" s="22" t="s">
        <v>682</v>
      </c>
      <c r="B156" s="23" t="s">
        <v>682</v>
      </c>
      <c r="C156" s="23">
        <v>4</v>
      </c>
      <c r="D156" s="23">
        <v>81.5</v>
      </c>
      <c r="E156" s="23" t="s">
        <v>205</v>
      </c>
    </row>
    <row r="157" spans="1:5" x14ac:dyDescent="0.25">
      <c r="A157" s="22" t="s">
        <v>258</v>
      </c>
      <c r="B157" s="23" t="s">
        <v>258</v>
      </c>
      <c r="C157" s="23">
        <v>4</v>
      </c>
      <c r="D157" s="23">
        <v>199.5</v>
      </c>
      <c r="E157" s="23" t="s">
        <v>207</v>
      </c>
    </row>
    <row r="158" spans="1:5" x14ac:dyDescent="0.25">
      <c r="A158" s="22" t="s">
        <v>109</v>
      </c>
      <c r="B158" s="23" t="s">
        <v>109</v>
      </c>
      <c r="C158" s="23">
        <v>4</v>
      </c>
      <c r="D158" s="23">
        <v>166.9</v>
      </c>
      <c r="E158" s="23" t="s">
        <v>207</v>
      </c>
    </row>
    <row r="159" spans="1:5" x14ac:dyDescent="0.25">
      <c r="A159" s="22" t="s">
        <v>127</v>
      </c>
      <c r="B159" s="23" t="s">
        <v>127</v>
      </c>
      <c r="C159" s="23">
        <v>4</v>
      </c>
      <c r="D159" s="23">
        <v>149</v>
      </c>
      <c r="E159" s="23" t="s">
        <v>207</v>
      </c>
    </row>
    <row r="160" spans="1:5" x14ac:dyDescent="0.25">
      <c r="A160" s="22" t="s">
        <v>325</v>
      </c>
      <c r="B160" s="23" t="s">
        <v>325</v>
      </c>
      <c r="C160" s="23">
        <v>4</v>
      </c>
      <c r="D160" s="23">
        <v>86.7</v>
      </c>
      <c r="E160" s="23" t="s">
        <v>207</v>
      </c>
    </row>
    <row r="161" spans="1:5" x14ac:dyDescent="0.25">
      <c r="A161" s="22" t="s">
        <v>621</v>
      </c>
      <c r="B161" s="23" t="s">
        <v>621</v>
      </c>
      <c r="C161" s="23">
        <v>4</v>
      </c>
      <c r="D161" s="23">
        <v>85.9</v>
      </c>
      <c r="E161" s="23" t="s">
        <v>207</v>
      </c>
    </row>
    <row r="162" spans="1:5" x14ac:dyDescent="0.25">
      <c r="A162" s="22" t="s">
        <v>608</v>
      </c>
      <c r="B162" s="23" t="s">
        <v>608</v>
      </c>
      <c r="C162" s="23">
        <v>4</v>
      </c>
      <c r="D162" s="23">
        <v>60</v>
      </c>
      <c r="E162" s="23" t="s">
        <v>207</v>
      </c>
    </row>
    <row r="163" spans="1:5" x14ac:dyDescent="0.25">
      <c r="A163" s="22" t="s">
        <v>744</v>
      </c>
      <c r="B163" s="23" t="s">
        <v>744</v>
      </c>
      <c r="C163" s="23">
        <v>4</v>
      </c>
      <c r="D163" s="23">
        <v>188</v>
      </c>
      <c r="E163" s="23" t="s">
        <v>212</v>
      </c>
    </row>
    <row r="164" spans="1:5" x14ac:dyDescent="0.25">
      <c r="A164" s="22" t="s">
        <v>8</v>
      </c>
      <c r="B164" s="23" t="s">
        <v>8</v>
      </c>
      <c r="C164" s="23">
        <v>4</v>
      </c>
      <c r="D164" s="23">
        <v>169</v>
      </c>
      <c r="E164" s="23" t="s">
        <v>212</v>
      </c>
    </row>
    <row r="165" spans="1:5" x14ac:dyDescent="0.25">
      <c r="A165" s="22" t="s">
        <v>745</v>
      </c>
      <c r="B165" s="23" t="s">
        <v>745</v>
      </c>
      <c r="C165" s="23">
        <v>4</v>
      </c>
      <c r="D165" s="23">
        <v>142</v>
      </c>
      <c r="E165" s="23" t="s">
        <v>212</v>
      </c>
    </row>
    <row r="166" spans="1:5" x14ac:dyDescent="0.25">
      <c r="A166" s="22" t="s">
        <v>746</v>
      </c>
      <c r="B166" s="23" t="s">
        <v>746</v>
      </c>
      <c r="C166" s="23">
        <v>4</v>
      </c>
      <c r="D166" s="23">
        <v>132</v>
      </c>
      <c r="E166" s="23" t="s">
        <v>212</v>
      </c>
    </row>
    <row r="167" spans="1:5" x14ac:dyDescent="0.25">
      <c r="A167" s="22" t="s">
        <v>314</v>
      </c>
      <c r="B167" s="23" t="s">
        <v>314</v>
      </c>
      <c r="C167" s="23">
        <v>4</v>
      </c>
      <c r="D167" s="23">
        <v>120</v>
      </c>
      <c r="E167" s="23" t="s">
        <v>212</v>
      </c>
    </row>
    <row r="168" spans="1:5" x14ac:dyDescent="0.25">
      <c r="A168" s="22" t="s">
        <v>365</v>
      </c>
      <c r="B168" s="23" t="s">
        <v>365</v>
      </c>
      <c r="C168" s="23">
        <v>3</v>
      </c>
      <c r="D168" s="23">
        <v>257.39999999999998</v>
      </c>
      <c r="E168" s="23" t="s">
        <v>215</v>
      </c>
    </row>
    <row r="169" spans="1:5" x14ac:dyDescent="0.25">
      <c r="A169" s="22" t="s">
        <v>683</v>
      </c>
      <c r="B169" s="23" t="s">
        <v>683</v>
      </c>
      <c r="C169" s="23">
        <v>3</v>
      </c>
      <c r="D169" s="23">
        <v>144.1</v>
      </c>
      <c r="E169" s="23" t="s">
        <v>205</v>
      </c>
    </row>
    <row r="170" spans="1:5" x14ac:dyDescent="0.25">
      <c r="A170" s="22" t="s">
        <v>14</v>
      </c>
      <c r="B170" s="23" t="s">
        <v>14</v>
      </c>
      <c r="C170" s="23">
        <v>3</v>
      </c>
      <c r="D170" s="23">
        <v>135.9</v>
      </c>
      <c r="E170" s="23" t="s">
        <v>205</v>
      </c>
    </row>
    <row r="171" spans="1:5" x14ac:dyDescent="0.25">
      <c r="A171" s="22" t="s">
        <v>684</v>
      </c>
      <c r="B171" s="23" t="s">
        <v>684</v>
      </c>
      <c r="C171" s="23">
        <v>3</v>
      </c>
      <c r="D171" s="23">
        <v>128.1</v>
      </c>
      <c r="E171" s="23" t="s">
        <v>205</v>
      </c>
    </row>
    <row r="172" spans="1:5" x14ac:dyDescent="0.25">
      <c r="A172" s="22" t="s">
        <v>273</v>
      </c>
      <c r="B172" s="23" t="s">
        <v>273</v>
      </c>
      <c r="C172" s="23">
        <v>3</v>
      </c>
      <c r="D172" s="23">
        <v>107.1</v>
      </c>
      <c r="E172" s="23" t="s">
        <v>205</v>
      </c>
    </row>
    <row r="173" spans="1:5" x14ac:dyDescent="0.25">
      <c r="A173" s="22" t="s">
        <v>144</v>
      </c>
      <c r="B173" s="23" t="s">
        <v>144</v>
      </c>
      <c r="C173" s="23">
        <v>3</v>
      </c>
      <c r="D173" s="23">
        <v>66.3</v>
      </c>
      <c r="E173" s="23" t="s">
        <v>205</v>
      </c>
    </row>
    <row r="174" spans="1:5" x14ac:dyDescent="0.25">
      <c r="A174" s="22" t="s">
        <v>271</v>
      </c>
      <c r="B174" s="23" t="s">
        <v>271</v>
      </c>
      <c r="C174" s="23">
        <v>3</v>
      </c>
      <c r="D174" s="23">
        <v>37.299999999999997</v>
      </c>
      <c r="E174" s="23" t="s">
        <v>205</v>
      </c>
    </row>
    <row r="175" spans="1:5" x14ac:dyDescent="0.25">
      <c r="A175" s="22" t="s">
        <v>685</v>
      </c>
      <c r="B175" s="23" t="s">
        <v>685</v>
      </c>
      <c r="C175" s="23">
        <v>3</v>
      </c>
      <c r="D175" s="23">
        <v>34.9</v>
      </c>
      <c r="E175" s="23" t="s">
        <v>205</v>
      </c>
    </row>
    <row r="176" spans="1:5" x14ac:dyDescent="0.25">
      <c r="A176" s="22" t="s">
        <v>345</v>
      </c>
      <c r="B176" s="23" t="s">
        <v>345</v>
      </c>
      <c r="C176" s="23">
        <v>3</v>
      </c>
      <c r="D176" s="23">
        <v>27.9</v>
      </c>
      <c r="E176" s="23" t="s">
        <v>205</v>
      </c>
    </row>
    <row r="177" spans="1:5" x14ac:dyDescent="0.25">
      <c r="A177" s="22" t="s">
        <v>686</v>
      </c>
      <c r="B177" s="23" t="s">
        <v>686</v>
      </c>
      <c r="C177" s="23">
        <v>3</v>
      </c>
      <c r="D177" s="23">
        <v>20.7</v>
      </c>
      <c r="E177" s="23" t="s">
        <v>205</v>
      </c>
    </row>
    <row r="178" spans="1:5" x14ac:dyDescent="0.25">
      <c r="A178" s="22" t="s">
        <v>687</v>
      </c>
      <c r="B178" s="23" t="s">
        <v>687</v>
      </c>
      <c r="C178" s="23">
        <v>3</v>
      </c>
      <c r="D178" s="23">
        <v>8</v>
      </c>
      <c r="E178" s="23" t="s">
        <v>205</v>
      </c>
    </row>
    <row r="179" spans="1:5" x14ac:dyDescent="0.25">
      <c r="A179" s="22" t="s">
        <v>27</v>
      </c>
      <c r="B179" s="23" t="s">
        <v>27</v>
      </c>
      <c r="C179" s="23">
        <v>3</v>
      </c>
      <c r="D179" s="23">
        <v>201.2</v>
      </c>
      <c r="E179" s="23" t="s">
        <v>207</v>
      </c>
    </row>
    <row r="180" spans="1:5" x14ac:dyDescent="0.25">
      <c r="A180" s="22" t="s">
        <v>196</v>
      </c>
      <c r="B180" s="23" t="s">
        <v>196</v>
      </c>
      <c r="C180" s="23">
        <v>3</v>
      </c>
      <c r="D180" s="23">
        <v>176.9</v>
      </c>
      <c r="E180" s="23" t="s">
        <v>207</v>
      </c>
    </row>
    <row r="181" spans="1:5" x14ac:dyDescent="0.25">
      <c r="A181" s="22" t="s">
        <v>107</v>
      </c>
      <c r="B181" s="23" t="s">
        <v>107</v>
      </c>
      <c r="C181" s="23">
        <v>3</v>
      </c>
      <c r="D181" s="23">
        <v>176.5</v>
      </c>
      <c r="E181" s="23" t="s">
        <v>207</v>
      </c>
    </row>
    <row r="182" spans="1:5" x14ac:dyDescent="0.25">
      <c r="A182" s="22" t="s">
        <v>714</v>
      </c>
      <c r="B182" s="23" t="s">
        <v>714</v>
      </c>
      <c r="C182" s="23">
        <v>3</v>
      </c>
      <c r="D182" s="23">
        <v>169.1</v>
      </c>
      <c r="E182" s="23" t="s">
        <v>207</v>
      </c>
    </row>
    <row r="183" spans="1:5" x14ac:dyDescent="0.25">
      <c r="A183" s="22" t="s">
        <v>78</v>
      </c>
      <c r="B183" s="23" t="s">
        <v>78</v>
      </c>
      <c r="C183" s="23">
        <v>3</v>
      </c>
      <c r="D183" s="23">
        <v>160.69999999999999</v>
      </c>
      <c r="E183" s="23" t="s">
        <v>207</v>
      </c>
    </row>
    <row r="184" spans="1:5" x14ac:dyDescent="0.25">
      <c r="A184" s="22" t="s">
        <v>715</v>
      </c>
      <c r="B184" s="23" t="s">
        <v>715</v>
      </c>
      <c r="C184" s="23">
        <v>3</v>
      </c>
      <c r="D184" s="23">
        <v>158.69999999999999</v>
      </c>
      <c r="E184" s="23" t="s">
        <v>207</v>
      </c>
    </row>
    <row r="185" spans="1:5" x14ac:dyDescent="0.25">
      <c r="A185" s="22" t="s">
        <v>31</v>
      </c>
      <c r="B185" s="23" t="s">
        <v>31</v>
      </c>
      <c r="C185" s="23">
        <v>3</v>
      </c>
      <c r="D185" s="23">
        <v>152.69999999999999</v>
      </c>
      <c r="E185" s="23" t="s">
        <v>207</v>
      </c>
    </row>
    <row r="186" spans="1:5" x14ac:dyDescent="0.25">
      <c r="A186" s="22" t="s">
        <v>180</v>
      </c>
      <c r="B186" s="23" t="s">
        <v>180</v>
      </c>
      <c r="C186" s="23">
        <v>3</v>
      </c>
      <c r="D186" s="23">
        <v>136.4</v>
      </c>
      <c r="E186" s="23" t="s">
        <v>207</v>
      </c>
    </row>
    <row r="187" spans="1:5" x14ac:dyDescent="0.25">
      <c r="A187" s="22" t="s">
        <v>352</v>
      </c>
      <c r="B187" s="23" t="s">
        <v>352</v>
      </c>
      <c r="C187" s="23">
        <v>3</v>
      </c>
      <c r="D187" s="23">
        <v>104.2</v>
      </c>
      <c r="E187" s="23" t="s">
        <v>207</v>
      </c>
    </row>
    <row r="188" spans="1:5" x14ac:dyDescent="0.25">
      <c r="A188" s="22" t="s">
        <v>614</v>
      </c>
      <c r="B188" s="23" t="s">
        <v>614</v>
      </c>
      <c r="C188" s="23">
        <v>3</v>
      </c>
      <c r="D188" s="23">
        <v>84.6</v>
      </c>
      <c r="E188" s="23" t="s">
        <v>207</v>
      </c>
    </row>
    <row r="189" spans="1:5" x14ac:dyDescent="0.25">
      <c r="A189" s="22" t="s">
        <v>132</v>
      </c>
      <c r="B189" s="23" t="s">
        <v>132</v>
      </c>
      <c r="C189" s="23">
        <v>3</v>
      </c>
      <c r="D189" s="23">
        <v>35.299999999999997</v>
      </c>
      <c r="E189" s="23" t="s">
        <v>207</v>
      </c>
    </row>
    <row r="190" spans="1:5" x14ac:dyDescent="0.25">
      <c r="A190" s="22" t="s">
        <v>130</v>
      </c>
      <c r="B190" s="23" t="s">
        <v>130</v>
      </c>
      <c r="C190" s="23">
        <v>3</v>
      </c>
      <c r="D190" s="23">
        <v>21.3</v>
      </c>
      <c r="E190" s="23" t="s">
        <v>207</v>
      </c>
    </row>
    <row r="191" spans="1:5" x14ac:dyDescent="0.25">
      <c r="A191" s="22" t="s">
        <v>716</v>
      </c>
      <c r="B191" s="23" t="s">
        <v>716</v>
      </c>
      <c r="C191" s="23">
        <v>3</v>
      </c>
      <c r="D191" s="23">
        <v>13.5</v>
      </c>
      <c r="E191" s="23" t="s">
        <v>207</v>
      </c>
    </row>
    <row r="192" spans="1:5" x14ac:dyDescent="0.25">
      <c r="A192" s="22" t="s">
        <v>84</v>
      </c>
      <c r="B192" s="23" t="s">
        <v>84</v>
      </c>
      <c r="C192" s="23">
        <v>3</v>
      </c>
      <c r="D192" s="23">
        <v>153</v>
      </c>
      <c r="E192" s="23" t="s">
        <v>212</v>
      </c>
    </row>
    <row r="193" spans="1:5" x14ac:dyDescent="0.25">
      <c r="A193" s="22" t="s">
        <v>114</v>
      </c>
      <c r="B193" s="23" t="s">
        <v>114</v>
      </c>
      <c r="C193" s="23">
        <v>3</v>
      </c>
      <c r="D193" s="23">
        <v>151</v>
      </c>
      <c r="E193" s="23" t="s">
        <v>212</v>
      </c>
    </row>
    <row r="194" spans="1:5" x14ac:dyDescent="0.25">
      <c r="A194" s="22" t="s">
        <v>277</v>
      </c>
      <c r="B194" s="23" t="s">
        <v>277</v>
      </c>
      <c r="C194" s="23">
        <v>3</v>
      </c>
      <c r="D194" s="23">
        <v>134</v>
      </c>
      <c r="E194" s="23" t="s">
        <v>212</v>
      </c>
    </row>
    <row r="195" spans="1:5" x14ac:dyDescent="0.25">
      <c r="A195" s="22" t="s">
        <v>332</v>
      </c>
      <c r="B195" s="23" t="s">
        <v>332</v>
      </c>
      <c r="C195" s="23">
        <v>3</v>
      </c>
      <c r="D195" s="23">
        <v>123</v>
      </c>
      <c r="E195" s="23" t="s">
        <v>212</v>
      </c>
    </row>
    <row r="196" spans="1:5" x14ac:dyDescent="0.25">
      <c r="A196" s="22" t="s">
        <v>392</v>
      </c>
      <c r="B196" s="23" t="s">
        <v>392</v>
      </c>
      <c r="C196" s="23">
        <v>3</v>
      </c>
      <c r="D196" s="23">
        <v>119</v>
      </c>
      <c r="E196" s="23" t="s">
        <v>212</v>
      </c>
    </row>
    <row r="197" spans="1:5" x14ac:dyDescent="0.25">
      <c r="A197" s="22" t="s">
        <v>611</v>
      </c>
      <c r="B197" s="23" t="s">
        <v>611</v>
      </c>
      <c r="C197" s="23">
        <v>3</v>
      </c>
      <c r="D197" s="23">
        <v>109</v>
      </c>
      <c r="E197" s="23" t="s">
        <v>212</v>
      </c>
    </row>
    <row r="198" spans="1:5" x14ac:dyDescent="0.25">
      <c r="A198" s="22" t="s">
        <v>356</v>
      </c>
      <c r="B198" s="23" t="s">
        <v>356</v>
      </c>
      <c r="C198" s="23">
        <v>3</v>
      </c>
      <c r="D198" s="23">
        <v>82</v>
      </c>
      <c r="E198" s="23" t="s">
        <v>212</v>
      </c>
    </row>
    <row r="199" spans="1:5" x14ac:dyDescent="0.25">
      <c r="A199" s="22" t="s">
        <v>618</v>
      </c>
      <c r="B199" s="23" t="s">
        <v>618</v>
      </c>
      <c r="C199" s="23">
        <v>3</v>
      </c>
      <c r="D199" s="23">
        <v>73</v>
      </c>
      <c r="E199" s="23" t="s">
        <v>212</v>
      </c>
    </row>
    <row r="200" spans="1:5" x14ac:dyDescent="0.25">
      <c r="A200" s="22" t="s">
        <v>627</v>
      </c>
      <c r="B200" s="23" t="s">
        <v>627</v>
      </c>
      <c r="C200" s="23">
        <v>3</v>
      </c>
      <c r="D200" s="23">
        <v>69</v>
      </c>
      <c r="E200" s="23" t="s">
        <v>212</v>
      </c>
    </row>
    <row r="201" spans="1:5" x14ac:dyDescent="0.25">
      <c r="A201" s="22" t="s">
        <v>644</v>
      </c>
      <c r="B201" s="23" t="s">
        <v>644</v>
      </c>
      <c r="C201" s="23">
        <v>3</v>
      </c>
      <c r="D201" s="23">
        <v>58</v>
      </c>
      <c r="E201" s="23" t="s">
        <v>212</v>
      </c>
    </row>
    <row r="202" spans="1:5" x14ac:dyDescent="0.25">
      <c r="A202" s="22" t="s">
        <v>622</v>
      </c>
      <c r="B202" s="23" t="s">
        <v>622</v>
      </c>
      <c r="C202" s="23">
        <v>3</v>
      </c>
      <c r="D202" s="23">
        <v>53</v>
      </c>
      <c r="E202" s="23" t="s">
        <v>212</v>
      </c>
    </row>
    <row r="203" spans="1:5" x14ac:dyDescent="0.25">
      <c r="A203" s="22" t="s">
        <v>617</v>
      </c>
      <c r="B203" s="23" t="s">
        <v>617</v>
      </c>
      <c r="C203" s="23">
        <v>3</v>
      </c>
      <c r="D203" s="23">
        <v>30</v>
      </c>
      <c r="E203" s="23" t="s">
        <v>212</v>
      </c>
    </row>
    <row r="204" spans="1:5" x14ac:dyDescent="0.25">
      <c r="A204" s="22" t="s">
        <v>368</v>
      </c>
      <c r="B204" s="23" t="s">
        <v>368</v>
      </c>
      <c r="C204" s="23">
        <v>2</v>
      </c>
      <c r="D204" s="23">
        <v>315.3</v>
      </c>
      <c r="E204" s="23" t="s">
        <v>215</v>
      </c>
    </row>
    <row r="205" spans="1:5" x14ac:dyDescent="0.25">
      <c r="A205" s="22" t="s">
        <v>369</v>
      </c>
      <c r="B205" s="23" t="s">
        <v>369</v>
      </c>
      <c r="C205" s="23">
        <v>2</v>
      </c>
      <c r="D205" s="23">
        <v>35.5</v>
      </c>
      <c r="E205" s="23" t="s">
        <v>215</v>
      </c>
    </row>
    <row r="206" spans="1:5" x14ac:dyDescent="0.25">
      <c r="A206" s="22" t="s">
        <v>645</v>
      </c>
      <c r="B206" s="23" t="s">
        <v>645</v>
      </c>
      <c r="C206" s="23">
        <v>2</v>
      </c>
      <c r="D206" s="23">
        <v>16.100000000000001</v>
      </c>
      <c r="E206" s="23" t="s">
        <v>215</v>
      </c>
    </row>
    <row r="207" spans="1:5" x14ac:dyDescent="0.25">
      <c r="A207" s="22" t="s">
        <v>666</v>
      </c>
      <c r="B207" s="23" t="s">
        <v>666</v>
      </c>
      <c r="C207" s="23">
        <v>2</v>
      </c>
      <c r="D207" s="23">
        <v>12.1</v>
      </c>
      <c r="E207" s="23" t="s">
        <v>215</v>
      </c>
    </row>
    <row r="208" spans="1:5" x14ac:dyDescent="0.25">
      <c r="A208" s="22" t="s">
        <v>667</v>
      </c>
      <c r="B208" s="23" t="s">
        <v>667</v>
      </c>
      <c r="C208" s="23">
        <v>2</v>
      </c>
      <c r="D208" s="23">
        <v>9.3000000000000007</v>
      </c>
      <c r="E208" s="23" t="s">
        <v>215</v>
      </c>
    </row>
    <row r="209" spans="1:5" x14ac:dyDescent="0.25">
      <c r="A209" s="22" t="s">
        <v>165</v>
      </c>
      <c r="B209" s="23" t="s">
        <v>165</v>
      </c>
      <c r="C209" s="23">
        <v>2</v>
      </c>
      <c r="D209" s="23">
        <v>137.30000000000001</v>
      </c>
      <c r="E209" s="23" t="s">
        <v>205</v>
      </c>
    </row>
    <row r="210" spans="1:5" x14ac:dyDescent="0.25">
      <c r="A210" s="22" t="s">
        <v>688</v>
      </c>
      <c r="B210" s="23" t="s">
        <v>688</v>
      </c>
      <c r="C210" s="23">
        <v>2</v>
      </c>
      <c r="D210" s="23">
        <v>120.2</v>
      </c>
      <c r="E210" s="23" t="s">
        <v>205</v>
      </c>
    </row>
    <row r="211" spans="1:5" x14ac:dyDescent="0.25">
      <c r="A211" s="22" t="s">
        <v>51</v>
      </c>
      <c r="B211" s="23" t="s">
        <v>51</v>
      </c>
      <c r="C211" s="23">
        <v>2</v>
      </c>
      <c r="D211" s="23">
        <v>120</v>
      </c>
      <c r="E211" s="23" t="s">
        <v>205</v>
      </c>
    </row>
    <row r="212" spans="1:5" x14ac:dyDescent="0.25">
      <c r="A212" s="22" t="s">
        <v>79</v>
      </c>
      <c r="B212" s="23" t="s">
        <v>79</v>
      </c>
      <c r="C212" s="23">
        <v>2</v>
      </c>
      <c r="D212" s="23">
        <v>114.8</v>
      </c>
      <c r="E212" s="23" t="s">
        <v>205</v>
      </c>
    </row>
    <row r="213" spans="1:5" x14ac:dyDescent="0.25">
      <c r="A213" s="22" t="s">
        <v>16</v>
      </c>
      <c r="B213" s="23" t="s">
        <v>16</v>
      </c>
      <c r="C213" s="23">
        <v>2</v>
      </c>
      <c r="D213" s="23">
        <v>113</v>
      </c>
      <c r="E213" s="23" t="s">
        <v>205</v>
      </c>
    </row>
    <row r="214" spans="1:5" x14ac:dyDescent="0.25">
      <c r="A214" s="22" t="s">
        <v>43</v>
      </c>
      <c r="B214" s="23" t="s">
        <v>43</v>
      </c>
      <c r="C214" s="23">
        <v>2</v>
      </c>
      <c r="D214" s="23">
        <v>110.1</v>
      </c>
      <c r="E214" s="23" t="s">
        <v>205</v>
      </c>
    </row>
    <row r="215" spans="1:5" x14ac:dyDescent="0.25">
      <c r="A215" s="22" t="s">
        <v>95</v>
      </c>
      <c r="B215" s="23" t="s">
        <v>95</v>
      </c>
      <c r="C215" s="23">
        <v>2</v>
      </c>
      <c r="D215" s="23">
        <v>108.9</v>
      </c>
      <c r="E215" s="23" t="s">
        <v>205</v>
      </c>
    </row>
    <row r="216" spans="1:5" x14ac:dyDescent="0.25">
      <c r="A216" s="22" t="s">
        <v>264</v>
      </c>
      <c r="B216" s="23" t="s">
        <v>264</v>
      </c>
      <c r="C216" s="23">
        <v>2</v>
      </c>
      <c r="D216" s="23">
        <v>107.8</v>
      </c>
      <c r="E216" s="23" t="s">
        <v>205</v>
      </c>
    </row>
    <row r="217" spans="1:5" x14ac:dyDescent="0.25">
      <c r="A217" s="22" t="s">
        <v>151</v>
      </c>
      <c r="B217" s="23" t="s">
        <v>151</v>
      </c>
      <c r="C217" s="23">
        <v>2</v>
      </c>
      <c r="D217" s="23">
        <v>104.8</v>
      </c>
      <c r="E217" s="23" t="s">
        <v>205</v>
      </c>
    </row>
    <row r="218" spans="1:5" x14ac:dyDescent="0.25">
      <c r="A218" s="22" t="s">
        <v>116</v>
      </c>
      <c r="B218" s="23" t="s">
        <v>116</v>
      </c>
      <c r="C218" s="23">
        <v>2</v>
      </c>
      <c r="D218" s="23">
        <v>101.2</v>
      </c>
      <c r="E218" s="23" t="s">
        <v>205</v>
      </c>
    </row>
    <row r="219" spans="1:5" x14ac:dyDescent="0.25">
      <c r="A219" s="22" t="s">
        <v>17</v>
      </c>
      <c r="B219" s="23" t="s">
        <v>17</v>
      </c>
      <c r="C219" s="23">
        <v>2</v>
      </c>
      <c r="D219" s="23">
        <v>46.4</v>
      </c>
      <c r="E219" s="23" t="s">
        <v>205</v>
      </c>
    </row>
    <row r="220" spans="1:5" x14ac:dyDescent="0.25">
      <c r="A220" s="22" t="s">
        <v>689</v>
      </c>
      <c r="B220" s="23" t="s">
        <v>689</v>
      </c>
      <c r="C220" s="23">
        <v>2</v>
      </c>
      <c r="D220" s="23">
        <v>46.2</v>
      </c>
      <c r="E220" s="23" t="s">
        <v>205</v>
      </c>
    </row>
    <row r="221" spans="1:5" x14ac:dyDescent="0.25">
      <c r="A221" s="22" t="s">
        <v>267</v>
      </c>
      <c r="B221" s="23" t="s">
        <v>267</v>
      </c>
      <c r="C221" s="23">
        <v>2</v>
      </c>
      <c r="D221" s="23">
        <v>45.8</v>
      </c>
      <c r="E221" s="23" t="s">
        <v>205</v>
      </c>
    </row>
    <row r="222" spans="1:5" x14ac:dyDescent="0.25">
      <c r="A222" s="22" t="s">
        <v>318</v>
      </c>
      <c r="B222" s="23" t="s">
        <v>318</v>
      </c>
      <c r="C222" s="23">
        <v>2</v>
      </c>
      <c r="D222" s="23">
        <v>26</v>
      </c>
      <c r="E222" s="23" t="s">
        <v>205</v>
      </c>
    </row>
    <row r="223" spans="1:5" x14ac:dyDescent="0.25">
      <c r="A223" s="22" t="s">
        <v>690</v>
      </c>
      <c r="B223" s="23" t="s">
        <v>690</v>
      </c>
      <c r="C223" s="23">
        <v>2</v>
      </c>
      <c r="D223" s="23">
        <v>20</v>
      </c>
      <c r="E223" s="23" t="s">
        <v>205</v>
      </c>
    </row>
    <row r="224" spans="1:5" x14ac:dyDescent="0.25">
      <c r="A224" s="22" t="s">
        <v>98</v>
      </c>
      <c r="B224" s="23" t="s">
        <v>98</v>
      </c>
      <c r="C224" s="23">
        <v>2</v>
      </c>
      <c r="D224" s="23">
        <v>18.7</v>
      </c>
      <c r="E224" s="23" t="s">
        <v>205</v>
      </c>
    </row>
    <row r="225" spans="1:5" x14ac:dyDescent="0.25">
      <c r="A225" s="22" t="s">
        <v>268</v>
      </c>
      <c r="B225" s="23" t="s">
        <v>268</v>
      </c>
      <c r="C225" s="23">
        <v>2</v>
      </c>
      <c r="D225" s="23">
        <v>11</v>
      </c>
      <c r="E225" s="23" t="s">
        <v>205</v>
      </c>
    </row>
    <row r="226" spans="1:5" x14ac:dyDescent="0.25">
      <c r="A226" s="22" t="s">
        <v>691</v>
      </c>
      <c r="B226" s="23" t="s">
        <v>691</v>
      </c>
      <c r="C226" s="23">
        <v>2</v>
      </c>
      <c r="D226" s="23">
        <v>5.5</v>
      </c>
      <c r="E226" s="23" t="s">
        <v>205</v>
      </c>
    </row>
    <row r="227" spans="1:5" x14ac:dyDescent="0.25">
      <c r="A227" s="22" t="s">
        <v>176</v>
      </c>
      <c r="B227" s="23" t="s">
        <v>176</v>
      </c>
      <c r="C227" s="23">
        <v>2</v>
      </c>
      <c r="D227" s="23">
        <v>178.1</v>
      </c>
      <c r="E227" s="23" t="s">
        <v>207</v>
      </c>
    </row>
    <row r="228" spans="1:5" x14ac:dyDescent="0.25">
      <c r="A228" s="22" t="s">
        <v>126</v>
      </c>
      <c r="B228" s="23" t="s">
        <v>126</v>
      </c>
      <c r="C228" s="23">
        <v>2</v>
      </c>
      <c r="D228" s="23">
        <v>168.3</v>
      </c>
      <c r="E228" s="23" t="s">
        <v>207</v>
      </c>
    </row>
    <row r="229" spans="1:5" x14ac:dyDescent="0.25">
      <c r="A229" s="22" t="s">
        <v>275</v>
      </c>
      <c r="B229" s="23" t="s">
        <v>275</v>
      </c>
      <c r="C229" s="23">
        <v>2</v>
      </c>
      <c r="D229" s="23">
        <v>153.30000000000001</v>
      </c>
      <c r="E229" s="23" t="s">
        <v>207</v>
      </c>
    </row>
    <row r="230" spans="1:5" x14ac:dyDescent="0.25">
      <c r="A230" s="22" t="s">
        <v>123</v>
      </c>
      <c r="B230" s="23" t="s">
        <v>123</v>
      </c>
      <c r="C230" s="23">
        <v>2</v>
      </c>
      <c r="D230" s="23">
        <v>152.4</v>
      </c>
      <c r="E230" s="23" t="s">
        <v>207</v>
      </c>
    </row>
    <row r="231" spans="1:5" x14ac:dyDescent="0.25">
      <c r="A231" s="22" t="s">
        <v>33</v>
      </c>
      <c r="B231" s="23" t="s">
        <v>33</v>
      </c>
      <c r="C231" s="23">
        <v>2</v>
      </c>
      <c r="D231" s="23">
        <v>150.1</v>
      </c>
      <c r="E231" s="23" t="s">
        <v>207</v>
      </c>
    </row>
    <row r="232" spans="1:5" x14ac:dyDescent="0.25">
      <c r="A232" s="22" t="s">
        <v>200</v>
      </c>
      <c r="B232" s="23" t="s">
        <v>200</v>
      </c>
      <c r="C232" s="23">
        <v>2</v>
      </c>
      <c r="D232" s="23">
        <v>148.9</v>
      </c>
      <c r="E232" s="23" t="s">
        <v>207</v>
      </c>
    </row>
    <row r="233" spans="1:5" x14ac:dyDescent="0.25">
      <c r="A233" s="22" t="s">
        <v>62</v>
      </c>
      <c r="B233" s="23" t="s">
        <v>62</v>
      </c>
      <c r="C233" s="23">
        <v>2</v>
      </c>
      <c r="D233" s="23">
        <v>145.4</v>
      </c>
      <c r="E233" s="23" t="s">
        <v>207</v>
      </c>
    </row>
    <row r="234" spans="1:5" x14ac:dyDescent="0.25">
      <c r="A234" s="22" t="s">
        <v>181</v>
      </c>
      <c r="B234" s="23" t="s">
        <v>181</v>
      </c>
      <c r="C234" s="23">
        <v>2</v>
      </c>
      <c r="D234" s="23">
        <v>144.6</v>
      </c>
      <c r="E234" s="23" t="s">
        <v>207</v>
      </c>
    </row>
    <row r="235" spans="1:5" x14ac:dyDescent="0.25">
      <c r="A235" s="22" t="s">
        <v>717</v>
      </c>
      <c r="B235" s="23" t="s">
        <v>717</v>
      </c>
      <c r="C235" s="23">
        <v>2</v>
      </c>
      <c r="D235" s="23">
        <v>122.7</v>
      </c>
      <c r="E235" s="23" t="s">
        <v>207</v>
      </c>
    </row>
    <row r="236" spans="1:5" x14ac:dyDescent="0.25">
      <c r="A236" s="22" t="s">
        <v>718</v>
      </c>
      <c r="B236" s="23" t="s">
        <v>718</v>
      </c>
      <c r="C236" s="23">
        <v>2</v>
      </c>
      <c r="D236" s="23">
        <v>113.8</v>
      </c>
      <c r="E236" s="23" t="s">
        <v>207</v>
      </c>
    </row>
    <row r="237" spans="1:5" x14ac:dyDescent="0.25">
      <c r="A237" s="22" t="s">
        <v>719</v>
      </c>
      <c r="B237" s="23" t="s">
        <v>719</v>
      </c>
      <c r="C237" s="23">
        <v>2</v>
      </c>
      <c r="D237" s="23">
        <v>111.7</v>
      </c>
      <c r="E237" s="23" t="s">
        <v>207</v>
      </c>
    </row>
    <row r="238" spans="1:5" x14ac:dyDescent="0.25">
      <c r="A238" s="22" t="s">
        <v>276</v>
      </c>
      <c r="B238" s="23" t="s">
        <v>276</v>
      </c>
      <c r="C238" s="23">
        <v>2</v>
      </c>
      <c r="D238" s="23">
        <v>108.1</v>
      </c>
      <c r="E238" s="23" t="s">
        <v>207</v>
      </c>
    </row>
    <row r="239" spans="1:5" x14ac:dyDescent="0.25">
      <c r="A239" s="22" t="s">
        <v>59</v>
      </c>
      <c r="B239" s="23" t="s">
        <v>59</v>
      </c>
      <c r="C239" s="23">
        <v>2</v>
      </c>
      <c r="D239" s="23">
        <v>95.8</v>
      </c>
      <c r="E239" s="23" t="s">
        <v>207</v>
      </c>
    </row>
    <row r="240" spans="1:5" x14ac:dyDescent="0.25">
      <c r="A240" s="22" t="s">
        <v>354</v>
      </c>
      <c r="B240" s="23" t="s">
        <v>354</v>
      </c>
      <c r="C240" s="23">
        <v>2</v>
      </c>
      <c r="D240" s="23">
        <v>69.2</v>
      </c>
      <c r="E240" s="23" t="s">
        <v>207</v>
      </c>
    </row>
    <row r="241" spans="1:5" x14ac:dyDescent="0.25">
      <c r="A241" s="22" t="s">
        <v>327</v>
      </c>
      <c r="B241" s="23" t="s">
        <v>327</v>
      </c>
      <c r="C241" s="23">
        <v>2</v>
      </c>
      <c r="D241" s="23">
        <v>68.599999999999994</v>
      </c>
      <c r="E241" s="23" t="s">
        <v>207</v>
      </c>
    </row>
    <row r="242" spans="1:5" x14ac:dyDescent="0.25">
      <c r="A242" s="22" t="s">
        <v>720</v>
      </c>
      <c r="B242" s="23" t="s">
        <v>720</v>
      </c>
      <c r="C242" s="23">
        <v>2</v>
      </c>
      <c r="D242" s="23">
        <v>66.900000000000006</v>
      </c>
      <c r="E242" s="23" t="s">
        <v>207</v>
      </c>
    </row>
    <row r="243" spans="1:5" x14ac:dyDescent="0.25">
      <c r="A243" s="22" t="s">
        <v>721</v>
      </c>
      <c r="B243" s="23" t="s">
        <v>721</v>
      </c>
      <c r="C243" s="23">
        <v>2</v>
      </c>
      <c r="D243" s="23">
        <v>58.1</v>
      </c>
      <c r="E243" s="23" t="s">
        <v>207</v>
      </c>
    </row>
    <row r="244" spans="1:5" x14ac:dyDescent="0.25">
      <c r="A244" s="22" t="s">
        <v>722</v>
      </c>
      <c r="B244" s="23" t="s">
        <v>722</v>
      </c>
      <c r="C244" s="23">
        <v>2</v>
      </c>
      <c r="D244" s="23">
        <v>56</v>
      </c>
      <c r="E244" s="23" t="s">
        <v>207</v>
      </c>
    </row>
    <row r="245" spans="1:5" x14ac:dyDescent="0.25">
      <c r="A245" s="22" t="s">
        <v>723</v>
      </c>
      <c r="B245" s="23" t="s">
        <v>723</v>
      </c>
      <c r="C245" s="23">
        <v>2</v>
      </c>
      <c r="D245" s="23">
        <v>55.9</v>
      </c>
      <c r="E245" s="23" t="s">
        <v>207</v>
      </c>
    </row>
    <row r="246" spans="1:5" x14ac:dyDescent="0.25">
      <c r="A246" s="22" t="s">
        <v>629</v>
      </c>
      <c r="B246" s="23" t="s">
        <v>629</v>
      </c>
      <c r="C246" s="23">
        <v>2</v>
      </c>
      <c r="D246" s="23">
        <v>54.9</v>
      </c>
      <c r="E246" s="23" t="s">
        <v>207</v>
      </c>
    </row>
    <row r="247" spans="1:5" x14ac:dyDescent="0.25">
      <c r="A247" s="22" t="s">
        <v>724</v>
      </c>
      <c r="B247" s="23" t="s">
        <v>724</v>
      </c>
      <c r="C247" s="23">
        <v>2</v>
      </c>
      <c r="D247" s="23">
        <v>52.7</v>
      </c>
      <c r="E247" s="23" t="s">
        <v>207</v>
      </c>
    </row>
    <row r="248" spans="1:5" x14ac:dyDescent="0.25">
      <c r="A248" s="22" t="s">
        <v>641</v>
      </c>
      <c r="B248" s="23" t="s">
        <v>641</v>
      </c>
      <c r="C248" s="23">
        <v>2</v>
      </c>
      <c r="D248" s="23">
        <v>50.7</v>
      </c>
      <c r="E248" s="23" t="s">
        <v>207</v>
      </c>
    </row>
    <row r="249" spans="1:5" x14ac:dyDescent="0.25">
      <c r="A249" s="22" t="s">
        <v>725</v>
      </c>
      <c r="B249" s="23" t="s">
        <v>725</v>
      </c>
      <c r="C249" s="23">
        <v>2</v>
      </c>
      <c r="D249" s="23">
        <v>46.1</v>
      </c>
      <c r="E249" s="23" t="s">
        <v>207</v>
      </c>
    </row>
    <row r="250" spans="1:5" x14ac:dyDescent="0.25">
      <c r="A250" s="22" t="s">
        <v>637</v>
      </c>
      <c r="B250" s="23" t="s">
        <v>637</v>
      </c>
      <c r="C250" s="23">
        <v>2</v>
      </c>
      <c r="D250" s="23">
        <v>28</v>
      </c>
      <c r="E250" s="23" t="s">
        <v>207</v>
      </c>
    </row>
    <row r="251" spans="1:5" x14ac:dyDescent="0.25">
      <c r="A251" s="22" t="s">
        <v>726</v>
      </c>
      <c r="B251" s="23" t="s">
        <v>726</v>
      </c>
      <c r="C251" s="23">
        <v>2</v>
      </c>
      <c r="D251" s="23">
        <v>20.9</v>
      </c>
      <c r="E251" s="23" t="s">
        <v>207</v>
      </c>
    </row>
    <row r="252" spans="1:5" x14ac:dyDescent="0.25">
      <c r="A252" s="22" t="s">
        <v>727</v>
      </c>
      <c r="B252" s="23" t="s">
        <v>727</v>
      </c>
      <c r="C252" s="23">
        <v>2</v>
      </c>
      <c r="D252" s="23">
        <v>13.7</v>
      </c>
      <c r="E252" s="23" t="s">
        <v>207</v>
      </c>
    </row>
    <row r="253" spans="1:5" x14ac:dyDescent="0.25">
      <c r="A253" s="22" t="s">
        <v>61</v>
      </c>
      <c r="B253" s="23" t="s">
        <v>61</v>
      </c>
      <c r="C253" s="23">
        <v>2</v>
      </c>
      <c r="D253" s="23">
        <v>171</v>
      </c>
      <c r="E253" s="23" t="s">
        <v>212</v>
      </c>
    </row>
    <row r="254" spans="1:5" x14ac:dyDescent="0.25">
      <c r="A254" s="22" t="s">
        <v>131</v>
      </c>
      <c r="B254" s="23" t="s">
        <v>131</v>
      </c>
      <c r="C254" s="23">
        <v>2</v>
      </c>
      <c r="D254" s="23">
        <v>119</v>
      </c>
      <c r="E254" s="23" t="s">
        <v>212</v>
      </c>
    </row>
    <row r="255" spans="1:5" x14ac:dyDescent="0.25">
      <c r="A255" s="22" t="s">
        <v>747</v>
      </c>
      <c r="B255" s="23" t="s">
        <v>747</v>
      </c>
      <c r="C255" s="23">
        <v>2</v>
      </c>
      <c r="D255" s="23">
        <v>87</v>
      </c>
      <c r="E255" s="23" t="s">
        <v>212</v>
      </c>
    </row>
    <row r="256" spans="1:5" x14ac:dyDescent="0.25">
      <c r="A256" s="22" t="s">
        <v>748</v>
      </c>
      <c r="B256" s="23" t="s">
        <v>748</v>
      </c>
      <c r="C256" s="23">
        <v>2</v>
      </c>
      <c r="D256" s="23">
        <v>43</v>
      </c>
      <c r="E256" s="23" t="s">
        <v>212</v>
      </c>
    </row>
    <row r="257" spans="1:5" x14ac:dyDescent="0.25">
      <c r="A257" s="22" t="s">
        <v>633</v>
      </c>
      <c r="B257" s="23" t="s">
        <v>633</v>
      </c>
      <c r="C257" s="23">
        <v>2</v>
      </c>
      <c r="D257" s="23">
        <v>43</v>
      </c>
      <c r="E257" s="23" t="s">
        <v>212</v>
      </c>
    </row>
    <row r="258" spans="1:5" x14ac:dyDescent="0.25">
      <c r="A258" s="22" t="s">
        <v>749</v>
      </c>
      <c r="B258" s="23" t="s">
        <v>749</v>
      </c>
      <c r="C258" s="23">
        <v>2</v>
      </c>
      <c r="D258" s="23">
        <v>23</v>
      </c>
      <c r="E258" s="23" t="s">
        <v>212</v>
      </c>
    </row>
    <row r="259" spans="1:5" x14ac:dyDescent="0.25">
      <c r="A259" s="22" t="s">
        <v>668</v>
      </c>
      <c r="B259" s="23" t="s">
        <v>668</v>
      </c>
      <c r="C259" s="23">
        <v>1</v>
      </c>
      <c r="D259" s="23">
        <v>33.6</v>
      </c>
      <c r="E259" s="23" t="s">
        <v>215</v>
      </c>
    </row>
    <row r="260" spans="1:5" x14ac:dyDescent="0.25">
      <c r="A260" s="22" t="s">
        <v>669</v>
      </c>
      <c r="B260" s="23" t="s">
        <v>669</v>
      </c>
      <c r="C260" s="23">
        <v>1</v>
      </c>
      <c r="D260" s="23">
        <v>15.5</v>
      </c>
      <c r="E260" s="23" t="s">
        <v>215</v>
      </c>
    </row>
    <row r="261" spans="1:5" x14ac:dyDescent="0.25">
      <c r="A261" s="22" t="s">
        <v>670</v>
      </c>
      <c r="B261" s="23" t="s">
        <v>670</v>
      </c>
      <c r="C261" s="23">
        <v>1</v>
      </c>
      <c r="D261" s="23">
        <v>14.8</v>
      </c>
      <c r="E261" s="23" t="s">
        <v>215</v>
      </c>
    </row>
    <row r="262" spans="1:5" x14ac:dyDescent="0.25">
      <c r="A262" s="22" t="s">
        <v>671</v>
      </c>
      <c r="B262" s="23" t="s">
        <v>671</v>
      </c>
      <c r="C262" s="23">
        <v>1</v>
      </c>
      <c r="D262" s="23">
        <v>10.9</v>
      </c>
      <c r="E262" s="23" t="s">
        <v>215</v>
      </c>
    </row>
    <row r="263" spans="1:5" x14ac:dyDescent="0.25">
      <c r="A263" s="22" t="s">
        <v>367</v>
      </c>
      <c r="B263" s="23" t="s">
        <v>367</v>
      </c>
      <c r="C263" s="23">
        <v>1</v>
      </c>
      <c r="D263" s="23">
        <v>8.3000000000000007</v>
      </c>
      <c r="E263" s="23" t="s">
        <v>215</v>
      </c>
    </row>
    <row r="264" spans="1:5" x14ac:dyDescent="0.25">
      <c r="A264" s="22" t="s">
        <v>263</v>
      </c>
      <c r="B264" s="23" t="s">
        <v>263</v>
      </c>
      <c r="C264" s="23">
        <v>1</v>
      </c>
      <c r="D264" s="23">
        <v>103</v>
      </c>
      <c r="E264" s="23" t="s">
        <v>205</v>
      </c>
    </row>
    <row r="265" spans="1:5" x14ac:dyDescent="0.25">
      <c r="A265" s="22" t="s">
        <v>342</v>
      </c>
      <c r="B265" s="23" t="s">
        <v>342</v>
      </c>
      <c r="C265" s="23">
        <v>1</v>
      </c>
      <c r="D265" s="23">
        <v>79.7</v>
      </c>
      <c r="E265" s="23" t="s">
        <v>205</v>
      </c>
    </row>
    <row r="266" spans="1:5" x14ac:dyDescent="0.25">
      <c r="A266" s="22" t="s">
        <v>692</v>
      </c>
      <c r="B266" s="23" t="s">
        <v>692</v>
      </c>
      <c r="C266" s="23">
        <v>1</v>
      </c>
      <c r="D266" s="23">
        <v>58.8</v>
      </c>
      <c r="E266" s="23" t="s">
        <v>205</v>
      </c>
    </row>
    <row r="267" spans="1:5" x14ac:dyDescent="0.25">
      <c r="A267" s="22" t="s">
        <v>150</v>
      </c>
      <c r="B267" s="23" t="s">
        <v>150</v>
      </c>
      <c r="C267" s="23">
        <v>1</v>
      </c>
      <c r="D267" s="23">
        <v>56.7</v>
      </c>
      <c r="E267" s="23" t="s">
        <v>205</v>
      </c>
    </row>
    <row r="268" spans="1:5" x14ac:dyDescent="0.25">
      <c r="A268" s="22" t="s">
        <v>693</v>
      </c>
      <c r="B268" s="23" t="s">
        <v>693</v>
      </c>
      <c r="C268" s="23">
        <v>1</v>
      </c>
      <c r="D268" s="23">
        <v>55.8</v>
      </c>
      <c r="E268" s="23" t="s">
        <v>205</v>
      </c>
    </row>
    <row r="269" spans="1:5" x14ac:dyDescent="0.25">
      <c r="A269" s="22" t="s">
        <v>281</v>
      </c>
      <c r="B269" s="23" t="s">
        <v>281</v>
      </c>
      <c r="C269" s="23">
        <v>1</v>
      </c>
      <c r="D269" s="23">
        <v>45.8</v>
      </c>
      <c r="E269" s="23" t="s">
        <v>205</v>
      </c>
    </row>
    <row r="270" spans="1:5" x14ac:dyDescent="0.25">
      <c r="A270" s="22" t="s">
        <v>694</v>
      </c>
      <c r="B270" s="23" t="s">
        <v>694</v>
      </c>
      <c r="C270" s="23">
        <v>1</v>
      </c>
      <c r="D270" s="23">
        <v>44.1</v>
      </c>
      <c r="E270" s="23" t="s">
        <v>205</v>
      </c>
    </row>
    <row r="271" spans="1:5" x14ac:dyDescent="0.25">
      <c r="A271" s="22" t="s">
        <v>283</v>
      </c>
      <c r="B271" s="23" t="s">
        <v>283</v>
      </c>
      <c r="C271" s="23">
        <v>1</v>
      </c>
      <c r="D271" s="23">
        <v>40.200000000000003</v>
      </c>
      <c r="E271" s="23" t="s">
        <v>205</v>
      </c>
    </row>
    <row r="272" spans="1:5" x14ac:dyDescent="0.25">
      <c r="A272" s="22" t="s">
        <v>695</v>
      </c>
      <c r="B272" s="23" t="s">
        <v>695</v>
      </c>
      <c r="C272" s="23">
        <v>1</v>
      </c>
      <c r="D272" s="23">
        <v>30.6</v>
      </c>
      <c r="E272" s="23" t="s">
        <v>205</v>
      </c>
    </row>
    <row r="273" spans="1:5" x14ac:dyDescent="0.25">
      <c r="A273" s="22" t="s">
        <v>284</v>
      </c>
      <c r="B273" s="23" t="s">
        <v>284</v>
      </c>
      <c r="C273" s="23">
        <v>1</v>
      </c>
      <c r="D273" s="23">
        <v>28.4</v>
      </c>
      <c r="E273" s="23" t="s">
        <v>205</v>
      </c>
    </row>
    <row r="274" spans="1:5" x14ac:dyDescent="0.25">
      <c r="A274" s="22" t="s">
        <v>317</v>
      </c>
      <c r="B274" s="23" t="s">
        <v>317</v>
      </c>
      <c r="C274" s="23">
        <v>1</v>
      </c>
      <c r="D274" s="23">
        <v>26.6</v>
      </c>
      <c r="E274" s="23" t="s">
        <v>205</v>
      </c>
    </row>
    <row r="275" spans="1:5" x14ac:dyDescent="0.25">
      <c r="A275" s="22" t="s">
        <v>696</v>
      </c>
      <c r="B275" s="23" t="s">
        <v>696</v>
      </c>
      <c r="C275" s="23">
        <v>1</v>
      </c>
      <c r="D275" s="23">
        <v>25.6</v>
      </c>
      <c r="E275" s="23" t="s">
        <v>205</v>
      </c>
    </row>
    <row r="276" spans="1:5" x14ac:dyDescent="0.25">
      <c r="A276" s="22" t="s">
        <v>697</v>
      </c>
      <c r="B276" s="23" t="s">
        <v>697</v>
      </c>
      <c r="C276" s="23">
        <v>1</v>
      </c>
      <c r="D276" s="23">
        <v>25.6</v>
      </c>
      <c r="E276" s="23" t="s">
        <v>205</v>
      </c>
    </row>
    <row r="277" spans="1:5" x14ac:dyDescent="0.25">
      <c r="A277" s="22" t="s">
        <v>698</v>
      </c>
      <c r="B277" s="23" t="s">
        <v>698</v>
      </c>
      <c r="C277" s="23">
        <v>1</v>
      </c>
      <c r="D277" s="23">
        <v>18.5</v>
      </c>
      <c r="E277" s="23" t="s">
        <v>205</v>
      </c>
    </row>
    <row r="278" spans="1:5" x14ac:dyDescent="0.25">
      <c r="A278" s="22" t="s">
        <v>699</v>
      </c>
      <c r="B278" s="23" t="s">
        <v>699</v>
      </c>
      <c r="C278" s="23">
        <v>1</v>
      </c>
      <c r="D278" s="23">
        <v>10.6</v>
      </c>
      <c r="E278" s="23" t="s">
        <v>205</v>
      </c>
    </row>
    <row r="279" spans="1:5" x14ac:dyDescent="0.25">
      <c r="A279" s="22" t="s">
        <v>48</v>
      </c>
      <c r="B279" s="23" t="s">
        <v>48</v>
      </c>
      <c r="C279" s="23">
        <v>1</v>
      </c>
      <c r="D279" s="23">
        <v>3.9</v>
      </c>
      <c r="E279" s="23" t="s">
        <v>205</v>
      </c>
    </row>
    <row r="280" spans="1:5" x14ac:dyDescent="0.25">
      <c r="A280" s="22" t="s">
        <v>65</v>
      </c>
      <c r="B280" s="23" t="s">
        <v>65</v>
      </c>
      <c r="C280" s="23">
        <v>1</v>
      </c>
      <c r="D280" s="23">
        <v>168.5</v>
      </c>
      <c r="E280" s="23" t="s">
        <v>207</v>
      </c>
    </row>
    <row r="281" spans="1:5" x14ac:dyDescent="0.25">
      <c r="A281" s="22" t="s">
        <v>97</v>
      </c>
      <c r="B281" s="23" t="s">
        <v>97</v>
      </c>
      <c r="C281" s="23">
        <v>1</v>
      </c>
      <c r="D281" s="23">
        <v>154.30000000000001</v>
      </c>
      <c r="E281" s="23" t="s">
        <v>207</v>
      </c>
    </row>
    <row r="282" spans="1:5" x14ac:dyDescent="0.25">
      <c r="A282" s="22" t="s">
        <v>113</v>
      </c>
      <c r="B282" s="23" t="s">
        <v>113</v>
      </c>
      <c r="C282" s="23">
        <v>1</v>
      </c>
      <c r="D282" s="23">
        <v>144.6</v>
      </c>
      <c r="E282" s="23" t="s">
        <v>207</v>
      </c>
    </row>
    <row r="283" spans="1:5" x14ac:dyDescent="0.25">
      <c r="A283" s="22" t="s">
        <v>728</v>
      </c>
      <c r="B283" s="23" t="s">
        <v>728</v>
      </c>
      <c r="C283" s="23">
        <v>1</v>
      </c>
      <c r="D283" s="23">
        <v>143.19999999999999</v>
      </c>
      <c r="E283" s="23" t="s">
        <v>207</v>
      </c>
    </row>
    <row r="284" spans="1:5" x14ac:dyDescent="0.25">
      <c r="A284" s="22" t="s">
        <v>729</v>
      </c>
      <c r="B284" s="23" t="s">
        <v>729</v>
      </c>
      <c r="C284" s="23">
        <v>1</v>
      </c>
      <c r="D284" s="23">
        <v>137.80000000000001</v>
      </c>
      <c r="E284" s="23" t="s">
        <v>207</v>
      </c>
    </row>
    <row r="285" spans="1:5" x14ac:dyDescent="0.25">
      <c r="A285" s="22" t="s">
        <v>730</v>
      </c>
      <c r="B285" s="23" t="s">
        <v>730</v>
      </c>
      <c r="C285" s="23">
        <v>1</v>
      </c>
      <c r="D285" s="23">
        <v>133.4</v>
      </c>
      <c r="E285" s="23" t="s">
        <v>207</v>
      </c>
    </row>
    <row r="286" spans="1:5" x14ac:dyDescent="0.25">
      <c r="A286" s="22" t="s">
        <v>326</v>
      </c>
      <c r="B286" s="23" t="s">
        <v>326</v>
      </c>
      <c r="C286" s="23">
        <v>1</v>
      </c>
      <c r="D286" s="23">
        <v>121.8</v>
      </c>
      <c r="E286" s="23" t="s">
        <v>207</v>
      </c>
    </row>
    <row r="287" spans="1:5" x14ac:dyDescent="0.25">
      <c r="A287" s="22" t="s">
        <v>100</v>
      </c>
      <c r="B287" s="23" t="s">
        <v>100</v>
      </c>
      <c r="C287" s="23">
        <v>1</v>
      </c>
      <c r="D287" s="23">
        <v>118.8</v>
      </c>
      <c r="E287" s="23" t="s">
        <v>207</v>
      </c>
    </row>
    <row r="288" spans="1:5" x14ac:dyDescent="0.25">
      <c r="A288" s="22" t="s">
        <v>731</v>
      </c>
      <c r="B288" s="23" t="s">
        <v>731</v>
      </c>
      <c r="C288" s="23">
        <v>1</v>
      </c>
      <c r="D288" s="23">
        <v>113.4</v>
      </c>
      <c r="E288" s="23" t="s">
        <v>207</v>
      </c>
    </row>
    <row r="289" spans="1:5" x14ac:dyDescent="0.25">
      <c r="A289" s="22" t="s">
        <v>328</v>
      </c>
      <c r="B289" s="23" t="s">
        <v>328</v>
      </c>
      <c r="C289" s="23">
        <v>1</v>
      </c>
      <c r="D289" s="23">
        <v>112.8</v>
      </c>
      <c r="E289" s="23" t="s">
        <v>207</v>
      </c>
    </row>
    <row r="290" spans="1:5" x14ac:dyDescent="0.25">
      <c r="A290" s="22" t="s">
        <v>164</v>
      </c>
      <c r="B290" s="23" t="s">
        <v>164</v>
      </c>
      <c r="C290" s="23">
        <v>1</v>
      </c>
      <c r="D290" s="23">
        <v>102.6</v>
      </c>
      <c r="E290" s="23" t="s">
        <v>207</v>
      </c>
    </row>
    <row r="291" spans="1:5" x14ac:dyDescent="0.25">
      <c r="A291" s="22" t="s">
        <v>350</v>
      </c>
      <c r="B291" s="23" t="s">
        <v>350</v>
      </c>
      <c r="C291" s="23">
        <v>1</v>
      </c>
      <c r="D291" s="23">
        <v>102.3</v>
      </c>
      <c r="E291" s="23" t="s">
        <v>207</v>
      </c>
    </row>
    <row r="292" spans="1:5" x14ac:dyDescent="0.25">
      <c r="A292" s="22" t="s">
        <v>732</v>
      </c>
      <c r="B292" s="23" t="s">
        <v>732</v>
      </c>
      <c r="C292" s="23">
        <v>1</v>
      </c>
      <c r="D292" s="23">
        <v>99.7</v>
      </c>
      <c r="E292" s="23" t="s">
        <v>207</v>
      </c>
    </row>
    <row r="293" spans="1:5" x14ac:dyDescent="0.25">
      <c r="A293" s="22" t="s">
        <v>359</v>
      </c>
      <c r="B293" s="23" t="s">
        <v>359</v>
      </c>
      <c r="C293" s="23">
        <v>1</v>
      </c>
      <c r="D293" s="23">
        <v>97.9</v>
      </c>
      <c r="E293" s="23" t="s">
        <v>207</v>
      </c>
    </row>
    <row r="294" spans="1:5" x14ac:dyDescent="0.25">
      <c r="A294" s="22" t="s">
        <v>331</v>
      </c>
      <c r="B294" s="23" t="s">
        <v>331</v>
      </c>
      <c r="C294" s="23">
        <v>1</v>
      </c>
      <c r="D294" s="23">
        <v>97.3</v>
      </c>
      <c r="E294" s="23" t="s">
        <v>207</v>
      </c>
    </row>
    <row r="295" spans="1:5" x14ac:dyDescent="0.25">
      <c r="A295" s="22" t="s">
        <v>34</v>
      </c>
      <c r="B295" s="23" t="s">
        <v>34</v>
      </c>
      <c r="C295" s="23">
        <v>1</v>
      </c>
      <c r="D295" s="23">
        <v>90.5</v>
      </c>
      <c r="E295" s="23" t="s">
        <v>207</v>
      </c>
    </row>
    <row r="296" spans="1:5" x14ac:dyDescent="0.25">
      <c r="A296" s="22" t="s">
        <v>612</v>
      </c>
      <c r="B296" s="23" t="s">
        <v>612</v>
      </c>
      <c r="C296" s="23">
        <v>1</v>
      </c>
      <c r="D296" s="23">
        <v>84</v>
      </c>
      <c r="E296" s="23" t="s">
        <v>207</v>
      </c>
    </row>
    <row r="297" spans="1:5" x14ac:dyDescent="0.25">
      <c r="A297" s="22" t="s">
        <v>166</v>
      </c>
      <c r="B297" s="23" t="s">
        <v>166</v>
      </c>
      <c r="C297" s="23">
        <v>1</v>
      </c>
      <c r="D297" s="23">
        <v>79.5</v>
      </c>
      <c r="E297" s="23" t="s">
        <v>207</v>
      </c>
    </row>
    <row r="298" spans="1:5" x14ac:dyDescent="0.25">
      <c r="A298" s="22" t="s">
        <v>733</v>
      </c>
      <c r="B298" s="23" t="s">
        <v>733</v>
      </c>
      <c r="C298" s="23">
        <v>1</v>
      </c>
      <c r="D298" s="23">
        <v>76.2</v>
      </c>
      <c r="E298" s="23" t="s">
        <v>207</v>
      </c>
    </row>
    <row r="299" spans="1:5" x14ac:dyDescent="0.25">
      <c r="A299" s="22" t="s">
        <v>360</v>
      </c>
      <c r="B299" s="23" t="s">
        <v>360</v>
      </c>
      <c r="C299" s="23">
        <v>1</v>
      </c>
      <c r="D299" s="23">
        <v>75.3</v>
      </c>
      <c r="E299" s="23" t="s">
        <v>207</v>
      </c>
    </row>
    <row r="300" spans="1:5" x14ac:dyDescent="0.25">
      <c r="A300" s="22" t="s">
        <v>734</v>
      </c>
      <c r="B300" s="23" t="s">
        <v>734</v>
      </c>
      <c r="C300" s="23">
        <v>1</v>
      </c>
      <c r="D300" s="23">
        <v>64.400000000000006</v>
      </c>
      <c r="E300" s="23" t="s">
        <v>207</v>
      </c>
    </row>
    <row r="301" spans="1:5" x14ac:dyDescent="0.25">
      <c r="A301" s="22" t="s">
        <v>334</v>
      </c>
      <c r="B301" s="23" t="s">
        <v>334</v>
      </c>
      <c r="C301" s="23">
        <v>1</v>
      </c>
      <c r="D301" s="23">
        <v>56.6</v>
      </c>
      <c r="E301" s="23" t="s">
        <v>207</v>
      </c>
    </row>
    <row r="302" spans="1:5" x14ac:dyDescent="0.25">
      <c r="A302" s="22" t="s">
        <v>620</v>
      </c>
      <c r="B302" s="23" t="s">
        <v>620</v>
      </c>
      <c r="C302" s="23">
        <v>1</v>
      </c>
      <c r="D302" s="23">
        <v>51.1</v>
      </c>
      <c r="E302" s="23" t="s">
        <v>207</v>
      </c>
    </row>
    <row r="303" spans="1:5" x14ac:dyDescent="0.25">
      <c r="A303" s="22" t="s">
        <v>49</v>
      </c>
      <c r="B303" s="23" t="s">
        <v>49</v>
      </c>
      <c r="C303" s="23">
        <v>1</v>
      </c>
      <c r="D303" s="23">
        <v>33.299999999999997</v>
      </c>
      <c r="E303" s="23" t="s">
        <v>207</v>
      </c>
    </row>
    <row r="304" spans="1:5" x14ac:dyDescent="0.25">
      <c r="A304" s="22" t="s">
        <v>735</v>
      </c>
      <c r="B304" s="23" t="s">
        <v>735</v>
      </c>
      <c r="C304" s="23">
        <v>1</v>
      </c>
      <c r="D304" s="23">
        <v>16.7</v>
      </c>
      <c r="E304" s="23" t="s">
        <v>207</v>
      </c>
    </row>
    <row r="305" spans="1:5" x14ac:dyDescent="0.25">
      <c r="A305" s="22" t="s">
        <v>387</v>
      </c>
      <c r="B305" s="23" t="s">
        <v>387</v>
      </c>
      <c r="C305" s="23">
        <v>1</v>
      </c>
      <c r="D305" s="23">
        <v>15.8</v>
      </c>
      <c r="E305" s="23" t="s">
        <v>207</v>
      </c>
    </row>
    <row r="306" spans="1:5" x14ac:dyDescent="0.25">
      <c r="A306" s="22" t="s">
        <v>736</v>
      </c>
      <c r="B306" s="23" t="s">
        <v>736</v>
      </c>
      <c r="C306" s="23">
        <v>1</v>
      </c>
      <c r="D306" s="23">
        <v>13.9</v>
      </c>
      <c r="E306" s="23" t="s">
        <v>207</v>
      </c>
    </row>
    <row r="307" spans="1:5" x14ac:dyDescent="0.25">
      <c r="A307" s="22" t="s">
        <v>638</v>
      </c>
      <c r="B307" s="23" t="s">
        <v>638</v>
      </c>
      <c r="C307" s="23">
        <v>1</v>
      </c>
      <c r="D307" s="23">
        <v>9.1</v>
      </c>
      <c r="E307" s="23" t="s">
        <v>207</v>
      </c>
    </row>
    <row r="308" spans="1:5" x14ac:dyDescent="0.25">
      <c r="A308" s="22" t="s">
        <v>333</v>
      </c>
      <c r="B308" s="23" t="s">
        <v>333</v>
      </c>
      <c r="C308" s="23">
        <v>1</v>
      </c>
      <c r="D308" s="23">
        <v>125</v>
      </c>
      <c r="E308" s="23" t="s">
        <v>212</v>
      </c>
    </row>
    <row r="309" spans="1:5" x14ac:dyDescent="0.25">
      <c r="A309" s="22" t="s">
        <v>133</v>
      </c>
      <c r="B309" s="23" t="s">
        <v>133</v>
      </c>
      <c r="C309" s="23">
        <v>1</v>
      </c>
      <c r="D309" s="23">
        <v>110</v>
      </c>
      <c r="E309" s="23" t="s">
        <v>212</v>
      </c>
    </row>
    <row r="310" spans="1:5" x14ac:dyDescent="0.25">
      <c r="A310" s="22" t="s">
        <v>750</v>
      </c>
      <c r="B310" s="23" t="s">
        <v>750</v>
      </c>
      <c r="C310" s="23">
        <v>1</v>
      </c>
      <c r="D310" s="23">
        <v>99</v>
      </c>
      <c r="E310" s="23" t="s">
        <v>212</v>
      </c>
    </row>
    <row r="311" spans="1:5" x14ac:dyDescent="0.25">
      <c r="A311" s="22" t="s">
        <v>336</v>
      </c>
      <c r="B311" s="23" t="s">
        <v>336</v>
      </c>
      <c r="C311" s="23">
        <v>1</v>
      </c>
      <c r="D311" s="23">
        <v>94</v>
      </c>
      <c r="E311" s="23" t="s">
        <v>212</v>
      </c>
    </row>
    <row r="312" spans="1:5" x14ac:dyDescent="0.25">
      <c r="A312" s="22" t="s">
        <v>751</v>
      </c>
      <c r="B312" s="23" t="s">
        <v>751</v>
      </c>
      <c r="C312" s="23">
        <v>1</v>
      </c>
      <c r="D312" s="23">
        <v>80</v>
      </c>
      <c r="E312" s="23" t="s">
        <v>212</v>
      </c>
    </row>
    <row r="313" spans="1:5" x14ac:dyDescent="0.25">
      <c r="A313" s="22" t="s">
        <v>752</v>
      </c>
      <c r="B313" s="23" t="s">
        <v>752</v>
      </c>
      <c r="C313" s="23">
        <v>1</v>
      </c>
      <c r="D313" s="23">
        <v>67</v>
      </c>
      <c r="E313" s="23" t="s">
        <v>212</v>
      </c>
    </row>
    <row r="314" spans="1:5" x14ac:dyDescent="0.25">
      <c r="A314" s="22" t="s">
        <v>753</v>
      </c>
      <c r="B314" s="23" t="s">
        <v>753</v>
      </c>
      <c r="C314" s="23">
        <v>1</v>
      </c>
      <c r="D314" s="23">
        <v>65</v>
      </c>
      <c r="E314" s="23" t="s">
        <v>212</v>
      </c>
    </row>
    <row r="315" spans="1:5" x14ac:dyDescent="0.25">
      <c r="A315" s="22" t="s">
        <v>754</v>
      </c>
      <c r="B315" s="23" t="s">
        <v>754</v>
      </c>
      <c r="C315" s="23">
        <v>1</v>
      </c>
      <c r="D315" s="23">
        <v>58</v>
      </c>
      <c r="E315" s="23" t="s">
        <v>212</v>
      </c>
    </row>
    <row r="316" spans="1:5" x14ac:dyDescent="0.25">
      <c r="A316" s="22" t="s">
        <v>755</v>
      </c>
      <c r="B316" s="23" t="s">
        <v>755</v>
      </c>
      <c r="C316" s="23">
        <v>1</v>
      </c>
      <c r="D316" s="23">
        <v>55</v>
      </c>
      <c r="E316" s="23" t="s">
        <v>212</v>
      </c>
    </row>
    <row r="317" spans="1:5" x14ac:dyDescent="0.25">
      <c r="A317" s="22" t="s">
        <v>756</v>
      </c>
      <c r="B317" s="23" t="s">
        <v>756</v>
      </c>
      <c r="C317" s="23">
        <v>1</v>
      </c>
      <c r="D317" s="23">
        <v>53</v>
      </c>
      <c r="E317" s="23" t="s">
        <v>212</v>
      </c>
    </row>
    <row r="318" spans="1:5" x14ac:dyDescent="0.25">
      <c r="A318" s="22" t="s">
        <v>757</v>
      </c>
      <c r="B318" s="23" t="s">
        <v>757</v>
      </c>
      <c r="C318" s="23">
        <v>1</v>
      </c>
      <c r="D318" s="23">
        <v>52</v>
      </c>
      <c r="E318" s="23" t="s">
        <v>212</v>
      </c>
    </row>
    <row r="319" spans="1:5" x14ac:dyDescent="0.25">
      <c r="A319" s="22" t="s">
        <v>758</v>
      </c>
      <c r="B319" s="23" t="s">
        <v>758</v>
      </c>
      <c r="C319" s="23">
        <v>1</v>
      </c>
      <c r="D319" s="23">
        <v>47</v>
      </c>
      <c r="E319" s="23" t="s">
        <v>212</v>
      </c>
    </row>
    <row r="320" spans="1:5" x14ac:dyDescent="0.25">
      <c r="A320" s="22" t="s">
        <v>13</v>
      </c>
      <c r="B320" s="23" t="s">
        <v>13</v>
      </c>
      <c r="C320" s="23">
        <v>1</v>
      </c>
      <c r="D320" s="23">
        <v>148</v>
      </c>
      <c r="E320" s="23" t="s">
        <v>219</v>
      </c>
    </row>
    <row r="321" spans="1:5" x14ac:dyDescent="0.25">
      <c r="A321" s="22" t="s">
        <v>184</v>
      </c>
      <c r="B321" s="23" t="s">
        <v>184</v>
      </c>
      <c r="C321" s="23">
        <v>1</v>
      </c>
      <c r="D321" s="23">
        <v>126</v>
      </c>
      <c r="E321" s="23" t="s">
        <v>219</v>
      </c>
    </row>
    <row r="322" spans="1:5" x14ac:dyDescent="0.25">
      <c r="A322" s="22" t="s">
        <v>149</v>
      </c>
      <c r="B322" s="23" t="s">
        <v>149</v>
      </c>
      <c r="C322" s="23">
        <v>1</v>
      </c>
      <c r="D322" s="23">
        <v>126</v>
      </c>
      <c r="E322" s="23" t="s">
        <v>219</v>
      </c>
    </row>
    <row r="323" spans="1:5" x14ac:dyDescent="0.25">
      <c r="A323" s="22" t="s">
        <v>82</v>
      </c>
      <c r="B323" s="23" t="s">
        <v>82</v>
      </c>
      <c r="C323" s="23">
        <v>1</v>
      </c>
      <c r="D323" s="23">
        <v>125</v>
      </c>
      <c r="E323" s="23" t="s">
        <v>219</v>
      </c>
    </row>
    <row r="324" spans="1:5" x14ac:dyDescent="0.25">
      <c r="A324" s="22" t="s">
        <v>99</v>
      </c>
      <c r="B324" s="23" t="s">
        <v>99</v>
      </c>
      <c r="C324" s="23">
        <v>1</v>
      </c>
      <c r="D324" s="23">
        <v>124</v>
      </c>
      <c r="E324" s="23" t="s">
        <v>219</v>
      </c>
    </row>
    <row r="325" spans="1:5" x14ac:dyDescent="0.25">
      <c r="A325" s="22" t="s">
        <v>82</v>
      </c>
      <c r="B325" s="23" t="s">
        <v>82</v>
      </c>
      <c r="C325" s="23">
        <v>1</v>
      </c>
      <c r="D325" s="23">
        <v>123</v>
      </c>
      <c r="E325" s="23" t="s">
        <v>219</v>
      </c>
    </row>
    <row r="326" spans="1:5" x14ac:dyDescent="0.25">
      <c r="A326" s="22" t="s">
        <v>134</v>
      </c>
      <c r="B326" s="23" t="s">
        <v>134</v>
      </c>
      <c r="C326" s="23">
        <v>1</v>
      </c>
      <c r="D326" s="23">
        <v>121</v>
      </c>
      <c r="E326" s="23" t="s">
        <v>219</v>
      </c>
    </row>
    <row r="327" spans="1:5" x14ac:dyDescent="0.25">
      <c r="A327" s="22" t="s">
        <v>35</v>
      </c>
      <c r="B327" s="23" t="s">
        <v>35</v>
      </c>
      <c r="C327" s="23">
        <v>1</v>
      </c>
      <c r="D327" s="23">
        <v>120</v>
      </c>
      <c r="E327" s="23" t="s">
        <v>219</v>
      </c>
    </row>
    <row r="328" spans="1:5" x14ac:dyDescent="0.25">
      <c r="A328" s="22" t="s">
        <v>759</v>
      </c>
      <c r="B328" s="23" t="s">
        <v>759</v>
      </c>
      <c r="C328" s="23">
        <v>1</v>
      </c>
      <c r="D328" s="23">
        <v>120</v>
      </c>
      <c r="E328" s="23" t="s">
        <v>219</v>
      </c>
    </row>
    <row r="329" spans="1:5" x14ac:dyDescent="0.25">
      <c r="A329" s="22" t="s">
        <v>67</v>
      </c>
      <c r="B329" s="23" t="s">
        <v>67</v>
      </c>
      <c r="C329" s="23">
        <v>1</v>
      </c>
      <c r="D329" s="23">
        <v>115</v>
      </c>
      <c r="E329" s="23" t="s">
        <v>219</v>
      </c>
    </row>
    <row r="330" spans="1:5" x14ac:dyDescent="0.25">
      <c r="A330" s="22" t="s">
        <v>308</v>
      </c>
      <c r="B330" s="23" t="s">
        <v>308</v>
      </c>
      <c r="C330" s="23">
        <v>1</v>
      </c>
      <c r="D330" s="23">
        <v>112</v>
      </c>
      <c r="E330" s="23" t="s">
        <v>219</v>
      </c>
    </row>
    <row r="331" spans="1:5" x14ac:dyDescent="0.25">
      <c r="A331" s="22" t="s">
        <v>115</v>
      </c>
      <c r="B331" s="23" t="s">
        <v>115</v>
      </c>
      <c r="C331" s="23">
        <v>1</v>
      </c>
      <c r="D331" s="23">
        <v>110</v>
      </c>
      <c r="E331" s="23" t="s">
        <v>219</v>
      </c>
    </row>
    <row r="332" spans="1:5" x14ac:dyDescent="0.25">
      <c r="A332" s="22" t="s">
        <v>760</v>
      </c>
      <c r="B332" s="23" t="s">
        <v>760</v>
      </c>
      <c r="C332" s="23">
        <v>1</v>
      </c>
      <c r="D332" s="23">
        <v>109</v>
      </c>
      <c r="E332" s="23" t="s">
        <v>219</v>
      </c>
    </row>
    <row r="333" spans="1:5" x14ac:dyDescent="0.25">
      <c r="A333" s="22" t="s">
        <v>761</v>
      </c>
      <c r="B333" s="23" t="s">
        <v>761</v>
      </c>
      <c r="C333" s="23">
        <v>1</v>
      </c>
      <c r="D333" s="23">
        <v>109</v>
      </c>
      <c r="E333" s="23" t="s">
        <v>219</v>
      </c>
    </row>
    <row r="334" spans="1:5" x14ac:dyDescent="0.25">
      <c r="A334" s="22" t="s">
        <v>762</v>
      </c>
      <c r="B334" s="23" t="s">
        <v>762</v>
      </c>
      <c r="C334" s="23">
        <v>1</v>
      </c>
      <c r="D334" s="23">
        <v>104</v>
      </c>
      <c r="E334" s="23" t="s">
        <v>219</v>
      </c>
    </row>
    <row r="335" spans="1:5" x14ac:dyDescent="0.25">
      <c r="A335" s="22" t="s">
        <v>763</v>
      </c>
      <c r="B335" s="23" t="s">
        <v>763</v>
      </c>
      <c r="C335" s="23">
        <v>1</v>
      </c>
      <c r="D335" s="23">
        <v>103.8</v>
      </c>
      <c r="E335" s="23" t="s">
        <v>219</v>
      </c>
    </row>
    <row r="336" spans="1:5" x14ac:dyDescent="0.25">
      <c r="A336" s="22" t="s">
        <v>764</v>
      </c>
      <c r="B336" s="23" t="s">
        <v>764</v>
      </c>
      <c r="C336" s="23">
        <v>1</v>
      </c>
      <c r="D336" s="23">
        <v>103</v>
      </c>
      <c r="E336" s="23" t="s">
        <v>219</v>
      </c>
    </row>
    <row r="337" spans="1:5" x14ac:dyDescent="0.25">
      <c r="A337" s="22" t="s">
        <v>167</v>
      </c>
      <c r="B337" s="23" t="s">
        <v>167</v>
      </c>
      <c r="C337" s="23">
        <v>1</v>
      </c>
      <c r="D337" s="23">
        <v>103</v>
      </c>
      <c r="E337" s="23" t="s">
        <v>219</v>
      </c>
    </row>
    <row r="338" spans="1:5" x14ac:dyDescent="0.25">
      <c r="A338" s="22" t="s">
        <v>321</v>
      </c>
      <c r="B338" s="23" t="s">
        <v>321</v>
      </c>
      <c r="C338" s="23">
        <v>1</v>
      </c>
      <c r="D338" s="23">
        <v>103</v>
      </c>
      <c r="E338" s="23" t="s">
        <v>219</v>
      </c>
    </row>
    <row r="339" spans="1:5" x14ac:dyDescent="0.25">
      <c r="A339" s="22" t="s">
        <v>50</v>
      </c>
      <c r="B339" s="23" t="s">
        <v>50</v>
      </c>
      <c r="C339" s="23">
        <v>1</v>
      </c>
      <c r="D339" s="23">
        <v>102</v>
      </c>
      <c r="E339" s="23" t="s">
        <v>219</v>
      </c>
    </row>
    <row r="340" spans="1:5" x14ac:dyDescent="0.25">
      <c r="A340" s="22" t="s">
        <v>765</v>
      </c>
      <c r="B340" s="23" t="s">
        <v>765</v>
      </c>
      <c r="C340" s="23">
        <v>1</v>
      </c>
      <c r="D340" s="23">
        <v>99</v>
      </c>
      <c r="E340" s="23" t="s">
        <v>219</v>
      </c>
    </row>
    <row r="341" spans="1:5" x14ac:dyDescent="0.25">
      <c r="A341" s="22" t="s">
        <v>766</v>
      </c>
      <c r="B341" s="23" t="s">
        <v>766</v>
      </c>
      <c r="C341" s="23">
        <v>1</v>
      </c>
      <c r="D341" s="23">
        <v>98</v>
      </c>
      <c r="E341" s="23" t="s">
        <v>219</v>
      </c>
    </row>
    <row r="342" spans="1:5" x14ac:dyDescent="0.25">
      <c r="A342" s="22" t="s">
        <v>767</v>
      </c>
      <c r="B342" s="23" t="s">
        <v>767</v>
      </c>
      <c r="C342" s="23">
        <v>1</v>
      </c>
      <c r="D342" s="23">
        <v>93</v>
      </c>
      <c r="E342" s="23" t="s">
        <v>219</v>
      </c>
    </row>
    <row r="343" spans="1:5" x14ac:dyDescent="0.25">
      <c r="A343" s="22" t="s">
        <v>768</v>
      </c>
      <c r="B343" s="23" t="s">
        <v>768</v>
      </c>
      <c r="C343" s="23">
        <v>1</v>
      </c>
      <c r="D343" s="23">
        <v>93</v>
      </c>
      <c r="E343" s="23" t="s">
        <v>219</v>
      </c>
    </row>
    <row r="344" spans="1:5" x14ac:dyDescent="0.25">
      <c r="A344" s="22" t="s">
        <v>769</v>
      </c>
      <c r="B344" s="23" t="s">
        <v>769</v>
      </c>
      <c r="C344" s="23">
        <v>1</v>
      </c>
      <c r="D344" s="23">
        <v>91</v>
      </c>
      <c r="E344" s="23" t="s">
        <v>219</v>
      </c>
    </row>
    <row r="345" spans="1:5" x14ac:dyDescent="0.25">
      <c r="A345" s="22" t="s">
        <v>770</v>
      </c>
      <c r="B345" s="23" t="s">
        <v>770</v>
      </c>
      <c r="C345" s="23">
        <v>1</v>
      </c>
      <c r="D345" s="23">
        <v>90</v>
      </c>
      <c r="E345" s="23" t="s">
        <v>219</v>
      </c>
    </row>
    <row r="346" spans="1:5" x14ac:dyDescent="0.25">
      <c r="A346" s="22" t="s">
        <v>771</v>
      </c>
      <c r="B346" s="23" t="s">
        <v>771</v>
      </c>
      <c r="C346" s="23">
        <v>1</v>
      </c>
      <c r="D346" s="23">
        <v>90</v>
      </c>
      <c r="E346" s="23" t="s">
        <v>219</v>
      </c>
    </row>
    <row r="347" spans="1:5" x14ac:dyDescent="0.25">
      <c r="A347" s="22" t="s">
        <v>772</v>
      </c>
      <c r="B347" s="23" t="s">
        <v>772</v>
      </c>
      <c r="C347" s="23">
        <v>1</v>
      </c>
      <c r="D347" s="23">
        <v>86</v>
      </c>
      <c r="E347" s="23" t="s">
        <v>219</v>
      </c>
    </row>
    <row r="348" spans="1:5" x14ac:dyDescent="0.25">
      <c r="A348" s="22" t="s">
        <v>773</v>
      </c>
      <c r="B348" s="23" t="s">
        <v>773</v>
      </c>
      <c r="C348" s="23">
        <v>1</v>
      </c>
      <c r="D348" s="23">
        <v>86</v>
      </c>
      <c r="E348" s="23" t="s">
        <v>219</v>
      </c>
    </row>
    <row r="349" spans="1:5" x14ac:dyDescent="0.25">
      <c r="A349" s="22" t="s">
        <v>774</v>
      </c>
      <c r="B349" s="23" t="s">
        <v>774</v>
      </c>
      <c r="C349" s="23">
        <v>1</v>
      </c>
      <c r="D349" s="23">
        <v>85</v>
      </c>
      <c r="E349" s="23" t="s">
        <v>219</v>
      </c>
    </row>
    <row r="350" spans="1:5" x14ac:dyDescent="0.25">
      <c r="A350" s="22" t="s">
        <v>775</v>
      </c>
      <c r="B350" s="23" t="s">
        <v>775</v>
      </c>
      <c r="C350" s="23">
        <v>1</v>
      </c>
      <c r="D350" s="23">
        <v>84</v>
      </c>
      <c r="E350" s="23" t="s">
        <v>219</v>
      </c>
    </row>
    <row r="351" spans="1:5" x14ac:dyDescent="0.25">
      <c r="A351" s="22" t="s">
        <v>776</v>
      </c>
      <c r="B351" s="23" t="s">
        <v>776</v>
      </c>
      <c r="C351" s="23">
        <v>1</v>
      </c>
      <c r="D351" s="23">
        <v>84</v>
      </c>
      <c r="E351" s="23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0" sqref="D10"/>
    </sheetView>
  </sheetViews>
  <sheetFormatPr defaultRowHeight="15" x14ac:dyDescent="0.25"/>
  <cols>
    <col min="1" max="1" width="8.42578125" style="51" customWidth="1"/>
    <col min="2" max="2" width="7" style="44" bestFit="1" customWidth="1"/>
    <col min="3" max="3" width="7.5703125" style="44" bestFit="1" customWidth="1"/>
    <col min="4" max="4" width="23.140625" style="44" bestFit="1" customWidth="1"/>
    <col min="5" max="5" width="6.7109375" style="44" bestFit="1" customWidth="1"/>
    <col min="6" max="6" width="9.7109375" style="44" bestFit="1" customWidth="1"/>
    <col min="7" max="7" width="7.42578125" style="44" bestFit="1" customWidth="1"/>
    <col min="8" max="8" width="5.5703125" style="44" customWidth="1"/>
    <col min="9" max="9" width="7.85546875" style="51" customWidth="1"/>
    <col min="10" max="10" width="25.28515625" style="44" bestFit="1" customWidth="1"/>
    <col min="11" max="11" width="25.28515625" style="44" customWidth="1"/>
    <col min="12" max="14" width="9.140625" style="44"/>
    <col min="15" max="15" width="9.28515625" style="44" bestFit="1" customWidth="1"/>
    <col min="16" max="16" width="2.85546875" style="44" customWidth="1"/>
    <col min="17" max="17" width="8.42578125" style="51" customWidth="1"/>
    <col min="18" max="18" width="23.140625" style="44" bestFit="1" customWidth="1"/>
    <col min="19" max="19" width="23.140625" style="44" customWidth="1"/>
    <col min="20" max="20" width="9" style="44" bestFit="1" customWidth="1"/>
    <col min="21" max="21" width="6.140625" style="44" bestFit="1" customWidth="1"/>
    <col min="22" max="22" width="0" hidden="1" customWidth="1"/>
  </cols>
  <sheetData>
    <row r="1" spans="1:22" ht="15.75" thickBot="1" x14ac:dyDescent="0.3">
      <c r="A1" s="45" t="s">
        <v>802</v>
      </c>
      <c r="B1" s="45"/>
      <c r="C1" s="45"/>
      <c r="D1" s="45"/>
      <c r="E1" s="45"/>
      <c r="F1" s="45"/>
      <c r="G1" s="45"/>
      <c r="H1" s="46"/>
      <c r="I1" s="45" t="s">
        <v>797</v>
      </c>
      <c r="J1" s="45"/>
      <c r="K1" s="45"/>
      <c r="L1" s="45"/>
      <c r="M1" s="45"/>
      <c r="N1" s="45"/>
      <c r="O1" s="45"/>
      <c r="P1" s="46"/>
      <c r="Q1" s="47" t="s">
        <v>798</v>
      </c>
      <c r="R1" s="47"/>
      <c r="S1" s="47"/>
      <c r="T1" s="47"/>
      <c r="U1" s="47"/>
    </row>
    <row r="2" spans="1:22" s="25" customFormat="1" ht="27" thickBot="1" x14ac:dyDescent="0.3">
      <c r="A2" s="55" t="s">
        <v>252</v>
      </c>
      <c r="B2" s="56" t="s">
        <v>401</v>
      </c>
      <c r="C2" s="56" t="s">
        <v>799</v>
      </c>
      <c r="D2" s="56" t="s">
        <v>374</v>
      </c>
      <c r="E2" s="56" t="s">
        <v>373</v>
      </c>
      <c r="F2" s="56" t="s">
        <v>796</v>
      </c>
      <c r="G2" s="56" t="s">
        <v>795</v>
      </c>
      <c r="H2" s="57"/>
      <c r="I2" s="55" t="s">
        <v>801</v>
      </c>
      <c r="J2" s="56" t="s">
        <v>374</v>
      </c>
      <c r="K2" s="56"/>
      <c r="L2" s="56" t="s">
        <v>401</v>
      </c>
      <c r="M2" s="56" t="s">
        <v>799</v>
      </c>
      <c r="N2" s="56" t="s">
        <v>375</v>
      </c>
      <c r="O2" s="56" t="s">
        <v>803</v>
      </c>
      <c r="P2" s="57"/>
      <c r="Q2" s="55" t="s">
        <v>252</v>
      </c>
      <c r="R2" s="56" t="s">
        <v>374</v>
      </c>
      <c r="S2" s="56" t="s">
        <v>203</v>
      </c>
      <c r="T2" s="56" t="s">
        <v>373</v>
      </c>
      <c r="U2" s="56" t="s">
        <v>375</v>
      </c>
      <c r="V2" s="58" t="s">
        <v>250</v>
      </c>
    </row>
    <row r="3" spans="1:22" x14ac:dyDescent="0.25">
      <c r="A3" s="52">
        <v>1</v>
      </c>
      <c r="B3" s="28" t="s">
        <v>205</v>
      </c>
      <c r="C3" s="29" t="s">
        <v>564</v>
      </c>
      <c r="D3" s="28" t="s">
        <v>3</v>
      </c>
      <c r="E3" s="30">
        <v>271</v>
      </c>
      <c r="F3" s="36">
        <v>57</v>
      </c>
      <c r="G3" s="36">
        <f>F3*0.777777</f>
        <v>44.333289000000001</v>
      </c>
      <c r="H3" s="37"/>
      <c r="I3" s="48">
        <v>1</v>
      </c>
      <c r="J3" s="38" t="s">
        <v>20</v>
      </c>
      <c r="K3" s="38"/>
      <c r="L3" s="38" t="s">
        <v>205</v>
      </c>
      <c r="M3" s="38" t="s">
        <v>563</v>
      </c>
      <c r="N3" s="38">
        <v>57</v>
      </c>
      <c r="O3" s="36">
        <v>44.332889999999999</v>
      </c>
      <c r="P3" s="39"/>
      <c r="Q3" s="52">
        <v>1</v>
      </c>
      <c r="R3" s="28" t="s">
        <v>3</v>
      </c>
      <c r="S3" s="28" t="s">
        <v>205</v>
      </c>
      <c r="T3" s="30">
        <v>271</v>
      </c>
      <c r="U3" s="36">
        <v>57</v>
      </c>
    </row>
    <row r="4" spans="1:22" x14ac:dyDescent="0.25">
      <c r="A4" s="53">
        <v>2</v>
      </c>
      <c r="B4" s="31" t="s">
        <v>205</v>
      </c>
      <c r="C4" s="32" t="s">
        <v>563</v>
      </c>
      <c r="D4" s="31" t="s">
        <v>20</v>
      </c>
      <c r="E4" s="33">
        <v>254</v>
      </c>
      <c r="F4" s="40">
        <v>52</v>
      </c>
      <c r="G4" s="41">
        <f t="shared" ref="G4:G67" si="0">F4*0.777777</f>
        <v>40.444404000000006</v>
      </c>
      <c r="H4" s="37"/>
      <c r="I4" s="49">
        <v>2</v>
      </c>
      <c r="J4" s="42" t="s">
        <v>3</v>
      </c>
      <c r="K4" s="42"/>
      <c r="L4" s="42" t="s">
        <v>205</v>
      </c>
      <c r="M4" s="42" t="s">
        <v>564</v>
      </c>
      <c r="N4" s="42">
        <v>52</v>
      </c>
      <c r="O4" s="41">
        <v>40.444040000000001</v>
      </c>
      <c r="P4" s="39"/>
      <c r="Q4" s="53">
        <v>2</v>
      </c>
      <c r="R4" s="31" t="s">
        <v>20</v>
      </c>
      <c r="S4" s="31" t="s">
        <v>205</v>
      </c>
      <c r="T4" s="33">
        <v>254</v>
      </c>
      <c r="U4" s="40">
        <v>52</v>
      </c>
      <c r="V4" t="s">
        <v>250</v>
      </c>
    </row>
    <row r="5" spans="1:22" x14ac:dyDescent="0.25">
      <c r="A5" s="52">
        <v>3</v>
      </c>
      <c r="B5" s="28" t="s">
        <v>205</v>
      </c>
      <c r="C5" s="29" t="s">
        <v>565</v>
      </c>
      <c r="D5" s="28" t="s">
        <v>146</v>
      </c>
      <c r="E5" s="30">
        <v>251</v>
      </c>
      <c r="F5" s="43">
        <v>51</v>
      </c>
      <c r="G5" s="36">
        <f t="shared" si="0"/>
        <v>39.666627000000005</v>
      </c>
      <c r="H5" s="37"/>
      <c r="I5" s="48">
        <v>3</v>
      </c>
      <c r="J5" s="38" t="s">
        <v>137</v>
      </c>
      <c r="K5" s="38"/>
      <c r="L5" s="38" t="s">
        <v>207</v>
      </c>
      <c r="M5" s="38" t="s">
        <v>565</v>
      </c>
      <c r="N5" s="38">
        <v>51</v>
      </c>
      <c r="O5" s="36">
        <v>39.666269999999997</v>
      </c>
      <c r="P5" s="39"/>
      <c r="Q5" s="52">
        <v>3</v>
      </c>
      <c r="R5" s="28" t="s">
        <v>146</v>
      </c>
      <c r="S5" s="28" t="s">
        <v>205</v>
      </c>
      <c r="T5" s="30">
        <v>251</v>
      </c>
      <c r="U5" s="43">
        <v>51</v>
      </c>
      <c r="V5" s="10"/>
    </row>
    <row r="6" spans="1:22" x14ac:dyDescent="0.25">
      <c r="A6" s="53">
        <v>4</v>
      </c>
      <c r="B6" s="31" t="s">
        <v>205</v>
      </c>
      <c r="C6" s="32" t="s">
        <v>567</v>
      </c>
      <c r="D6" s="31" t="s">
        <v>120</v>
      </c>
      <c r="E6" s="33">
        <v>246</v>
      </c>
      <c r="F6" s="40">
        <v>49</v>
      </c>
      <c r="G6" s="41">
        <f t="shared" si="0"/>
        <v>38.111073000000005</v>
      </c>
      <c r="H6" s="37"/>
      <c r="I6" s="49">
        <v>4</v>
      </c>
      <c r="J6" s="42" t="s">
        <v>170</v>
      </c>
      <c r="K6" s="42"/>
      <c r="L6" s="42" t="s">
        <v>205</v>
      </c>
      <c r="M6" s="42" t="s">
        <v>566</v>
      </c>
      <c r="N6" s="42">
        <v>49</v>
      </c>
      <c r="O6" s="41">
        <v>38.110729999999997</v>
      </c>
      <c r="P6" s="39"/>
      <c r="Q6" s="53">
        <v>4</v>
      </c>
      <c r="R6" s="31" t="s">
        <v>120</v>
      </c>
      <c r="S6" s="31" t="s">
        <v>205</v>
      </c>
      <c r="T6" s="33">
        <v>246</v>
      </c>
      <c r="U6" s="40">
        <v>49</v>
      </c>
      <c r="V6" s="2" t="s">
        <v>250</v>
      </c>
    </row>
    <row r="7" spans="1:22" x14ac:dyDescent="0.25">
      <c r="A7" s="52">
        <v>5</v>
      </c>
      <c r="B7" s="28" t="s">
        <v>205</v>
      </c>
      <c r="C7" s="29" t="s">
        <v>583</v>
      </c>
      <c r="D7" s="28" t="s">
        <v>153</v>
      </c>
      <c r="E7" s="30">
        <v>220</v>
      </c>
      <c r="F7" s="43">
        <v>42</v>
      </c>
      <c r="G7" s="36">
        <f t="shared" si="0"/>
        <v>32.666634000000002</v>
      </c>
      <c r="H7" s="37"/>
      <c r="I7" s="48">
        <v>5</v>
      </c>
      <c r="J7" s="38" t="s">
        <v>120</v>
      </c>
      <c r="K7" s="38"/>
      <c r="L7" s="38" t="s">
        <v>205</v>
      </c>
      <c r="M7" s="38" t="s">
        <v>567</v>
      </c>
      <c r="N7" s="38">
        <v>42</v>
      </c>
      <c r="O7" s="36">
        <v>32.666339999999998</v>
      </c>
      <c r="P7" s="39"/>
      <c r="Q7" s="52">
        <v>5</v>
      </c>
      <c r="R7" s="28" t="s">
        <v>153</v>
      </c>
      <c r="S7" s="28" t="s">
        <v>205</v>
      </c>
      <c r="T7" s="30">
        <v>220</v>
      </c>
      <c r="U7" s="43">
        <v>42</v>
      </c>
      <c r="V7" s="10"/>
    </row>
    <row r="8" spans="1:22" x14ac:dyDescent="0.25">
      <c r="A8" s="53">
        <v>6</v>
      </c>
      <c r="B8" s="31" t="s">
        <v>205</v>
      </c>
      <c r="C8" s="32" t="s">
        <v>581</v>
      </c>
      <c r="D8" s="31" t="s">
        <v>253</v>
      </c>
      <c r="E8" s="33">
        <v>215</v>
      </c>
      <c r="F8" s="40">
        <v>41</v>
      </c>
      <c r="G8" s="41">
        <f t="shared" si="0"/>
        <v>31.888857000000002</v>
      </c>
      <c r="H8" s="37"/>
      <c r="I8" s="49">
        <v>6</v>
      </c>
      <c r="J8" s="42" t="s">
        <v>37</v>
      </c>
      <c r="K8" s="42"/>
      <c r="L8" s="42" t="s">
        <v>207</v>
      </c>
      <c r="M8" s="42" t="s">
        <v>568</v>
      </c>
      <c r="N8" s="42">
        <v>41</v>
      </c>
      <c r="O8" s="41">
        <v>31.888569999999998</v>
      </c>
      <c r="P8" s="39"/>
      <c r="Q8" s="53">
        <v>6</v>
      </c>
      <c r="R8" s="31" t="s">
        <v>253</v>
      </c>
      <c r="S8" s="31" t="s">
        <v>205</v>
      </c>
      <c r="T8" s="33">
        <v>215</v>
      </c>
      <c r="U8" s="40">
        <v>41</v>
      </c>
      <c r="V8" s="2" t="s">
        <v>250</v>
      </c>
    </row>
    <row r="9" spans="1:22" x14ac:dyDescent="0.25">
      <c r="A9" s="52">
        <v>7</v>
      </c>
      <c r="B9" s="28" t="s">
        <v>205</v>
      </c>
      <c r="C9" s="29" t="s">
        <v>591</v>
      </c>
      <c r="D9" s="28" t="s">
        <v>86</v>
      </c>
      <c r="E9" s="30">
        <v>215</v>
      </c>
      <c r="F9" s="43">
        <v>41</v>
      </c>
      <c r="G9" s="36">
        <f t="shared" si="0"/>
        <v>31.888857000000002</v>
      </c>
      <c r="H9" s="37"/>
      <c r="I9" s="48">
        <v>7</v>
      </c>
      <c r="J9" s="38" t="s">
        <v>146</v>
      </c>
      <c r="K9" s="38"/>
      <c r="L9" s="38" t="s">
        <v>205</v>
      </c>
      <c r="M9" s="38" t="s">
        <v>565</v>
      </c>
      <c r="N9" s="38">
        <v>41</v>
      </c>
      <c r="O9" s="36">
        <v>31.888569999999998</v>
      </c>
      <c r="P9" s="39"/>
      <c r="Q9" s="52">
        <v>7</v>
      </c>
      <c r="R9" s="28" t="s">
        <v>86</v>
      </c>
      <c r="S9" s="28" t="s">
        <v>205</v>
      </c>
      <c r="T9" s="30">
        <v>215</v>
      </c>
      <c r="U9" s="43">
        <v>41</v>
      </c>
      <c r="V9" s="10"/>
    </row>
    <row r="10" spans="1:22" x14ac:dyDescent="0.25">
      <c r="A10" s="53">
        <v>8</v>
      </c>
      <c r="B10" s="31" t="s">
        <v>205</v>
      </c>
      <c r="C10" s="32" t="s">
        <v>570</v>
      </c>
      <c r="D10" s="31" t="s">
        <v>69</v>
      </c>
      <c r="E10" s="33">
        <v>208</v>
      </c>
      <c r="F10" s="40">
        <v>39</v>
      </c>
      <c r="G10" s="41">
        <f t="shared" si="0"/>
        <v>30.333303000000001</v>
      </c>
      <c r="H10" s="37"/>
      <c r="I10" s="49">
        <v>8</v>
      </c>
      <c r="J10" s="42" t="s">
        <v>154</v>
      </c>
      <c r="K10" s="42"/>
      <c r="L10" s="42" t="s">
        <v>207</v>
      </c>
      <c r="M10" s="42" t="s">
        <v>569</v>
      </c>
      <c r="N10" s="42">
        <v>39</v>
      </c>
      <c r="O10" s="41">
        <v>30.333029999999997</v>
      </c>
      <c r="P10" s="39"/>
      <c r="Q10" s="53">
        <v>8</v>
      </c>
      <c r="R10" s="31" t="s">
        <v>69</v>
      </c>
      <c r="S10" s="31" t="s">
        <v>205</v>
      </c>
      <c r="T10" s="33">
        <v>208</v>
      </c>
      <c r="U10" s="40">
        <v>39</v>
      </c>
      <c r="V10" s="2" t="s">
        <v>250</v>
      </c>
    </row>
    <row r="11" spans="1:22" x14ac:dyDescent="0.25">
      <c r="A11" s="52">
        <v>9</v>
      </c>
      <c r="B11" s="28" t="s">
        <v>205</v>
      </c>
      <c r="C11" s="29" t="s">
        <v>577</v>
      </c>
      <c r="D11" s="28" t="s">
        <v>187</v>
      </c>
      <c r="E11" s="30">
        <v>204</v>
      </c>
      <c r="F11" s="43">
        <v>38</v>
      </c>
      <c r="G11" s="36">
        <f t="shared" si="0"/>
        <v>29.555526</v>
      </c>
      <c r="H11" s="37"/>
      <c r="I11" s="48">
        <v>9</v>
      </c>
      <c r="J11" s="38" t="s">
        <v>171</v>
      </c>
      <c r="K11" s="38"/>
      <c r="L11" s="38" t="s">
        <v>207</v>
      </c>
      <c r="M11" s="38" t="s">
        <v>570</v>
      </c>
      <c r="N11" s="38">
        <v>38</v>
      </c>
      <c r="O11" s="36">
        <v>29.555259999999997</v>
      </c>
      <c r="P11" s="39"/>
      <c r="Q11" s="52">
        <v>9</v>
      </c>
      <c r="R11" s="28" t="s">
        <v>187</v>
      </c>
      <c r="S11" s="28" t="s">
        <v>205</v>
      </c>
      <c r="T11" s="30">
        <v>204</v>
      </c>
      <c r="U11" s="43">
        <v>38</v>
      </c>
      <c r="V11" s="10"/>
    </row>
    <row r="12" spans="1:22" x14ac:dyDescent="0.25">
      <c r="A12" s="53">
        <v>10</v>
      </c>
      <c r="B12" s="31" t="s">
        <v>205</v>
      </c>
      <c r="C12" s="32" t="s">
        <v>573</v>
      </c>
      <c r="D12" s="31" t="s">
        <v>28</v>
      </c>
      <c r="E12" s="33">
        <v>204</v>
      </c>
      <c r="F12" s="40">
        <v>38</v>
      </c>
      <c r="G12" s="41">
        <f t="shared" si="0"/>
        <v>29.555526</v>
      </c>
      <c r="H12" s="37"/>
      <c r="I12" s="49">
        <v>10</v>
      </c>
      <c r="J12" s="42" t="s">
        <v>87</v>
      </c>
      <c r="K12" s="42"/>
      <c r="L12" s="42" t="s">
        <v>207</v>
      </c>
      <c r="M12" s="42" t="s">
        <v>571</v>
      </c>
      <c r="N12" s="42">
        <v>38</v>
      </c>
      <c r="O12" s="41">
        <v>29.555259999999997</v>
      </c>
      <c r="P12" s="39"/>
      <c r="Q12" s="53">
        <v>10</v>
      </c>
      <c r="R12" s="31" t="s">
        <v>28</v>
      </c>
      <c r="S12" s="31" t="s">
        <v>205</v>
      </c>
      <c r="T12" s="33">
        <v>204</v>
      </c>
      <c r="U12" s="40">
        <v>38</v>
      </c>
      <c r="V12" s="2" t="s">
        <v>250</v>
      </c>
    </row>
    <row r="13" spans="1:22" x14ac:dyDescent="0.25">
      <c r="A13" s="52">
        <v>11</v>
      </c>
      <c r="B13" s="28" t="s">
        <v>205</v>
      </c>
      <c r="C13" s="29" t="s">
        <v>566</v>
      </c>
      <c r="D13" s="28" t="s">
        <v>170</v>
      </c>
      <c r="E13" s="30">
        <v>204</v>
      </c>
      <c r="F13" s="43">
        <v>38</v>
      </c>
      <c r="G13" s="36">
        <f t="shared" si="0"/>
        <v>29.555526</v>
      </c>
      <c r="H13" s="37"/>
      <c r="I13" s="48">
        <v>11</v>
      </c>
      <c r="J13" s="38" t="s">
        <v>53</v>
      </c>
      <c r="K13" s="38"/>
      <c r="L13" s="38" t="s">
        <v>207</v>
      </c>
      <c r="M13" s="38" t="s">
        <v>572</v>
      </c>
      <c r="N13" s="38">
        <v>38</v>
      </c>
      <c r="O13" s="36">
        <v>29.555259999999997</v>
      </c>
      <c r="P13" s="39"/>
      <c r="Q13" s="52">
        <v>11</v>
      </c>
      <c r="R13" s="28" t="s">
        <v>170</v>
      </c>
      <c r="S13" s="28" t="s">
        <v>205</v>
      </c>
      <c r="T13" s="30">
        <v>204</v>
      </c>
      <c r="U13" s="43">
        <v>38</v>
      </c>
      <c r="V13" s="10"/>
    </row>
    <row r="14" spans="1:22" x14ac:dyDescent="0.25">
      <c r="A14" s="53">
        <v>12</v>
      </c>
      <c r="B14" s="31" t="s">
        <v>207</v>
      </c>
      <c r="C14" s="32" t="s">
        <v>575</v>
      </c>
      <c r="D14" s="31" t="s">
        <v>136</v>
      </c>
      <c r="E14" s="33">
        <v>206</v>
      </c>
      <c r="F14" s="40">
        <v>38</v>
      </c>
      <c r="G14" s="41">
        <f t="shared" si="0"/>
        <v>29.555526</v>
      </c>
      <c r="H14" s="37"/>
      <c r="I14" s="49">
        <v>12</v>
      </c>
      <c r="J14" s="42" t="s">
        <v>28</v>
      </c>
      <c r="K14" s="42"/>
      <c r="L14" s="42" t="s">
        <v>205</v>
      </c>
      <c r="M14" s="42" t="s">
        <v>573</v>
      </c>
      <c r="N14" s="42">
        <v>38</v>
      </c>
      <c r="O14" s="41">
        <v>29.555259999999997</v>
      </c>
      <c r="P14" s="39"/>
      <c r="Q14" s="53">
        <v>12</v>
      </c>
      <c r="R14" s="31" t="s">
        <v>136</v>
      </c>
      <c r="S14" s="31" t="s">
        <v>207</v>
      </c>
      <c r="T14" s="33">
        <v>206</v>
      </c>
      <c r="U14" s="40">
        <v>38</v>
      </c>
      <c r="V14" s="2" t="s">
        <v>250</v>
      </c>
    </row>
    <row r="15" spans="1:22" x14ac:dyDescent="0.25">
      <c r="A15" s="52">
        <v>13</v>
      </c>
      <c r="B15" s="28" t="s">
        <v>205</v>
      </c>
      <c r="C15" s="29" t="s">
        <v>584</v>
      </c>
      <c r="D15" s="28" t="s">
        <v>173</v>
      </c>
      <c r="E15" s="30">
        <v>199</v>
      </c>
      <c r="F15" s="43">
        <v>37</v>
      </c>
      <c r="G15" s="36">
        <f t="shared" si="0"/>
        <v>28.777749000000004</v>
      </c>
      <c r="H15" s="37"/>
      <c r="I15" s="48">
        <v>13</v>
      </c>
      <c r="J15" s="38" t="s">
        <v>783</v>
      </c>
      <c r="K15" s="38"/>
      <c r="L15" s="38" t="s">
        <v>207</v>
      </c>
      <c r="M15" s="38" t="s">
        <v>573</v>
      </c>
      <c r="N15" s="38">
        <v>37</v>
      </c>
      <c r="O15" s="36">
        <v>28.77749</v>
      </c>
      <c r="P15" s="39"/>
      <c r="Q15" s="52">
        <v>13</v>
      </c>
      <c r="R15" s="28" t="s">
        <v>173</v>
      </c>
      <c r="S15" s="28" t="s">
        <v>205</v>
      </c>
      <c r="T15" s="30">
        <v>199</v>
      </c>
      <c r="U15" s="43">
        <v>37</v>
      </c>
      <c r="V15" s="10"/>
    </row>
    <row r="16" spans="1:22" x14ac:dyDescent="0.25">
      <c r="A16" s="53">
        <v>14</v>
      </c>
      <c r="B16" s="31" t="s">
        <v>207</v>
      </c>
      <c r="C16" s="32" t="s">
        <v>568</v>
      </c>
      <c r="D16" s="31" t="s">
        <v>37</v>
      </c>
      <c r="E16" s="33">
        <v>205</v>
      </c>
      <c r="F16" s="40">
        <v>37</v>
      </c>
      <c r="G16" s="41">
        <f t="shared" si="0"/>
        <v>28.777749000000004</v>
      </c>
      <c r="H16" s="37"/>
      <c r="I16" s="49">
        <v>14</v>
      </c>
      <c r="J16" s="42" t="s">
        <v>93</v>
      </c>
      <c r="K16" s="42"/>
      <c r="L16" s="42" t="s">
        <v>207</v>
      </c>
      <c r="M16" s="42" t="s">
        <v>571</v>
      </c>
      <c r="N16" s="42">
        <v>37</v>
      </c>
      <c r="O16" s="41">
        <v>28.77749</v>
      </c>
      <c r="P16" s="39"/>
      <c r="Q16" s="53">
        <v>14</v>
      </c>
      <c r="R16" s="31" t="s">
        <v>37</v>
      </c>
      <c r="S16" s="31" t="s">
        <v>207</v>
      </c>
      <c r="T16" s="33">
        <v>205</v>
      </c>
      <c r="U16" s="40">
        <v>37</v>
      </c>
      <c r="V16" s="2" t="s">
        <v>250</v>
      </c>
    </row>
    <row r="17" spans="1:22" x14ac:dyDescent="0.25">
      <c r="A17" s="52">
        <v>15</v>
      </c>
      <c r="B17" s="28" t="s">
        <v>207</v>
      </c>
      <c r="C17" s="29" t="s">
        <v>572</v>
      </c>
      <c r="D17" s="28" t="s">
        <v>53</v>
      </c>
      <c r="E17" s="30">
        <v>198</v>
      </c>
      <c r="F17" s="43">
        <v>35</v>
      </c>
      <c r="G17" s="36">
        <f t="shared" si="0"/>
        <v>27.222195000000003</v>
      </c>
      <c r="H17" s="37"/>
      <c r="I17" s="48">
        <v>15</v>
      </c>
      <c r="J17" s="38" t="s">
        <v>102</v>
      </c>
      <c r="K17" s="38"/>
      <c r="L17" s="38" t="s">
        <v>205</v>
      </c>
      <c r="M17" s="38" t="s">
        <v>574</v>
      </c>
      <c r="N17" s="38">
        <v>35</v>
      </c>
      <c r="O17" s="36">
        <v>27.22195</v>
      </c>
      <c r="P17" s="39"/>
      <c r="Q17" s="52">
        <v>15</v>
      </c>
      <c r="R17" s="28" t="s">
        <v>53</v>
      </c>
      <c r="S17" s="28" t="s">
        <v>207</v>
      </c>
      <c r="T17" s="30">
        <v>198</v>
      </c>
      <c r="U17" s="43">
        <v>35</v>
      </c>
      <c r="V17" s="10"/>
    </row>
    <row r="18" spans="1:22" x14ac:dyDescent="0.25">
      <c r="A18" s="53">
        <v>16</v>
      </c>
      <c r="B18" s="31" t="s">
        <v>207</v>
      </c>
      <c r="C18" s="32" t="s">
        <v>569</v>
      </c>
      <c r="D18" s="31" t="s">
        <v>154</v>
      </c>
      <c r="E18" s="33">
        <v>195</v>
      </c>
      <c r="F18" s="40">
        <v>34</v>
      </c>
      <c r="G18" s="41">
        <f t="shared" si="0"/>
        <v>26.444418000000002</v>
      </c>
      <c r="H18" s="37"/>
      <c r="I18" s="49">
        <v>16</v>
      </c>
      <c r="J18" s="42" t="s">
        <v>136</v>
      </c>
      <c r="K18" s="42"/>
      <c r="L18" s="42" t="s">
        <v>207</v>
      </c>
      <c r="M18" s="42" t="s">
        <v>575</v>
      </c>
      <c r="N18" s="42">
        <v>34</v>
      </c>
      <c r="O18" s="41">
        <v>26.444179999999999</v>
      </c>
      <c r="P18" s="39"/>
      <c r="Q18" s="53">
        <v>16</v>
      </c>
      <c r="R18" s="31" t="s">
        <v>154</v>
      </c>
      <c r="S18" s="31" t="s">
        <v>207</v>
      </c>
      <c r="T18" s="33">
        <v>195</v>
      </c>
      <c r="U18" s="40">
        <v>34</v>
      </c>
      <c r="V18" s="2" t="s">
        <v>250</v>
      </c>
    </row>
    <row r="19" spans="1:22" x14ac:dyDescent="0.25">
      <c r="A19" s="52">
        <v>17</v>
      </c>
      <c r="B19" s="28" t="s">
        <v>205</v>
      </c>
      <c r="C19" s="29" t="s">
        <v>585</v>
      </c>
      <c r="D19" s="28" t="s">
        <v>121</v>
      </c>
      <c r="E19" s="30">
        <v>185</v>
      </c>
      <c r="F19" s="43">
        <v>33</v>
      </c>
      <c r="G19" s="36">
        <f t="shared" si="0"/>
        <v>25.666641000000002</v>
      </c>
      <c r="H19" s="37"/>
      <c r="I19" s="48">
        <v>17</v>
      </c>
      <c r="J19" s="38" t="s">
        <v>138</v>
      </c>
      <c r="K19" s="38"/>
      <c r="L19" s="38" t="s">
        <v>207</v>
      </c>
      <c r="M19" s="38" t="s">
        <v>567</v>
      </c>
      <c r="N19" s="38">
        <v>33</v>
      </c>
      <c r="O19" s="36">
        <v>25.666409999999999</v>
      </c>
      <c r="P19" s="39"/>
      <c r="Q19" s="52">
        <v>17</v>
      </c>
      <c r="R19" s="28" t="s">
        <v>121</v>
      </c>
      <c r="S19" s="28" t="s">
        <v>205</v>
      </c>
      <c r="T19" s="30">
        <v>185</v>
      </c>
      <c r="U19" s="43">
        <v>33</v>
      </c>
      <c r="V19" s="10"/>
    </row>
    <row r="20" spans="1:22" x14ac:dyDescent="0.25">
      <c r="A20" s="53">
        <v>18</v>
      </c>
      <c r="B20" s="31" t="s">
        <v>207</v>
      </c>
      <c r="C20" s="32" t="s">
        <v>570</v>
      </c>
      <c r="D20" s="31" t="s">
        <v>171</v>
      </c>
      <c r="E20" s="33">
        <v>189</v>
      </c>
      <c r="F20" s="40">
        <v>33</v>
      </c>
      <c r="G20" s="41">
        <f t="shared" si="0"/>
        <v>25.666641000000002</v>
      </c>
      <c r="H20" s="37"/>
      <c r="I20" s="49">
        <v>18</v>
      </c>
      <c r="J20" s="42" t="s">
        <v>21</v>
      </c>
      <c r="K20" s="42"/>
      <c r="L20" s="42" t="s">
        <v>207</v>
      </c>
      <c r="M20" s="42" t="s">
        <v>576</v>
      </c>
      <c r="N20" s="42">
        <v>33</v>
      </c>
      <c r="O20" s="41">
        <v>25.666409999999999</v>
      </c>
      <c r="P20" s="39"/>
      <c r="Q20" s="53">
        <v>18</v>
      </c>
      <c r="R20" s="31" t="s">
        <v>171</v>
      </c>
      <c r="S20" s="31" t="s">
        <v>207</v>
      </c>
      <c r="T20" s="33">
        <v>189</v>
      </c>
      <c r="U20" s="40">
        <v>33</v>
      </c>
      <c r="V20" s="2" t="s">
        <v>250</v>
      </c>
    </row>
    <row r="21" spans="1:22" x14ac:dyDescent="0.25">
      <c r="A21" s="52">
        <v>19</v>
      </c>
      <c r="B21" s="28" t="s">
        <v>205</v>
      </c>
      <c r="C21" s="29" t="s">
        <v>574</v>
      </c>
      <c r="D21" s="28" t="s">
        <v>102</v>
      </c>
      <c r="E21" s="30">
        <v>184</v>
      </c>
      <c r="F21" s="43">
        <v>32</v>
      </c>
      <c r="G21" s="36">
        <f t="shared" si="0"/>
        <v>24.888864000000002</v>
      </c>
      <c r="H21" s="37"/>
      <c r="I21" s="48">
        <v>19</v>
      </c>
      <c r="J21" s="38" t="s">
        <v>187</v>
      </c>
      <c r="K21" s="38"/>
      <c r="L21" s="38" t="s">
        <v>205</v>
      </c>
      <c r="M21" s="38" t="s">
        <v>577</v>
      </c>
      <c r="N21" s="38">
        <v>32</v>
      </c>
      <c r="O21" s="36">
        <v>24.888639999999999</v>
      </c>
      <c r="P21" s="39"/>
      <c r="Q21" s="52">
        <v>19</v>
      </c>
      <c r="R21" s="28" t="s">
        <v>102</v>
      </c>
      <c r="S21" s="28" t="s">
        <v>205</v>
      </c>
      <c r="T21" s="30">
        <v>184</v>
      </c>
      <c r="U21" s="43">
        <v>32</v>
      </c>
      <c r="V21" s="10"/>
    </row>
    <row r="22" spans="1:22" x14ac:dyDescent="0.25">
      <c r="A22" s="53">
        <v>20</v>
      </c>
      <c r="B22" s="31" t="s">
        <v>205</v>
      </c>
      <c r="C22" s="32" t="s">
        <v>572</v>
      </c>
      <c r="D22" s="31" t="s">
        <v>177</v>
      </c>
      <c r="E22" s="33">
        <v>182</v>
      </c>
      <c r="F22" s="40">
        <v>32</v>
      </c>
      <c r="G22" s="41">
        <f t="shared" si="0"/>
        <v>24.888864000000002</v>
      </c>
      <c r="H22" s="37"/>
      <c r="I22" s="49">
        <v>20</v>
      </c>
      <c r="J22" s="42" t="s">
        <v>71</v>
      </c>
      <c r="K22" s="42"/>
      <c r="L22" s="42" t="s">
        <v>207</v>
      </c>
      <c r="M22" s="42" t="s">
        <v>566</v>
      </c>
      <c r="N22" s="42">
        <v>32</v>
      </c>
      <c r="O22" s="41">
        <v>24.888639999999999</v>
      </c>
      <c r="P22" s="39"/>
      <c r="Q22" s="53">
        <v>20</v>
      </c>
      <c r="R22" s="31" t="s">
        <v>177</v>
      </c>
      <c r="S22" s="31" t="s">
        <v>205</v>
      </c>
      <c r="T22" s="33">
        <v>182</v>
      </c>
      <c r="U22" s="40">
        <v>32</v>
      </c>
      <c r="V22" s="2" t="s">
        <v>250</v>
      </c>
    </row>
    <row r="23" spans="1:22" x14ac:dyDescent="0.25">
      <c r="A23" s="52">
        <v>21</v>
      </c>
      <c r="B23" s="28" t="s">
        <v>205</v>
      </c>
      <c r="C23" s="29" t="s">
        <v>579</v>
      </c>
      <c r="D23" s="28" t="s">
        <v>172</v>
      </c>
      <c r="E23" s="30">
        <v>182</v>
      </c>
      <c r="F23" s="43">
        <v>32</v>
      </c>
      <c r="G23" s="36">
        <f t="shared" si="0"/>
        <v>24.888864000000002</v>
      </c>
      <c r="H23" s="37"/>
      <c r="I23" s="48">
        <v>21</v>
      </c>
      <c r="J23" s="38" t="s">
        <v>189</v>
      </c>
      <c r="K23" s="38"/>
      <c r="L23" s="38" t="s">
        <v>205</v>
      </c>
      <c r="M23" s="38" t="s">
        <v>578</v>
      </c>
      <c r="N23" s="38">
        <v>32</v>
      </c>
      <c r="O23" s="36">
        <v>24.888639999999999</v>
      </c>
      <c r="P23" s="39"/>
      <c r="Q23" s="52">
        <v>21</v>
      </c>
      <c r="R23" s="28" t="s">
        <v>172</v>
      </c>
      <c r="S23" s="28" t="s">
        <v>205</v>
      </c>
      <c r="T23" s="30">
        <v>182</v>
      </c>
      <c r="U23" s="43">
        <v>32</v>
      </c>
      <c r="V23" s="10"/>
    </row>
    <row r="24" spans="1:22" x14ac:dyDescent="0.25">
      <c r="A24" s="53">
        <v>22</v>
      </c>
      <c r="B24" s="31" t="s">
        <v>205</v>
      </c>
      <c r="C24" s="32" t="s">
        <v>576</v>
      </c>
      <c r="D24" s="31" t="s">
        <v>254</v>
      </c>
      <c r="E24" s="33">
        <v>178</v>
      </c>
      <c r="F24" s="40">
        <v>31</v>
      </c>
      <c r="G24" s="41">
        <f t="shared" si="0"/>
        <v>24.111087000000001</v>
      </c>
      <c r="H24" s="37"/>
      <c r="I24" s="49">
        <v>22</v>
      </c>
      <c r="J24" s="42" t="s">
        <v>195</v>
      </c>
      <c r="K24" s="42"/>
      <c r="L24" s="42" t="s">
        <v>207</v>
      </c>
      <c r="M24" s="42" t="s">
        <v>579</v>
      </c>
      <c r="N24" s="42">
        <v>31</v>
      </c>
      <c r="O24" s="41">
        <v>24.110869999999998</v>
      </c>
      <c r="P24" s="39"/>
      <c r="Q24" s="53">
        <v>22</v>
      </c>
      <c r="R24" s="31" t="s">
        <v>254</v>
      </c>
      <c r="S24" s="31" t="s">
        <v>207</v>
      </c>
      <c r="T24" s="33">
        <v>178</v>
      </c>
      <c r="U24" s="40">
        <v>31</v>
      </c>
      <c r="V24" s="2" t="s">
        <v>250</v>
      </c>
    </row>
    <row r="25" spans="1:22" x14ac:dyDescent="0.25">
      <c r="A25" s="52">
        <v>23</v>
      </c>
      <c r="B25" s="28" t="s">
        <v>207</v>
      </c>
      <c r="C25" s="29" t="s">
        <v>565</v>
      </c>
      <c r="D25" s="28" t="s">
        <v>137</v>
      </c>
      <c r="E25" s="30">
        <v>185</v>
      </c>
      <c r="F25" s="43">
        <v>31</v>
      </c>
      <c r="G25" s="36">
        <f t="shared" si="0"/>
        <v>24.111087000000001</v>
      </c>
      <c r="H25" s="37"/>
      <c r="I25" s="48">
        <v>23</v>
      </c>
      <c r="J25" s="38" t="s">
        <v>38</v>
      </c>
      <c r="K25" s="38"/>
      <c r="L25" s="38" t="s">
        <v>212</v>
      </c>
      <c r="M25" s="38" t="s">
        <v>580</v>
      </c>
      <c r="N25" s="38">
        <v>31</v>
      </c>
      <c r="O25" s="36">
        <v>24.110869999999998</v>
      </c>
      <c r="P25" s="39"/>
      <c r="Q25" s="52">
        <v>23</v>
      </c>
      <c r="R25" s="28" t="s">
        <v>137</v>
      </c>
      <c r="S25" s="28" t="s">
        <v>207</v>
      </c>
      <c r="T25" s="30">
        <v>185</v>
      </c>
      <c r="U25" s="43">
        <v>31</v>
      </c>
      <c r="V25" s="10"/>
    </row>
    <row r="26" spans="1:22" x14ac:dyDescent="0.25">
      <c r="A26" s="53">
        <v>24</v>
      </c>
      <c r="B26" s="31" t="s">
        <v>207</v>
      </c>
      <c r="C26" s="32" t="s">
        <v>571</v>
      </c>
      <c r="D26" s="31" t="s">
        <v>87</v>
      </c>
      <c r="E26" s="33">
        <v>183</v>
      </c>
      <c r="F26" s="40">
        <v>31</v>
      </c>
      <c r="G26" s="41">
        <f t="shared" si="0"/>
        <v>24.111087000000001</v>
      </c>
      <c r="H26" s="37"/>
      <c r="I26" s="49">
        <v>24</v>
      </c>
      <c r="J26" s="42" t="s">
        <v>46</v>
      </c>
      <c r="K26" s="42"/>
      <c r="L26" s="42" t="s">
        <v>215</v>
      </c>
      <c r="M26" s="42" t="s">
        <v>569</v>
      </c>
      <c r="N26" s="42">
        <v>31</v>
      </c>
      <c r="O26" s="41">
        <v>24.110869999999998</v>
      </c>
      <c r="P26" s="39"/>
      <c r="Q26" s="53">
        <v>24</v>
      </c>
      <c r="R26" s="31" t="s">
        <v>87</v>
      </c>
      <c r="S26" s="31" t="s">
        <v>207</v>
      </c>
      <c r="T26" s="33">
        <v>183</v>
      </c>
      <c r="U26" s="40">
        <v>31</v>
      </c>
      <c r="V26" s="2" t="s">
        <v>250</v>
      </c>
    </row>
    <row r="27" spans="1:22" x14ac:dyDescent="0.25">
      <c r="A27" s="52">
        <v>25</v>
      </c>
      <c r="B27" s="28" t="s">
        <v>205</v>
      </c>
      <c r="C27" s="29" t="s">
        <v>589</v>
      </c>
      <c r="D27" s="28" t="s">
        <v>56</v>
      </c>
      <c r="E27" s="30">
        <v>175</v>
      </c>
      <c r="F27" s="43">
        <v>30</v>
      </c>
      <c r="G27" s="36">
        <f t="shared" si="0"/>
        <v>23.333310000000001</v>
      </c>
      <c r="H27" s="37"/>
      <c r="I27" s="48">
        <v>25</v>
      </c>
      <c r="J27" s="38" t="s">
        <v>190</v>
      </c>
      <c r="K27" s="38"/>
      <c r="L27" s="38" t="s">
        <v>207</v>
      </c>
      <c r="M27" s="38" t="s">
        <v>581</v>
      </c>
      <c r="N27" s="38">
        <v>30</v>
      </c>
      <c r="O27" s="36">
        <v>23.333099999999998</v>
      </c>
      <c r="P27" s="39"/>
      <c r="Q27" s="52">
        <v>25</v>
      </c>
      <c r="R27" s="28" t="s">
        <v>56</v>
      </c>
      <c r="S27" s="28" t="s">
        <v>205</v>
      </c>
      <c r="T27" s="30">
        <v>175</v>
      </c>
      <c r="U27" s="43">
        <v>30</v>
      </c>
      <c r="V27" s="10"/>
    </row>
    <row r="28" spans="1:22" x14ac:dyDescent="0.25">
      <c r="A28" s="53">
        <v>26</v>
      </c>
      <c r="B28" s="31" t="s">
        <v>205</v>
      </c>
      <c r="C28" s="32" t="s">
        <v>578</v>
      </c>
      <c r="D28" s="31" t="s">
        <v>189</v>
      </c>
      <c r="E28" s="33">
        <v>175</v>
      </c>
      <c r="F28" s="40">
        <v>30</v>
      </c>
      <c r="G28" s="41">
        <f t="shared" si="0"/>
        <v>23.333310000000001</v>
      </c>
      <c r="H28" s="37"/>
      <c r="I28" s="49">
        <v>26</v>
      </c>
      <c r="J28" s="42" t="s">
        <v>111</v>
      </c>
      <c r="K28" s="42"/>
      <c r="L28" s="42" t="s">
        <v>207</v>
      </c>
      <c r="M28" s="42" t="s">
        <v>582</v>
      </c>
      <c r="N28" s="42">
        <v>30</v>
      </c>
      <c r="O28" s="41">
        <v>23.333099999999998</v>
      </c>
      <c r="P28" s="39"/>
      <c r="Q28" s="53">
        <v>26</v>
      </c>
      <c r="R28" s="31" t="s">
        <v>189</v>
      </c>
      <c r="S28" s="31" t="s">
        <v>205</v>
      </c>
      <c r="T28" s="33">
        <v>175</v>
      </c>
      <c r="U28" s="40">
        <v>30</v>
      </c>
      <c r="V28" s="2" t="s">
        <v>250</v>
      </c>
    </row>
    <row r="29" spans="1:22" x14ac:dyDescent="0.25">
      <c r="A29" s="52">
        <v>27</v>
      </c>
      <c r="B29" s="28" t="s">
        <v>212</v>
      </c>
      <c r="C29" s="29" t="s">
        <v>569</v>
      </c>
      <c r="D29" s="28" t="s">
        <v>188</v>
      </c>
      <c r="E29" s="30">
        <v>180</v>
      </c>
      <c r="F29" s="43">
        <v>30</v>
      </c>
      <c r="G29" s="36">
        <f t="shared" si="0"/>
        <v>23.333310000000001</v>
      </c>
      <c r="H29" s="37"/>
      <c r="I29" s="48">
        <v>27</v>
      </c>
      <c r="J29" s="38" t="s">
        <v>177</v>
      </c>
      <c r="K29" s="38"/>
      <c r="L29" s="38" t="s">
        <v>205</v>
      </c>
      <c r="M29" s="38" t="s">
        <v>572</v>
      </c>
      <c r="N29" s="38">
        <v>30</v>
      </c>
      <c r="O29" s="36">
        <v>23.333099999999998</v>
      </c>
      <c r="P29" s="39"/>
      <c r="Q29" s="52">
        <v>27</v>
      </c>
      <c r="R29" s="28" t="s">
        <v>188</v>
      </c>
      <c r="S29" s="28" t="s">
        <v>212</v>
      </c>
      <c r="T29" s="30">
        <v>180</v>
      </c>
      <c r="U29" s="43">
        <v>30</v>
      </c>
      <c r="V29" s="10"/>
    </row>
    <row r="30" spans="1:22" x14ac:dyDescent="0.25">
      <c r="A30" s="53">
        <v>28</v>
      </c>
      <c r="B30" s="31" t="s">
        <v>205</v>
      </c>
      <c r="C30" s="32" t="s">
        <v>590</v>
      </c>
      <c r="D30" s="31" t="s">
        <v>104</v>
      </c>
      <c r="E30" s="33">
        <v>170</v>
      </c>
      <c r="F30" s="40">
        <v>29</v>
      </c>
      <c r="G30" s="41">
        <f t="shared" si="0"/>
        <v>22.555533</v>
      </c>
      <c r="H30" s="37"/>
      <c r="I30" s="49">
        <v>28</v>
      </c>
      <c r="J30" s="42" t="s">
        <v>153</v>
      </c>
      <c r="K30" s="42"/>
      <c r="L30" s="42" t="s">
        <v>205</v>
      </c>
      <c r="M30" s="42" t="s">
        <v>583</v>
      </c>
      <c r="N30" s="42">
        <v>29</v>
      </c>
      <c r="O30" s="41">
        <v>22.555329999999998</v>
      </c>
      <c r="P30" s="39"/>
      <c r="Q30" s="53">
        <v>28</v>
      </c>
      <c r="R30" s="31" t="s">
        <v>104</v>
      </c>
      <c r="S30" s="31" t="s">
        <v>205</v>
      </c>
      <c r="T30" s="33">
        <v>170</v>
      </c>
      <c r="U30" s="40">
        <v>29</v>
      </c>
      <c r="V30" s="2" t="s">
        <v>250</v>
      </c>
    </row>
    <row r="31" spans="1:22" x14ac:dyDescent="0.25">
      <c r="A31" s="52">
        <v>29</v>
      </c>
      <c r="B31" s="28" t="s">
        <v>205</v>
      </c>
      <c r="C31" s="29" t="s">
        <v>575</v>
      </c>
      <c r="D31" s="28" t="s">
        <v>88</v>
      </c>
      <c r="E31" s="30">
        <v>170</v>
      </c>
      <c r="F31" s="43">
        <v>29</v>
      </c>
      <c r="G31" s="36">
        <f t="shared" si="0"/>
        <v>22.555533</v>
      </c>
      <c r="H31" s="37"/>
      <c r="I31" s="48">
        <v>29</v>
      </c>
      <c r="J31" s="38" t="s">
        <v>253</v>
      </c>
      <c r="K31" s="38"/>
      <c r="L31" s="38" t="s">
        <v>205</v>
      </c>
      <c r="M31" s="38" t="s">
        <v>581</v>
      </c>
      <c r="N31" s="38">
        <v>29</v>
      </c>
      <c r="O31" s="36">
        <v>22.555329999999998</v>
      </c>
      <c r="P31" s="39"/>
      <c r="Q31" s="52">
        <v>29</v>
      </c>
      <c r="R31" s="28" t="s">
        <v>88</v>
      </c>
      <c r="S31" s="28" t="s">
        <v>205</v>
      </c>
      <c r="T31" s="30">
        <v>170</v>
      </c>
      <c r="U31" s="43">
        <v>29</v>
      </c>
      <c r="V31" s="10"/>
    </row>
    <row r="32" spans="1:22" x14ac:dyDescent="0.25">
      <c r="A32" s="53">
        <v>30</v>
      </c>
      <c r="B32" s="31" t="s">
        <v>205</v>
      </c>
      <c r="C32" s="32" t="s">
        <v>569</v>
      </c>
      <c r="D32" s="31" t="s">
        <v>70</v>
      </c>
      <c r="E32" s="33">
        <v>169</v>
      </c>
      <c r="F32" s="40">
        <v>28</v>
      </c>
      <c r="G32" s="41">
        <f t="shared" si="0"/>
        <v>21.777756</v>
      </c>
      <c r="H32" s="37"/>
      <c r="I32" s="49">
        <v>30</v>
      </c>
      <c r="J32" s="42" t="s">
        <v>254</v>
      </c>
      <c r="K32" s="42"/>
      <c r="L32" s="42" t="s">
        <v>205</v>
      </c>
      <c r="M32" s="42" t="s">
        <v>576</v>
      </c>
      <c r="N32" s="42">
        <v>28</v>
      </c>
      <c r="O32" s="41">
        <v>21.777559999999998</v>
      </c>
      <c r="P32" s="39"/>
      <c r="Q32" s="53">
        <v>30</v>
      </c>
      <c r="R32" s="31" t="s">
        <v>70</v>
      </c>
      <c r="S32" s="31" t="s">
        <v>205</v>
      </c>
      <c r="T32" s="33">
        <v>169</v>
      </c>
      <c r="U32" s="40">
        <v>28</v>
      </c>
      <c r="V32" s="2" t="s">
        <v>250</v>
      </c>
    </row>
    <row r="33" spans="1:22" x14ac:dyDescent="0.25">
      <c r="A33" s="52">
        <v>31</v>
      </c>
      <c r="B33" s="28" t="s">
        <v>207</v>
      </c>
      <c r="C33" s="29" t="s">
        <v>573</v>
      </c>
      <c r="D33" s="28" t="s">
        <v>783</v>
      </c>
      <c r="E33" s="30">
        <v>176</v>
      </c>
      <c r="F33" s="43">
        <v>28</v>
      </c>
      <c r="G33" s="36">
        <f t="shared" si="0"/>
        <v>21.777756</v>
      </c>
      <c r="H33" s="37"/>
      <c r="I33" s="48">
        <v>31</v>
      </c>
      <c r="J33" s="38" t="s">
        <v>173</v>
      </c>
      <c r="K33" s="38"/>
      <c r="L33" s="38" t="s">
        <v>205</v>
      </c>
      <c r="M33" s="38" t="s">
        <v>584</v>
      </c>
      <c r="N33" s="38">
        <v>28</v>
      </c>
      <c r="O33" s="36">
        <v>21.777559999999998</v>
      </c>
      <c r="P33" s="39"/>
      <c r="Q33" s="52">
        <v>31</v>
      </c>
      <c r="R33" s="28" t="s">
        <v>119</v>
      </c>
      <c r="S33" s="28" t="s">
        <v>207</v>
      </c>
      <c r="T33" s="30">
        <v>176</v>
      </c>
      <c r="U33" s="43">
        <v>28</v>
      </c>
      <c r="V33" s="10"/>
    </row>
    <row r="34" spans="1:22" x14ac:dyDescent="0.25">
      <c r="A34" s="53">
        <v>32</v>
      </c>
      <c r="B34" s="31" t="s">
        <v>207</v>
      </c>
      <c r="C34" s="32" t="s">
        <v>595</v>
      </c>
      <c r="D34" s="31" t="s">
        <v>4</v>
      </c>
      <c r="E34" s="33">
        <v>172</v>
      </c>
      <c r="F34" s="40">
        <v>27</v>
      </c>
      <c r="G34" s="41">
        <f t="shared" si="0"/>
        <v>20.999979</v>
      </c>
      <c r="H34" s="37"/>
      <c r="I34" s="49">
        <v>32</v>
      </c>
      <c r="J34" s="42" t="s">
        <v>188</v>
      </c>
      <c r="K34" s="42"/>
      <c r="L34" s="42" t="s">
        <v>212</v>
      </c>
      <c r="M34" s="42" t="s">
        <v>569</v>
      </c>
      <c r="N34" s="42">
        <v>27</v>
      </c>
      <c r="O34" s="41">
        <v>20.999789999999997</v>
      </c>
      <c r="P34" s="39"/>
      <c r="Q34" s="53">
        <v>32</v>
      </c>
      <c r="R34" s="31" t="s">
        <v>4</v>
      </c>
      <c r="S34" s="31" t="s">
        <v>207</v>
      </c>
      <c r="T34" s="33">
        <v>172</v>
      </c>
      <c r="U34" s="40">
        <v>27</v>
      </c>
      <c r="V34" s="2" t="s">
        <v>250</v>
      </c>
    </row>
    <row r="35" spans="1:22" x14ac:dyDescent="0.25">
      <c r="A35" s="52">
        <v>33</v>
      </c>
      <c r="B35" s="28" t="s">
        <v>205</v>
      </c>
      <c r="C35" s="29" t="s">
        <v>586</v>
      </c>
      <c r="D35" s="28" t="s">
        <v>255</v>
      </c>
      <c r="E35" s="30">
        <v>161</v>
      </c>
      <c r="F35" s="43">
        <v>26</v>
      </c>
      <c r="G35" s="36">
        <f t="shared" si="0"/>
        <v>20.222202000000003</v>
      </c>
      <c r="H35" s="37"/>
      <c r="I35" s="48">
        <v>33</v>
      </c>
      <c r="J35" s="38" t="s">
        <v>5</v>
      </c>
      <c r="K35" s="38"/>
      <c r="L35" s="38" t="s">
        <v>207</v>
      </c>
      <c r="M35" s="38" t="s">
        <v>566</v>
      </c>
      <c r="N35" s="38">
        <v>26</v>
      </c>
      <c r="O35" s="36">
        <v>20.222020000000001</v>
      </c>
      <c r="P35" s="39"/>
      <c r="Q35" s="52">
        <v>33</v>
      </c>
      <c r="R35" s="28" t="s">
        <v>255</v>
      </c>
      <c r="S35" s="28" t="s">
        <v>205</v>
      </c>
      <c r="T35" s="30">
        <v>161</v>
      </c>
      <c r="U35" s="43">
        <v>26</v>
      </c>
      <c r="V35" s="10"/>
    </row>
    <row r="36" spans="1:22" x14ac:dyDescent="0.25">
      <c r="A36" s="53">
        <v>34</v>
      </c>
      <c r="B36" s="31" t="s">
        <v>205</v>
      </c>
      <c r="C36" s="32" t="s">
        <v>587</v>
      </c>
      <c r="D36" s="31" t="s">
        <v>156</v>
      </c>
      <c r="E36" s="33">
        <v>159</v>
      </c>
      <c r="F36" s="40">
        <v>26</v>
      </c>
      <c r="G36" s="41">
        <f t="shared" si="0"/>
        <v>20.222202000000003</v>
      </c>
      <c r="H36" s="37"/>
      <c r="I36" s="49">
        <v>34</v>
      </c>
      <c r="J36" s="42" t="s">
        <v>69</v>
      </c>
      <c r="K36" s="42"/>
      <c r="L36" s="42" t="s">
        <v>205</v>
      </c>
      <c r="M36" s="42" t="s">
        <v>570</v>
      </c>
      <c r="N36" s="42">
        <v>26</v>
      </c>
      <c r="O36" s="41">
        <v>20.222020000000001</v>
      </c>
      <c r="P36" s="39"/>
      <c r="Q36" s="53">
        <v>34</v>
      </c>
      <c r="R36" s="31" t="s">
        <v>156</v>
      </c>
      <c r="S36" s="31" t="s">
        <v>205</v>
      </c>
      <c r="T36" s="33">
        <v>159</v>
      </c>
      <c r="U36" s="40">
        <v>26</v>
      </c>
      <c r="V36" s="2" t="s">
        <v>250</v>
      </c>
    </row>
    <row r="37" spans="1:22" x14ac:dyDescent="0.25">
      <c r="A37" s="52">
        <v>35</v>
      </c>
      <c r="B37" s="28" t="s">
        <v>207</v>
      </c>
      <c r="C37" s="29" t="s">
        <v>576</v>
      </c>
      <c r="D37" s="28" t="s">
        <v>21</v>
      </c>
      <c r="E37" s="30">
        <v>168</v>
      </c>
      <c r="F37" s="43">
        <v>26</v>
      </c>
      <c r="G37" s="36">
        <f t="shared" si="0"/>
        <v>20.222202000000003</v>
      </c>
      <c r="H37" s="37"/>
      <c r="I37" s="48">
        <v>35</v>
      </c>
      <c r="J37" s="38" t="s">
        <v>172</v>
      </c>
      <c r="K37" s="38"/>
      <c r="L37" s="38" t="s">
        <v>205</v>
      </c>
      <c r="M37" s="38" t="s">
        <v>579</v>
      </c>
      <c r="N37" s="38">
        <v>26</v>
      </c>
      <c r="O37" s="36">
        <v>20.222020000000001</v>
      </c>
      <c r="P37" s="39"/>
      <c r="Q37" s="52">
        <v>35</v>
      </c>
      <c r="R37" s="28" t="s">
        <v>21</v>
      </c>
      <c r="S37" s="28" t="s">
        <v>207</v>
      </c>
      <c r="T37" s="30">
        <v>168</v>
      </c>
      <c r="U37" s="43">
        <v>26</v>
      </c>
      <c r="V37" s="10"/>
    </row>
    <row r="38" spans="1:22" x14ac:dyDescent="0.25">
      <c r="A38" s="53">
        <v>36</v>
      </c>
      <c r="B38" s="31" t="s">
        <v>205</v>
      </c>
      <c r="C38" s="32" t="s">
        <v>582</v>
      </c>
      <c r="D38" s="31" t="s">
        <v>105</v>
      </c>
      <c r="E38" s="33">
        <v>157</v>
      </c>
      <c r="F38" s="40">
        <v>25</v>
      </c>
      <c r="G38" s="41">
        <f t="shared" si="0"/>
        <v>19.444425000000003</v>
      </c>
      <c r="H38" s="37"/>
      <c r="I38" s="49">
        <v>36</v>
      </c>
      <c r="J38" s="42" t="s">
        <v>39</v>
      </c>
      <c r="K38" s="42"/>
      <c r="L38" s="42" t="s">
        <v>207</v>
      </c>
      <c r="M38" s="42" t="s">
        <v>585</v>
      </c>
      <c r="N38" s="42">
        <v>25</v>
      </c>
      <c r="O38" s="41">
        <v>19.44425</v>
      </c>
      <c r="P38" s="39"/>
      <c r="Q38" s="53">
        <v>36</v>
      </c>
      <c r="R38" s="31" t="s">
        <v>105</v>
      </c>
      <c r="S38" s="31" t="s">
        <v>205</v>
      </c>
      <c r="T38" s="33">
        <v>157</v>
      </c>
      <c r="U38" s="40">
        <v>25</v>
      </c>
      <c r="V38" s="2" t="s">
        <v>250</v>
      </c>
    </row>
    <row r="39" spans="1:22" x14ac:dyDescent="0.25">
      <c r="A39" s="52">
        <v>37</v>
      </c>
      <c r="B39" s="28" t="s">
        <v>212</v>
      </c>
      <c r="C39" s="29" t="s">
        <v>580</v>
      </c>
      <c r="D39" s="28" t="s">
        <v>38</v>
      </c>
      <c r="E39" s="30">
        <v>157</v>
      </c>
      <c r="F39" s="43">
        <v>24</v>
      </c>
      <c r="G39" s="36">
        <f t="shared" si="0"/>
        <v>18.666648000000002</v>
      </c>
      <c r="H39" s="37"/>
      <c r="I39" s="48">
        <v>37</v>
      </c>
      <c r="J39" s="38" t="s">
        <v>96</v>
      </c>
      <c r="K39" s="38"/>
      <c r="L39" s="38" t="s">
        <v>215</v>
      </c>
      <c r="M39" s="38" t="s">
        <v>586</v>
      </c>
      <c r="N39" s="38">
        <v>24</v>
      </c>
      <c r="O39" s="36">
        <v>18.66648</v>
      </c>
      <c r="P39" s="39"/>
      <c r="Q39" s="52">
        <v>37</v>
      </c>
      <c r="R39" s="28" t="s">
        <v>38</v>
      </c>
      <c r="S39" s="28" t="s">
        <v>212</v>
      </c>
      <c r="T39" s="30">
        <v>157</v>
      </c>
      <c r="U39" s="43">
        <v>24</v>
      </c>
      <c r="V39" s="10"/>
    </row>
    <row r="40" spans="1:22" x14ac:dyDescent="0.25">
      <c r="A40" s="53">
        <v>38</v>
      </c>
      <c r="B40" s="31" t="s">
        <v>207</v>
      </c>
      <c r="C40" s="32" t="s">
        <v>590</v>
      </c>
      <c r="D40" s="31" t="s">
        <v>112</v>
      </c>
      <c r="E40" s="33">
        <v>156</v>
      </c>
      <c r="F40" s="40">
        <v>22</v>
      </c>
      <c r="G40" s="41">
        <f t="shared" si="0"/>
        <v>17.111094000000001</v>
      </c>
      <c r="H40" s="37"/>
      <c r="I40" s="49">
        <v>38</v>
      </c>
      <c r="J40" s="42" t="s">
        <v>156</v>
      </c>
      <c r="K40" s="42"/>
      <c r="L40" s="42" t="s">
        <v>205</v>
      </c>
      <c r="M40" s="42" t="s">
        <v>587</v>
      </c>
      <c r="N40" s="42">
        <v>22</v>
      </c>
      <c r="O40" s="41">
        <v>17.110939999999999</v>
      </c>
      <c r="P40" s="39"/>
      <c r="Q40" s="53">
        <v>38</v>
      </c>
      <c r="R40" s="31" t="s">
        <v>112</v>
      </c>
      <c r="S40" s="31" t="s">
        <v>207</v>
      </c>
      <c r="T40" s="33">
        <v>156</v>
      </c>
      <c r="U40" s="40">
        <v>22</v>
      </c>
      <c r="V40" s="2" t="s">
        <v>250</v>
      </c>
    </row>
    <row r="41" spans="1:22" x14ac:dyDescent="0.25">
      <c r="A41" s="52">
        <v>39</v>
      </c>
      <c r="B41" s="28" t="s">
        <v>207</v>
      </c>
      <c r="C41" s="29" t="s">
        <v>581</v>
      </c>
      <c r="D41" s="28" t="s">
        <v>155</v>
      </c>
      <c r="E41" s="30">
        <v>156</v>
      </c>
      <c r="F41" s="43">
        <v>22</v>
      </c>
      <c r="G41" s="36">
        <f t="shared" si="0"/>
        <v>17.111094000000001</v>
      </c>
      <c r="H41" s="37"/>
      <c r="I41" s="48">
        <v>39</v>
      </c>
      <c r="J41" s="38" t="s">
        <v>41</v>
      </c>
      <c r="K41" s="38"/>
      <c r="L41" s="38" t="s">
        <v>205</v>
      </c>
      <c r="M41" s="38" t="s">
        <v>588</v>
      </c>
      <c r="N41" s="38">
        <v>22</v>
      </c>
      <c r="O41" s="36">
        <v>17.110939999999999</v>
      </c>
      <c r="P41" s="39"/>
      <c r="Q41" s="52">
        <v>39</v>
      </c>
      <c r="R41" s="28" t="s">
        <v>155</v>
      </c>
      <c r="S41" s="28" t="s">
        <v>207</v>
      </c>
      <c r="T41" s="30">
        <v>156</v>
      </c>
      <c r="U41" s="43">
        <v>22</v>
      </c>
      <c r="V41" s="10"/>
    </row>
    <row r="42" spans="1:22" x14ac:dyDescent="0.25">
      <c r="A42" s="53">
        <v>40</v>
      </c>
      <c r="B42" s="31" t="s">
        <v>207</v>
      </c>
      <c r="C42" s="32" t="s">
        <v>585</v>
      </c>
      <c r="D42" s="31" t="s">
        <v>39</v>
      </c>
      <c r="E42" s="33">
        <v>155</v>
      </c>
      <c r="F42" s="40">
        <v>22</v>
      </c>
      <c r="G42" s="41">
        <f t="shared" si="0"/>
        <v>17.111094000000001</v>
      </c>
      <c r="H42" s="37"/>
      <c r="I42" s="49">
        <v>40</v>
      </c>
      <c r="J42" s="42" t="s">
        <v>256</v>
      </c>
      <c r="K42" s="42"/>
      <c r="L42" s="42" t="s">
        <v>207</v>
      </c>
      <c r="M42" s="42" t="s">
        <v>587</v>
      </c>
      <c r="N42" s="42">
        <v>22</v>
      </c>
      <c r="O42" s="41">
        <v>17.110939999999999</v>
      </c>
      <c r="P42" s="39"/>
      <c r="Q42" s="53">
        <v>40</v>
      </c>
      <c r="R42" s="31" t="s">
        <v>39</v>
      </c>
      <c r="S42" s="31" t="s">
        <v>207</v>
      </c>
      <c r="T42" s="33">
        <v>155</v>
      </c>
      <c r="U42" s="40">
        <v>22</v>
      </c>
      <c r="V42" s="2" t="s">
        <v>250</v>
      </c>
    </row>
    <row r="43" spans="1:22" x14ac:dyDescent="0.25">
      <c r="A43" s="52">
        <v>41</v>
      </c>
      <c r="B43" s="28" t="s">
        <v>207</v>
      </c>
      <c r="C43" s="29" t="s">
        <v>567</v>
      </c>
      <c r="D43" s="28" t="s">
        <v>138</v>
      </c>
      <c r="E43" s="30">
        <v>154</v>
      </c>
      <c r="F43" s="43">
        <v>22</v>
      </c>
      <c r="G43" s="36">
        <f t="shared" si="0"/>
        <v>17.111094000000001</v>
      </c>
      <c r="H43" s="37"/>
      <c r="I43" s="48">
        <v>41</v>
      </c>
      <c r="J43" s="38" t="s">
        <v>57</v>
      </c>
      <c r="K43" s="38"/>
      <c r="L43" s="38" t="s">
        <v>207</v>
      </c>
      <c r="M43" s="38" t="s">
        <v>575</v>
      </c>
      <c r="N43" s="38">
        <v>22</v>
      </c>
      <c r="O43" s="36">
        <v>17.110939999999999</v>
      </c>
      <c r="P43" s="39"/>
      <c r="Q43" s="52">
        <v>41</v>
      </c>
      <c r="R43" s="28" t="s">
        <v>138</v>
      </c>
      <c r="S43" s="28" t="s">
        <v>207</v>
      </c>
      <c r="T43" s="30">
        <v>154</v>
      </c>
      <c r="U43" s="43">
        <v>22</v>
      </c>
      <c r="V43" s="10"/>
    </row>
    <row r="44" spans="1:22" x14ac:dyDescent="0.25">
      <c r="A44" s="53">
        <v>42</v>
      </c>
      <c r="B44" s="31" t="s">
        <v>207</v>
      </c>
      <c r="C44" s="32" t="s">
        <v>566</v>
      </c>
      <c r="D44" s="31" t="s">
        <v>5</v>
      </c>
      <c r="E44" s="33">
        <v>153</v>
      </c>
      <c r="F44" s="40">
        <v>22</v>
      </c>
      <c r="G44" s="41">
        <f t="shared" si="0"/>
        <v>17.111094000000001</v>
      </c>
      <c r="H44" s="37"/>
      <c r="I44" s="49">
        <v>42</v>
      </c>
      <c r="J44" s="42" t="s">
        <v>40</v>
      </c>
      <c r="K44" s="42"/>
      <c r="L44" s="42" t="s">
        <v>207</v>
      </c>
      <c r="M44" s="42" t="s">
        <v>563</v>
      </c>
      <c r="N44" s="42">
        <v>22</v>
      </c>
      <c r="O44" s="41">
        <v>17.110939999999999</v>
      </c>
      <c r="P44" s="39"/>
      <c r="Q44" s="53">
        <v>42</v>
      </c>
      <c r="R44" s="31" t="s">
        <v>5</v>
      </c>
      <c r="S44" s="31" t="s">
        <v>207</v>
      </c>
      <c r="T44" s="33">
        <v>153</v>
      </c>
      <c r="U44" s="40">
        <v>22</v>
      </c>
      <c r="V44" s="2" t="s">
        <v>250</v>
      </c>
    </row>
    <row r="45" spans="1:22" x14ac:dyDescent="0.25">
      <c r="A45" s="52">
        <v>43</v>
      </c>
      <c r="B45" s="28" t="s">
        <v>215</v>
      </c>
      <c r="C45" s="29" t="s">
        <v>569</v>
      </c>
      <c r="D45" s="28" t="s">
        <v>46</v>
      </c>
      <c r="E45" s="30">
        <v>339</v>
      </c>
      <c r="F45" s="43">
        <v>20</v>
      </c>
      <c r="G45" s="36">
        <f t="shared" si="0"/>
        <v>15.555540000000001</v>
      </c>
      <c r="H45" s="37"/>
      <c r="I45" s="48">
        <v>43</v>
      </c>
      <c r="J45" s="38" t="s">
        <v>56</v>
      </c>
      <c r="K45" s="38"/>
      <c r="L45" s="38" t="s">
        <v>205</v>
      </c>
      <c r="M45" s="38" t="s">
        <v>589</v>
      </c>
      <c r="N45" s="38">
        <v>20</v>
      </c>
      <c r="O45" s="36">
        <v>15.555399999999999</v>
      </c>
      <c r="P45" s="39"/>
      <c r="Q45" s="52">
        <v>43</v>
      </c>
      <c r="R45" s="28" t="s">
        <v>46</v>
      </c>
      <c r="S45" s="28" t="s">
        <v>215</v>
      </c>
      <c r="T45" s="30">
        <v>339</v>
      </c>
      <c r="U45" s="43">
        <v>20</v>
      </c>
      <c r="V45" s="10"/>
    </row>
    <row r="46" spans="1:22" x14ac:dyDescent="0.25">
      <c r="A46" s="53">
        <v>44</v>
      </c>
      <c r="B46" s="31" t="s">
        <v>205</v>
      </c>
      <c r="C46" s="32" t="s">
        <v>592</v>
      </c>
      <c r="D46" s="31" t="s">
        <v>124</v>
      </c>
      <c r="E46" s="33">
        <v>141</v>
      </c>
      <c r="F46" s="40">
        <v>20</v>
      </c>
      <c r="G46" s="41">
        <f t="shared" si="0"/>
        <v>15.555540000000001</v>
      </c>
      <c r="H46" s="37"/>
      <c r="I46" s="49">
        <v>44</v>
      </c>
      <c r="J46" s="42" t="s">
        <v>89</v>
      </c>
      <c r="K46" s="42"/>
      <c r="L46" s="42" t="s">
        <v>215</v>
      </c>
      <c r="M46" s="42" t="s">
        <v>568</v>
      </c>
      <c r="N46" s="42">
        <v>20</v>
      </c>
      <c r="O46" s="41">
        <v>15.555399999999999</v>
      </c>
      <c r="P46" s="39"/>
      <c r="Q46" s="53">
        <v>44</v>
      </c>
      <c r="R46" s="31" t="s">
        <v>124</v>
      </c>
      <c r="S46" s="31" t="s">
        <v>205</v>
      </c>
      <c r="T46" s="33">
        <v>141</v>
      </c>
      <c r="U46" s="40">
        <v>20</v>
      </c>
      <c r="V46" s="2" t="s">
        <v>250</v>
      </c>
    </row>
    <row r="47" spans="1:22" x14ac:dyDescent="0.25">
      <c r="A47" s="52">
        <v>45</v>
      </c>
      <c r="B47" s="28" t="s">
        <v>205</v>
      </c>
      <c r="C47" s="29" t="s">
        <v>580</v>
      </c>
      <c r="D47" s="28" t="s">
        <v>158</v>
      </c>
      <c r="E47" s="30">
        <v>140</v>
      </c>
      <c r="F47" s="43">
        <v>20</v>
      </c>
      <c r="G47" s="36">
        <f t="shared" si="0"/>
        <v>15.555540000000001</v>
      </c>
      <c r="H47" s="37"/>
      <c r="I47" s="48">
        <v>45</v>
      </c>
      <c r="J47" s="38" t="s">
        <v>157</v>
      </c>
      <c r="K47" s="38"/>
      <c r="L47" s="38" t="s">
        <v>212</v>
      </c>
      <c r="M47" s="38" t="s">
        <v>564</v>
      </c>
      <c r="N47" s="38">
        <v>20</v>
      </c>
      <c r="O47" s="36">
        <v>15.555399999999999</v>
      </c>
      <c r="P47" s="39"/>
      <c r="Q47" s="52">
        <v>45</v>
      </c>
      <c r="R47" s="28" t="s">
        <v>158</v>
      </c>
      <c r="S47" s="28" t="s">
        <v>205</v>
      </c>
      <c r="T47" s="30">
        <v>140</v>
      </c>
      <c r="U47" s="43">
        <v>20</v>
      </c>
      <c r="V47" s="10"/>
    </row>
    <row r="48" spans="1:22" x14ac:dyDescent="0.25">
      <c r="A48" s="53">
        <v>46</v>
      </c>
      <c r="B48" s="31" t="s">
        <v>207</v>
      </c>
      <c r="C48" s="32" t="s">
        <v>589</v>
      </c>
      <c r="D48" s="31" t="s">
        <v>787</v>
      </c>
      <c r="E48" s="33">
        <v>147</v>
      </c>
      <c r="F48" s="40">
        <v>20</v>
      </c>
      <c r="G48" s="41">
        <f t="shared" si="0"/>
        <v>15.555540000000001</v>
      </c>
      <c r="H48" s="37"/>
      <c r="I48" s="49">
        <v>46</v>
      </c>
      <c r="J48" s="42" t="s">
        <v>168</v>
      </c>
      <c r="K48" s="42"/>
      <c r="L48" s="42" t="s">
        <v>207</v>
      </c>
      <c r="M48" s="42" t="s">
        <v>590</v>
      </c>
      <c r="N48" s="42">
        <v>20</v>
      </c>
      <c r="O48" s="41">
        <v>15.555399999999999</v>
      </c>
      <c r="P48" s="39"/>
      <c r="Q48" s="53">
        <v>46</v>
      </c>
      <c r="R48" s="31" t="s">
        <v>598</v>
      </c>
      <c r="S48" s="31" t="s">
        <v>207</v>
      </c>
      <c r="T48" s="33">
        <v>147</v>
      </c>
      <c r="U48" s="40">
        <v>20</v>
      </c>
      <c r="V48" s="2" t="s">
        <v>250</v>
      </c>
    </row>
    <row r="49" spans="1:22" x14ac:dyDescent="0.25">
      <c r="A49" s="52">
        <v>47</v>
      </c>
      <c r="B49" s="28" t="s">
        <v>207</v>
      </c>
      <c r="C49" s="29" t="s">
        <v>581</v>
      </c>
      <c r="D49" s="28" t="s">
        <v>22</v>
      </c>
      <c r="E49" s="30">
        <v>147</v>
      </c>
      <c r="F49" s="43">
        <v>20</v>
      </c>
      <c r="G49" s="36">
        <f t="shared" si="0"/>
        <v>15.555540000000001</v>
      </c>
      <c r="H49" s="37"/>
      <c r="I49" s="48">
        <v>47</v>
      </c>
      <c r="J49" s="38" t="s">
        <v>86</v>
      </c>
      <c r="K49" s="38"/>
      <c r="L49" s="38" t="s">
        <v>205</v>
      </c>
      <c r="M49" s="38" t="s">
        <v>591</v>
      </c>
      <c r="N49" s="38">
        <v>20</v>
      </c>
      <c r="O49" s="36">
        <v>15.555399999999999</v>
      </c>
      <c r="P49" s="39"/>
      <c r="Q49" s="52">
        <v>47</v>
      </c>
      <c r="R49" s="28" t="s">
        <v>22</v>
      </c>
      <c r="S49" s="28" t="s">
        <v>207</v>
      </c>
      <c r="T49" s="30">
        <v>147</v>
      </c>
      <c r="U49" s="43">
        <v>20</v>
      </c>
      <c r="V49" s="10"/>
    </row>
    <row r="50" spans="1:22" x14ac:dyDescent="0.25">
      <c r="A50" s="53">
        <v>48</v>
      </c>
      <c r="B50" s="31" t="s">
        <v>207</v>
      </c>
      <c r="C50" s="32" t="s">
        <v>566</v>
      </c>
      <c r="D50" s="31" t="s">
        <v>71</v>
      </c>
      <c r="E50" s="33">
        <v>147</v>
      </c>
      <c r="F50" s="40">
        <v>20</v>
      </c>
      <c r="G50" s="41">
        <f t="shared" si="0"/>
        <v>15.555540000000001</v>
      </c>
      <c r="H50" s="37"/>
      <c r="I50" s="49">
        <v>48</v>
      </c>
      <c r="J50" s="42" t="s">
        <v>42</v>
      </c>
      <c r="K50" s="42"/>
      <c r="L50" s="42" t="s">
        <v>207</v>
      </c>
      <c r="M50" s="42" t="s">
        <v>591</v>
      </c>
      <c r="N50" s="42">
        <v>20</v>
      </c>
      <c r="O50" s="41">
        <v>15.555399999999999</v>
      </c>
      <c r="P50" s="39"/>
      <c r="Q50" s="53">
        <v>48</v>
      </c>
      <c r="R50" s="31" t="s">
        <v>71</v>
      </c>
      <c r="S50" s="31" t="s">
        <v>207</v>
      </c>
      <c r="T50" s="33">
        <v>147</v>
      </c>
      <c r="U50" s="40">
        <v>20</v>
      </c>
      <c r="V50" s="2" t="s">
        <v>250</v>
      </c>
    </row>
    <row r="51" spans="1:22" x14ac:dyDescent="0.25">
      <c r="A51" s="52">
        <v>49</v>
      </c>
      <c r="B51" s="28" t="s">
        <v>205</v>
      </c>
      <c r="C51" s="29" t="s">
        <v>591</v>
      </c>
      <c r="D51" s="28" t="s">
        <v>92</v>
      </c>
      <c r="E51" s="30">
        <v>134</v>
      </c>
      <c r="F51" s="43">
        <v>19</v>
      </c>
      <c r="G51" s="36">
        <f t="shared" si="0"/>
        <v>14.777763</v>
      </c>
      <c r="H51" s="37"/>
      <c r="I51" s="48">
        <v>49</v>
      </c>
      <c r="J51" s="38" t="s">
        <v>121</v>
      </c>
      <c r="K51" s="38"/>
      <c r="L51" s="38" t="s">
        <v>205</v>
      </c>
      <c r="M51" s="38" t="s">
        <v>585</v>
      </c>
      <c r="N51" s="38">
        <v>19</v>
      </c>
      <c r="O51" s="36">
        <v>14.777629999999998</v>
      </c>
      <c r="P51" s="39"/>
      <c r="Q51" s="52">
        <v>49</v>
      </c>
      <c r="R51" s="28" t="s">
        <v>92</v>
      </c>
      <c r="S51" s="28" t="s">
        <v>205</v>
      </c>
      <c r="T51" s="30">
        <v>134</v>
      </c>
      <c r="U51" s="43">
        <v>19</v>
      </c>
      <c r="V51" s="10"/>
    </row>
    <row r="52" spans="1:22" x14ac:dyDescent="0.25">
      <c r="A52" s="53">
        <v>50</v>
      </c>
      <c r="B52" s="31" t="s">
        <v>207</v>
      </c>
      <c r="C52" s="32" t="s">
        <v>579</v>
      </c>
      <c r="D52" s="31" t="s">
        <v>195</v>
      </c>
      <c r="E52" s="33">
        <v>143</v>
      </c>
      <c r="F52" s="40">
        <v>18</v>
      </c>
      <c r="G52" s="41">
        <f t="shared" si="0"/>
        <v>13.999986000000002</v>
      </c>
      <c r="H52" s="37"/>
      <c r="I52" s="49">
        <v>50</v>
      </c>
      <c r="J52" s="42" t="s">
        <v>104</v>
      </c>
      <c r="K52" s="42"/>
      <c r="L52" s="42" t="s">
        <v>205</v>
      </c>
      <c r="M52" s="42" t="s">
        <v>590</v>
      </c>
      <c r="N52" s="42">
        <v>18</v>
      </c>
      <c r="O52" s="41">
        <v>13.99986</v>
      </c>
      <c r="P52" s="39"/>
      <c r="Q52" s="53">
        <v>50</v>
      </c>
      <c r="R52" s="31" t="s">
        <v>195</v>
      </c>
      <c r="S52" s="31" t="s">
        <v>207</v>
      </c>
      <c r="T52" s="33">
        <v>143</v>
      </c>
      <c r="U52" s="40">
        <v>18</v>
      </c>
      <c r="V52" s="2" t="s">
        <v>250</v>
      </c>
    </row>
    <row r="53" spans="1:22" x14ac:dyDescent="0.25">
      <c r="A53" s="52">
        <v>51</v>
      </c>
      <c r="B53" s="28" t="s">
        <v>212</v>
      </c>
      <c r="C53" s="29" t="s">
        <v>588</v>
      </c>
      <c r="D53" s="28" t="s">
        <v>103</v>
      </c>
      <c r="E53" s="30">
        <v>136</v>
      </c>
      <c r="F53" s="43">
        <v>18</v>
      </c>
      <c r="G53" s="36">
        <f t="shared" si="0"/>
        <v>13.999986000000002</v>
      </c>
      <c r="H53" s="37"/>
      <c r="I53" s="48">
        <v>51</v>
      </c>
      <c r="J53" s="38" t="s">
        <v>793</v>
      </c>
      <c r="K53" s="38"/>
      <c r="L53" s="38" t="s">
        <v>207</v>
      </c>
      <c r="M53" s="38" t="s">
        <v>574</v>
      </c>
      <c r="N53" s="38">
        <v>18</v>
      </c>
      <c r="O53" s="36">
        <v>13.99986</v>
      </c>
      <c r="P53" s="39"/>
      <c r="Q53" s="52">
        <v>51</v>
      </c>
      <c r="R53" s="28" t="s">
        <v>103</v>
      </c>
      <c r="S53" s="28" t="s">
        <v>212</v>
      </c>
      <c r="T53" s="30">
        <v>136</v>
      </c>
      <c r="U53" s="43">
        <v>18</v>
      </c>
      <c r="V53" s="10"/>
    </row>
    <row r="54" spans="1:22" x14ac:dyDescent="0.25">
      <c r="A54" s="53">
        <v>52</v>
      </c>
      <c r="B54" s="31" t="s">
        <v>205</v>
      </c>
      <c r="C54" s="32" t="s">
        <v>590</v>
      </c>
      <c r="D54" s="31" t="s">
        <v>23</v>
      </c>
      <c r="E54" s="33">
        <v>130</v>
      </c>
      <c r="F54" s="40">
        <v>17</v>
      </c>
      <c r="G54" s="41">
        <f t="shared" si="0"/>
        <v>13.222209000000001</v>
      </c>
      <c r="H54" s="37"/>
      <c r="I54" s="49">
        <v>52</v>
      </c>
      <c r="J54" s="42" t="s">
        <v>22</v>
      </c>
      <c r="K54" s="42"/>
      <c r="L54" s="42" t="s">
        <v>207</v>
      </c>
      <c r="M54" s="42" t="s">
        <v>581</v>
      </c>
      <c r="N54" s="42">
        <v>17</v>
      </c>
      <c r="O54" s="41">
        <v>13.22209</v>
      </c>
      <c r="P54" s="39"/>
      <c r="Q54" s="53">
        <v>52</v>
      </c>
      <c r="R54" s="31" t="s">
        <v>23</v>
      </c>
      <c r="S54" s="31" t="s">
        <v>205</v>
      </c>
      <c r="T54" s="33">
        <v>130</v>
      </c>
      <c r="U54" s="40">
        <v>17</v>
      </c>
      <c r="V54" s="2" t="s">
        <v>250</v>
      </c>
    </row>
    <row r="55" spans="1:22" x14ac:dyDescent="0.25">
      <c r="A55" s="52">
        <v>53</v>
      </c>
      <c r="B55" s="28" t="s">
        <v>205</v>
      </c>
      <c r="C55" s="29" t="s">
        <v>568</v>
      </c>
      <c r="D55" s="28" t="s">
        <v>7</v>
      </c>
      <c r="E55" s="30">
        <v>129</v>
      </c>
      <c r="F55" s="43">
        <v>17</v>
      </c>
      <c r="G55" s="36">
        <f t="shared" si="0"/>
        <v>13.222209000000001</v>
      </c>
      <c r="H55" s="37"/>
      <c r="I55" s="48">
        <v>53</v>
      </c>
      <c r="J55" s="38" t="s">
        <v>11</v>
      </c>
      <c r="K55" s="38"/>
      <c r="L55" s="38" t="s">
        <v>207</v>
      </c>
      <c r="M55" s="38" t="s">
        <v>567</v>
      </c>
      <c r="N55" s="38">
        <v>17</v>
      </c>
      <c r="O55" s="36">
        <v>13.22209</v>
      </c>
      <c r="P55" s="39"/>
      <c r="Q55" s="52">
        <v>53</v>
      </c>
      <c r="R55" s="28" t="s">
        <v>7</v>
      </c>
      <c r="S55" s="28" t="s">
        <v>205</v>
      </c>
      <c r="T55" s="30">
        <v>129</v>
      </c>
      <c r="U55" s="43">
        <v>17</v>
      </c>
      <c r="V55" s="10"/>
    </row>
    <row r="56" spans="1:22" x14ac:dyDescent="0.25">
      <c r="A56" s="53">
        <v>54</v>
      </c>
      <c r="B56" s="31" t="s">
        <v>205</v>
      </c>
      <c r="C56" s="32" t="s">
        <v>580</v>
      </c>
      <c r="D56" s="31" t="s">
        <v>43</v>
      </c>
      <c r="E56" s="33">
        <v>127</v>
      </c>
      <c r="F56" s="40">
        <v>16</v>
      </c>
      <c r="G56" s="41">
        <f t="shared" si="0"/>
        <v>12.444432000000001</v>
      </c>
      <c r="H56" s="37"/>
      <c r="I56" s="49">
        <v>54</v>
      </c>
      <c r="J56" s="42" t="s">
        <v>325</v>
      </c>
      <c r="K56" s="42"/>
      <c r="L56" s="42" t="s">
        <v>207</v>
      </c>
      <c r="M56" s="42" t="s">
        <v>592</v>
      </c>
      <c r="N56" s="42">
        <v>16</v>
      </c>
      <c r="O56" s="41">
        <v>12.444319999999999</v>
      </c>
      <c r="P56" s="39"/>
      <c r="Q56" s="53">
        <v>54</v>
      </c>
      <c r="R56" s="31" t="s">
        <v>43</v>
      </c>
      <c r="S56" s="31" t="s">
        <v>205</v>
      </c>
      <c r="T56" s="33">
        <v>127</v>
      </c>
      <c r="U56" s="40">
        <v>16</v>
      </c>
      <c r="V56" s="2" t="s">
        <v>250</v>
      </c>
    </row>
    <row r="57" spans="1:22" x14ac:dyDescent="0.25">
      <c r="A57" s="52">
        <v>55</v>
      </c>
      <c r="B57" s="28" t="s">
        <v>205</v>
      </c>
      <c r="C57" s="29" t="s">
        <v>576</v>
      </c>
      <c r="D57" s="28" t="s">
        <v>25</v>
      </c>
      <c r="E57" s="30">
        <v>125</v>
      </c>
      <c r="F57" s="43">
        <v>16</v>
      </c>
      <c r="G57" s="36">
        <f t="shared" si="0"/>
        <v>12.444432000000001</v>
      </c>
      <c r="H57" s="37"/>
      <c r="I57" s="48">
        <v>55</v>
      </c>
      <c r="J57" s="38" t="s">
        <v>90</v>
      </c>
      <c r="K57" s="38"/>
      <c r="L57" s="38" t="s">
        <v>207</v>
      </c>
      <c r="M57" s="38" t="s">
        <v>573</v>
      </c>
      <c r="N57" s="38">
        <v>16</v>
      </c>
      <c r="O57" s="36">
        <v>12.444319999999999</v>
      </c>
      <c r="P57" s="39"/>
      <c r="Q57" s="52">
        <v>55</v>
      </c>
      <c r="R57" s="28" t="s">
        <v>25</v>
      </c>
      <c r="S57" s="28" t="s">
        <v>205</v>
      </c>
      <c r="T57" s="30">
        <v>125</v>
      </c>
      <c r="U57" s="43">
        <v>16</v>
      </c>
      <c r="V57" s="10"/>
    </row>
    <row r="58" spans="1:22" x14ac:dyDescent="0.25">
      <c r="A58" s="53">
        <v>56</v>
      </c>
      <c r="B58" s="31" t="s">
        <v>207</v>
      </c>
      <c r="C58" s="32" t="s">
        <v>571</v>
      </c>
      <c r="D58" s="31" t="s">
        <v>93</v>
      </c>
      <c r="E58" s="33">
        <v>136</v>
      </c>
      <c r="F58" s="40">
        <v>16</v>
      </c>
      <c r="G58" s="41">
        <f t="shared" si="0"/>
        <v>12.444432000000001</v>
      </c>
      <c r="H58" s="37"/>
      <c r="I58" s="49">
        <v>56</v>
      </c>
      <c r="J58" s="42" t="s">
        <v>143</v>
      </c>
      <c r="K58" s="42"/>
      <c r="L58" s="42" t="s">
        <v>215</v>
      </c>
      <c r="M58" s="42" t="s">
        <v>585</v>
      </c>
      <c r="N58" s="42">
        <v>16</v>
      </c>
      <c r="O58" s="41">
        <v>12.444319999999999</v>
      </c>
      <c r="P58" s="39"/>
      <c r="Q58" s="53">
        <v>56</v>
      </c>
      <c r="R58" s="31" t="s">
        <v>93</v>
      </c>
      <c r="S58" s="31" t="s">
        <v>207</v>
      </c>
      <c r="T58" s="33">
        <v>136</v>
      </c>
      <c r="U58" s="40">
        <v>16</v>
      </c>
      <c r="V58" s="2" t="s">
        <v>250</v>
      </c>
    </row>
    <row r="59" spans="1:22" x14ac:dyDescent="0.25">
      <c r="A59" s="52">
        <v>57</v>
      </c>
      <c r="B59" s="28" t="s">
        <v>207</v>
      </c>
      <c r="C59" s="29" t="s">
        <v>581</v>
      </c>
      <c r="D59" s="28" t="s">
        <v>190</v>
      </c>
      <c r="E59" s="30">
        <v>135</v>
      </c>
      <c r="F59" s="43">
        <v>16</v>
      </c>
      <c r="G59" s="36">
        <f t="shared" si="0"/>
        <v>12.444432000000001</v>
      </c>
      <c r="H59" s="37"/>
      <c r="I59" s="48">
        <v>57</v>
      </c>
      <c r="J59" s="38" t="s">
        <v>63</v>
      </c>
      <c r="K59" s="38"/>
      <c r="L59" s="38" t="s">
        <v>207</v>
      </c>
      <c r="M59" s="38" t="s">
        <v>586</v>
      </c>
      <c r="N59" s="38">
        <v>16</v>
      </c>
      <c r="O59" s="36">
        <v>12.444319999999999</v>
      </c>
      <c r="P59" s="39"/>
      <c r="Q59" s="52">
        <v>57</v>
      </c>
      <c r="R59" s="28" t="s">
        <v>190</v>
      </c>
      <c r="S59" s="28" t="s">
        <v>207</v>
      </c>
      <c r="T59" s="30">
        <v>135</v>
      </c>
      <c r="U59" s="43">
        <v>16</v>
      </c>
      <c r="V59" s="10"/>
    </row>
    <row r="60" spans="1:22" x14ac:dyDescent="0.25">
      <c r="A60" s="53">
        <v>58</v>
      </c>
      <c r="B60" s="31" t="s">
        <v>207</v>
      </c>
      <c r="C60" s="32" t="s">
        <v>577</v>
      </c>
      <c r="D60" s="31" t="s">
        <v>122</v>
      </c>
      <c r="E60" s="33">
        <v>135</v>
      </c>
      <c r="F60" s="40">
        <v>16</v>
      </c>
      <c r="G60" s="41">
        <f t="shared" si="0"/>
        <v>12.444432000000001</v>
      </c>
      <c r="H60" s="37"/>
      <c r="I60" s="49">
        <v>58</v>
      </c>
      <c r="J60" s="42" t="s">
        <v>175</v>
      </c>
      <c r="K60" s="42"/>
      <c r="L60" s="42" t="s">
        <v>212</v>
      </c>
      <c r="M60" s="42" t="s">
        <v>576</v>
      </c>
      <c r="N60" s="42">
        <v>16</v>
      </c>
      <c r="O60" s="41">
        <v>12.444319999999999</v>
      </c>
      <c r="P60" s="39"/>
      <c r="Q60" s="53">
        <v>58</v>
      </c>
      <c r="R60" s="31" t="s">
        <v>122</v>
      </c>
      <c r="S60" s="31" t="s">
        <v>207</v>
      </c>
      <c r="T60" s="33">
        <v>135</v>
      </c>
      <c r="U60" s="40">
        <v>16</v>
      </c>
      <c r="V60" s="2" t="s">
        <v>250</v>
      </c>
    </row>
    <row r="61" spans="1:22" x14ac:dyDescent="0.25">
      <c r="A61" s="52">
        <v>59</v>
      </c>
      <c r="B61" s="28" t="s">
        <v>205</v>
      </c>
      <c r="C61" s="29" t="s">
        <v>588</v>
      </c>
      <c r="D61" s="28" t="s">
        <v>41</v>
      </c>
      <c r="E61" s="30">
        <v>120</v>
      </c>
      <c r="F61" s="43">
        <v>15</v>
      </c>
      <c r="G61" s="36">
        <f t="shared" si="0"/>
        <v>11.666655</v>
      </c>
      <c r="H61" s="37"/>
      <c r="I61" s="48">
        <v>59</v>
      </c>
      <c r="J61" s="38" t="s">
        <v>103</v>
      </c>
      <c r="K61" s="38"/>
      <c r="L61" s="38" t="s">
        <v>212</v>
      </c>
      <c r="M61" s="38" t="s">
        <v>588</v>
      </c>
      <c r="N61" s="38">
        <v>15</v>
      </c>
      <c r="O61" s="36">
        <v>11.666549999999999</v>
      </c>
      <c r="P61" s="39"/>
      <c r="Q61" s="52">
        <v>59</v>
      </c>
      <c r="R61" s="28" t="s">
        <v>41</v>
      </c>
      <c r="S61" s="28" t="s">
        <v>205</v>
      </c>
      <c r="T61" s="30">
        <v>120</v>
      </c>
      <c r="U61" s="43">
        <v>15</v>
      </c>
      <c r="V61" s="10"/>
    </row>
    <row r="62" spans="1:22" x14ac:dyDescent="0.25">
      <c r="A62" s="53">
        <v>60</v>
      </c>
      <c r="B62" s="31" t="s">
        <v>207</v>
      </c>
      <c r="C62" s="32" t="s">
        <v>576</v>
      </c>
      <c r="D62" s="31" t="s">
        <v>139</v>
      </c>
      <c r="E62" s="33">
        <v>133</v>
      </c>
      <c r="F62" s="40">
        <v>15</v>
      </c>
      <c r="G62" s="41">
        <f t="shared" si="0"/>
        <v>11.666655</v>
      </c>
      <c r="H62" s="37"/>
      <c r="I62" s="49">
        <v>60</v>
      </c>
      <c r="J62" s="42" t="s">
        <v>122</v>
      </c>
      <c r="K62" s="42"/>
      <c r="L62" s="42" t="s">
        <v>207</v>
      </c>
      <c r="M62" s="42" t="s">
        <v>577</v>
      </c>
      <c r="N62" s="42">
        <v>15</v>
      </c>
      <c r="O62" s="41">
        <v>11.666549999999999</v>
      </c>
      <c r="P62" s="39"/>
      <c r="Q62" s="53">
        <v>60</v>
      </c>
      <c r="R62" s="31" t="s">
        <v>139</v>
      </c>
      <c r="S62" s="31" t="s">
        <v>207</v>
      </c>
      <c r="T62" s="33">
        <v>133</v>
      </c>
      <c r="U62" s="40">
        <v>15</v>
      </c>
      <c r="V62" s="2" t="s">
        <v>250</v>
      </c>
    </row>
    <row r="63" spans="1:22" x14ac:dyDescent="0.25">
      <c r="A63" s="52">
        <v>61</v>
      </c>
      <c r="B63" s="28" t="s">
        <v>207</v>
      </c>
      <c r="C63" s="29" t="s">
        <v>588</v>
      </c>
      <c r="D63" s="28" t="s">
        <v>191</v>
      </c>
      <c r="E63" s="30">
        <v>131</v>
      </c>
      <c r="F63" s="43">
        <v>15</v>
      </c>
      <c r="G63" s="36">
        <f t="shared" si="0"/>
        <v>11.666655</v>
      </c>
      <c r="H63" s="37"/>
      <c r="I63" s="48">
        <v>61</v>
      </c>
      <c r="J63" s="38" t="s">
        <v>25</v>
      </c>
      <c r="K63" s="38"/>
      <c r="L63" s="38" t="s">
        <v>205</v>
      </c>
      <c r="M63" s="38" t="s">
        <v>576</v>
      </c>
      <c r="N63" s="38">
        <v>15</v>
      </c>
      <c r="O63" s="36">
        <v>11.666549999999999</v>
      </c>
      <c r="P63" s="39"/>
      <c r="Q63" s="52">
        <v>61</v>
      </c>
      <c r="R63" s="28" t="s">
        <v>191</v>
      </c>
      <c r="S63" s="28" t="s">
        <v>207</v>
      </c>
      <c r="T63" s="30">
        <v>131</v>
      </c>
      <c r="U63" s="43">
        <v>15</v>
      </c>
      <c r="V63" s="10"/>
    </row>
    <row r="64" spans="1:22" x14ac:dyDescent="0.25">
      <c r="A64" s="53">
        <v>62</v>
      </c>
      <c r="B64" s="31" t="s">
        <v>215</v>
      </c>
      <c r="C64" s="32" t="s">
        <v>568</v>
      </c>
      <c r="D64" s="31" t="s">
        <v>89</v>
      </c>
      <c r="E64" s="33">
        <v>320</v>
      </c>
      <c r="F64" s="40">
        <v>14</v>
      </c>
      <c r="G64" s="41">
        <f t="shared" si="0"/>
        <v>10.888878</v>
      </c>
      <c r="H64" s="37"/>
      <c r="I64" s="49">
        <v>62</v>
      </c>
      <c r="J64" s="42" t="s">
        <v>787</v>
      </c>
      <c r="K64" s="42"/>
      <c r="L64" s="42" t="s">
        <v>207</v>
      </c>
      <c r="M64" s="42" t="s">
        <v>589</v>
      </c>
      <c r="N64" s="42">
        <v>14</v>
      </c>
      <c r="O64" s="41">
        <v>10.888779999999999</v>
      </c>
      <c r="P64" s="39"/>
      <c r="Q64" s="53">
        <v>62</v>
      </c>
      <c r="R64" s="31" t="s">
        <v>89</v>
      </c>
      <c r="S64" s="31" t="s">
        <v>215</v>
      </c>
      <c r="T64" s="33">
        <v>320</v>
      </c>
      <c r="U64" s="40">
        <v>14</v>
      </c>
      <c r="V64" s="2" t="s">
        <v>250</v>
      </c>
    </row>
    <row r="65" spans="1:22" x14ac:dyDescent="0.25">
      <c r="A65" s="52">
        <v>63</v>
      </c>
      <c r="B65" s="28" t="s">
        <v>205</v>
      </c>
      <c r="C65" s="29" t="s">
        <v>587</v>
      </c>
      <c r="D65" s="28" t="s">
        <v>76</v>
      </c>
      <c r="E65" s="30">
        <v>119</v>
      </c>
      <c r="F65" s="43">
        <v>14</v>
      </c>
      <c r="G65" s="36">
        <f t="shared" si="0"/>
        <v>10.888878</v>
      </c>
      <c r="H65" s="37"/>
      <c r="I65" s="48">
        <v>63</v>
      </c>
      <c r="J65" s="38" t="s">
        <v>129</v>
      </c>
      <c r="K65" s="38"/>
      <c r="L65" s="38" t="s">
        <v>207</v>
      </c>
      <c r="M65" s="38" t="s">
        <v>580</v>
      </c>
      <c r="N65" s="38">
        <v>14</v>
      </c>
      <c r="O65" s="36">
        <v>10.888779999999999</v>
      </c>
      <c r="P65" s="39"/>
      <c r="Q65" s="52">
        <v>63</v>
      </c>
      <c r="R65" s="28" t="s">
        <v>76</v>
      </c>
      <c r="S65" s="28" t="s">
        <v>205</v>
      </c>
      <c r="T65" s="30">
        <v>119</v>
      </c>
      <c r="U65" s="43">
        <v>14</v>
      </c>
      <c r="V65" s="10"/>
    </row>
    <row r="66" spans="1:22" x14ac:dyDescent="0.25">
      <c r="A66" s="53">
        <v>64</v>
      </c>
      <c r="B66" s="31" t="s">
        <v>205</v>
      </c>
      <c r="C66" s="32" t="s">
        <v>571</v>
      </c>
      <c r="D66" s="31" t="s">
        <v>145</v>
      </c>
      <c r="E66" s="33">
        <v>118</v>
      </c>
      <c r="F66" s="40">
        <v>14</v>
      </c>
      <c r="G66" s="41">
        <f t="shared" si="0"/>
        <v>10.888878</v>
      </c>
      <c r="H66" s="37"/>
      <c r="I66" s="49">
        <v>64</v>
      </c>
      <c r="J66" s="42" t="s">
        <v>261</v>
      </c>
      <c r="K66" s="42"/>
      <c r="L66" s="42" t="s">
        <v>207</v>
      </c>
      <c r="M66" s="42" t="s">
        <v>568</v>
      </c>
      <c r="N66" s="42">
        <v>14</v>
      </c>
      <c r="O66" s="41">
        <v>10.888779999999999</v>
      </c>
      <c r="P66" s="39"/>
      <c r="Q66" s="53">
        <v>64</v>
      </c>
      <c r="R66" s="31" t="s">
        <v>145</v>
      </c>
      <c r="S66" s="31" t="s">
        <v>205</v>
      </c>
      <c r="T66" s="33">
        <v>118</v>
      </c>
      <c r="U66" s="40">
        <v>14</v>
      </c>
      <c r="V66" s="2" t="s">
        <v>250</v>
      </c>
    </row>
    <row r="67" spans="1:22" x14ac:dyDescent="0.25">
      <c r="A67" s="52">
        <v>65</v>
      </c>
      <c r="B67" s="28" t="s">
        <v>207</v>
      </c>
      <c r="C67" s="29" t="s">
        <v>583</v>
      </c>
      <c r="D67" s="28" t="s">
        <v>24</v>
      </c>
      <c r="E67" s="30">
        <v>130</v>
      </c>
      <c r="F67" s="43">
        <v>14</v>
      </c>
      <c r="G67" s="36">
        <f t="shared" si="0"/>
        <v>10.888878</v>
      </c>
      <c r="H67" s="37"/>
      <c r="I67" s="48">
        <v>65</v>
      </c>
      <c r="J67" s="38" t="s">
        <v>47</v>
      </c>
      <c r="K67" s="38"/>
      <c r="L67" s="38" t="s">
        <v>207</v>
      </c>
      <c r="M67" s="38" t="s">
        <v>585</v>
      </c>
      <c r="N67" s="38">
        <v>14</v>
      </c>
      <c r="O67" s="36">
        <v>10.888779999999999</v>
      </c>
      <c r="P67" s="39"/>
      <c r="Q67" s="52">
        <v>65</v>
      </c>
      <c r="R67" s="28" t="s">
        <v>24</v>
      </c>
      <c r="S67" s="28" t="s">
        <v>207</v>
      </c>
      <c r="T67" s="30">
        <v>130</v>
      </c>
      <c r="U67" s="43">
        <v>14</v>
      </c>
      <c r="V67" s="10"/>
    </row>
    <row r="68" spans="1:22" x14ac:dyDescent="0.25">
      <c r="A68" s="53">
        <v>66</v>
      </c>
      <c r="B68" s="31" t="s">
        <v>207</v>
      </c>
      <c r="C68" s="32" t="s">
        <v>587</v>
      </c>
      <c r="D68" s="31" t="s">
        <v>256</v>
      </c>
      <c r="E68" s="33">
        <v>129</v>
      </c>
      <c r="F68" s="40">
        <v>14</v>
      </c>
      <c r="G68" s="41">
        <f t="shared" ref="G68:G131" si="1">F68*0.777777</f>
        <v>10.888878</v>
      </c>
      <c r="H68" s="37"/>
      <c r="I68" s="49">
        <v>66</v>
      </c>
      <c r="J68" s="42" t="s">
        <v>105</v>
      </c>
      <c r="K68" s="42"/>
      <c r="L68" s="42" t="s">
        <v>205</v>
      </c>
      <c r="M68" s="42" t="s">
        <v>582</v>
      </c>
      <c r="N68" s="42">
        <v>14</v>
      </c>
      <c r="O68" s="41">
        <v>10.888779999999999</v>
      </c>
      <c r="P68" s="39"/>
      <c r="Q68" s="53">
        <v>66</v>
      </c>
      <c r="R68" s="31" t="s">
        <v>256</v>
      </c>
      <c r="S68" s="31" t="s">
        <v>207</v>
      </c>
      <c r="T68" s="33">
        <v>129</v>
      </c>
      <c r="U68" s="40">
        <v>14</v>
      </c>
      <c r="V68" s="2" t="s">
        <v>250</v>
      </c>
    </row>
    <row r="69" spans="1:22" x14ac:dyDescent="0.25">
      <c r="A69" s="52">
        <v>67</v>
      </c>
      <c r="B69" s="28" t="s">
        <v>207</v>
      </c>
      <c r="C69" s="29" t="s">
        <v>569</v>
      </c>
      <c r="D69" s="28" t="s">
        <v>91</v>
      </c>
      <c r="E69" s="30">
        <v>127</v>
      </c>
      <c r="F69" s="43">
        <v>14</v>
      </c>
      <c r="G69" s="36">
        <f t="shared" si="1"/>
        <v>10.888878</v>
      </c>
      <c r="H69" s="37"/>
      <c r="I69" s="48">
        <v>67</v>
      </c>
      <c r="J69" s="38" t="s">
        <v>30</v>
      </c>
      <c r="K69" s="38"/>
      <c r="L69" s="38" t="s">
        <v>212</v>
      </c>
      <c r="M69" s="38" t="s">
        <v>575</v>
      </c>
      <c r="N69" s="38">
        <v>14</v>
      </c>
      <c r="O69" s="36">
        <v>10.888779999999999</v>
      </c>
      <c r="P69" s="39"/>
      <c r="Q69" s="52">
        <v>67</v>
      </c>
      <c r="R69" s="28" t="s">
        <v>91</v>
      </c>
      <c r="S69" s="28" t="s">
        <v>207</v>
      </c>
      <c r="T69" s="30">
        <v>127</v>
      </c>
      <c r="U69" s="43">
        <v>14</v>
      </c>
      <c r="V69" s="10"/>
    </row>
    <row r="70" spans="1:22" x14ac:dyDescent="0.25">
      <c r="A70" s="53">
        <v>68</v>
      </c>
      <c r="B70" s="31" t="s">
        <v>205</v>
      </c>
      <c r="C70" s="32" t="s">
        <v>565</v>
      </c>
      <c r="D70" s="31" t="s">
        <v>75</v>
      </c>
      <c r="E70" s="33">
        <v>115</v>
      </c>
      <c r="F70" s="40">
        <v>13</v>
      </c>
      <c r="G70" s="41">
        <f t="shared" si="1"/>
        <v>10.111101000000001</v>
      </c>
      <c r="H70" s="37"/>
      <c r="I70" s="49">
        <v>68</v>
      </c>
      <c r="J70" s="42" t="s">
        <v>81</v>
      </c>
      <c r="K70" s="42"/>
      <c r="L70" s="42" t="s">
        <v>212</v>
      </c>
      <c r="M70" s="42" t="s">
        <v>586</v>
      </c>
      <c r="N70" s="42">
        <v>13</v>
      </c>
      <c r="O70" s="41">
        <v>10.11101</v>
      </c>
      <c r="P70" s="39"/>
      <c r="Q70" s="53">
        <v>68</v>
      </c>
      <c r="R70" s="31" t="s">
        <v>75</v>
      </c>
      <c r="S70" s="31" t="s">
        <v>205</v>
      </c>
      <c r="T70" s="33">
        <v>115</v>
      </c>
      <c r="U70" s="40">
        <v>13</v>
      </c>
      <c r="V70" s="2" t="s">
        <v>250</v>
      </c>
    </row>
    <row r="71" spans="1:22" x14ac:dyDescent="0.25">
      <c r="A71" s="52">
        <v>69</v>
      </c>
      <c r="B71" s="28" t="s">
        <v>207</v>
      </c>
      <c r="C71" s="29" t="s">
        <v>563</v>
      </c>
      <c r="D71" s="28" t="s">
        <v>40</v>
      </c>
      <c r="E71" s="30">
        <v>127</v>
      </c>
      <c r="F71" s="43">
        <v>13</v>
      </c>
      <c r="G71" s="36">
        <f t="shared" si="1"/>
        <v>10.111101000000001</v>
      </c>
      <c r="H71" s="37"/>
      <c r="I71" s="48">
        <v>69</v>
      </c>
      <c r="J71" s="38" t="s">
        <v>66</v>
      </c>
      <c r="K71" s="38"/>
      <c r="L71" s="38" t="s">
        <v>215</v>
      </c>
      <c r="M71" s="38" t="s">
        <v>567</v>
      </c>
      <c r="N71" s="38">
        <v>13</v>
      </c>
      <c r="O71" s="36">
        <v>10.11101</v>
      </c>
      <c r="P71" s="39"/>
      <c r="Q71" s="52">
        <v>69</v>
      </c>
      <c r="R71" s="28" t="s">
        <v>597</v>
      </c>
      <c r="S71" s="28" t="s">
        <v>207</v>
      </c>
      <c r="T71" s="30">
        <v>127</v>
      </c>
      <c r="U71" s="43">
        <v>13</v>
      </c>
      <c r="V71" s="10"/>
    </row>
    <row r="72" spans="1:22" x14ac:dyDescent="0.25">
      <c r="A72" s="53">
        <v>70</v>
      </c>
      <c r="B72" s="31" t="e">
        <v>#N/A</v>
      </c>
      <c r="C72" s="32" t="e">
        <v>#N/A</v>
      </c>
      <c r="D72" s="31" t="s">
        <v>788</v>
      </c>
      <c r="E72" s="33">
        <v>125</v>
      </c>
      <c r="F72" s="40">
        <v>13</v>
      </c>
      <c r="G72" s="41">
        <f t="shared" si="1"/>
        <v>10.111101000000001</v>
      </c>
      <c r="H72" s="37"/>
      <c r="I72" s="49">
        <v>70</v>
      </c>
      <c r="J72" s="42" t="s">
        <v>124</v>
      </c>
      <c r="K72" s="42"/>
      <c r="L72" s="42" t="s">
        <v>205</v>
      </c>
      <c r="M72" s="42" t="s">
        <v>592</v>
      </c>
      <c r="N72" s="42">
        <v>13</v>
      </c>
      <c r="O72" s="41">
        <v>10.11101</v>
      </c>
      <c r="P72" s="39"/>
      <c r="Q72" s="53">
        <v>70</v>
      </c>
      <c r="R72" s="31" t="s">
        <v>601</v>
      </c>
      <c r="S72" s="31" t="s">
        <v>207</v>
      </c>
      <c r="T72" s="33">
        <v>125</v>
      </c>
      <c r="U72" s="40">
        <v>13</v>
      </c>
      <c r="V72" s="2" t="s">
        <v>250</v>
      </c>
    </row>
    <row r="73" spans="1:22" x14ac:dyDescent="0.25">
      <c r="A73" s="52">
        <v>71</v>
      </c>
      <c r="B73" s="28" t="s">
        <v>212</v>
      </c>
      <c r="C73" s="29" t="s">
        <v>571</v>
      </c>
      <c r="D73" s="28" t="s">
        <v>789</v>
      </c>
      <c r="E73" s="30">
        <v>119</v>
      </c>
      <c r="F73" s="43">
        <v>13</v>
      </c>
      <c r="G73" s="36">
        <f t="shared" si="1"/>
        <v>10.111101000000001</v>
      </c>
      <c r="H73" s="37"/>
      <c r="I73" s="48">
        <v>71</v>
      </c>
      <c r="J73" s="38" t="s">
        <v>139</v>
      </c>
      <c r="K73" s="38"/>
      <c r="L73" s="38" t="s">
        <v>207</v>
      </c>
      <c r="M73" s="38" t="s">
        <v>576</v>
      </c>
      <c r="N73" s="38">
        <v>13</v>
      </c>
      <c r="O73" s="36">
        <v>10.11101</v>
      </c>
      <c r="P73" s="39"/>
      <c r="Q73" s="52">
        <v>71</v>
      </c>
      <c r="R73" s="28" t="s">
        <v>602</v>
      </c>
      <c r="S73" s="28" t="s">
        <v>212</v>
      </c>
      <c r="T73" s="30">
        <v>119</v>
      </c>
      <c r="U73" s="43">
        <v>13</v>
      </c>
      <c r="V73" s="10"/>
    </row>
    <row r="74" spans="1:22" x14ac:dyDescent="0.25">
      <c r="A74" s="53">
        <v>72</v>
      </c>
      <c r="B74" s="31" t="s">
        <v>205</v>
      </c>
      <c r="C74" s="32" t="s">
        <v>585</v>
      </c>
      <c r="D74" s="31" t="s">
        <v>193</v>
      </c>
      <c r="E74" s="33">
        <v>109</v>
      </c>
      <c r="F74" s="40">
        <v>12</v>
      </c>
      <c r="G74" s="41">
        <f t="shared" si="1"/>
        <v>9.3333240000000011</v>
      </c>
      <c r="H74" s="37"/>
      <c r="I74" s="49">
        <v>72</v>
      </c>
      <c r="J74" s="42" t="s">
        <v>155</v>
      </c>
      <c r="K74" s="42"/>
      <c r="L74" s="42" t="s">
        <v>207</v>
      </c>
      <c r="M74" s="42" t="s">
        <v>581</v>
      </c>
      <c r="N74" s="42">
        <v>12</v>
      </c>
      <c r="O74" s="41">
        <v>9.33324</v>
      </c>
      <c r="P74" s="39"/>
      <c r="Q74" s="53">
        <v>72</v>
      </c>
      <c r="R74" s="31" t="s">
        <v>193</v>
      </c>
      <c r="S74" s="31" t="s">
        <v>205</v>
      </c>
      <c r="T74" s="33">
        <v>109</v>
      </c>
      <c r="U74" s="40">
        <v>12</v>
      </c>
      <c r="V74" s="2" t="s">
        <v>250</v>
      </c>
    </row>
    <row r="75" spans="1:22" x14ac:dyDescent="0.25">
      <c r="A75" s="52">
        <v>73</v>
      </c>
      <c r="B75" s="28" t="s">
        <v>207</v>
      </c>
      <c r="C75" s="29" t="s">
        <v>575</v>
      </c>
      <c r="D75" s="28" t="s">
        <v>57</v>
      </c>
      <c r="E75" s="30">
        <v>122</v>
      </c>
      <c r="F75" s="43">
        <v>12</v>
      </c>
      <c r="G75" s="36">
        <f t="shared" si="1"/>
        <v>9.3333240000000011</v>
      </c>
      <c r="H75" s="37"/>
      <c r="I75" s="48">
        <v>73</v>
      </c>
      <c r="J75" s="38" t="s">
        <v>255</v>
      </c>
      <c r="K75" s="38"/>
      <c r="L75" s="38" t="s">
        <v>205</v>
      </c>
      <c r="M75" s="38" t="s">
        <v>586</v>
      </c>
      <c r="N75" s="38">
        <v>12</v>
      </c>
      <c r="O75" s="36">
        <v>9.33324</v>
      </c>
      <c r="P75" s="39"/>
      <c r="Q75" s="52">
        <v>73</v>
      </c>
      <c r="R75" s="28" t="s">
        <v>57</v>
      </c>
      <c r="S75" s="28" t="s">
        <v>207</v>
      </c>
      <c r="T75" s="30">
        <v>122</v>
      </c>
      <c r="U75" s="43">
        <v>12</v>
      </c>
      <c r="V75" s="10"/>
    </row>
    <row r="76" spans="1:22" x14ac:dyDescent="0.25">
      <c r="A76" s="53">
        <v>74</v>
      </c>
      <c r="B76" s="31" t="s">
        <v>212</v>
      </c>
      <c r="C76" s="32" t="s">
        <v>565</v>
      </c>
      <c r="D76" s="31" t="s">
        <v>26</v>
      </c>
      <c r="E76" s="33">
        <v>114</v>
      </c>
      <c r="F76" s="40">
        <v>12</v>
      </c>
      <c r="G76" s="41">
        <f t="shared" si="1"/>
        <v>9.3333240000000011</v>
      </c>
      <c r="H76" s="37"/>
      <c r="I76" s="49">
        <v>74</v>
      </c>
      <c r="J76" s="42" t="s">
        <v>158</v>
      </c>
      <c r="K76" s="42"/>
      <c r="L76" s="42" t="s">
        <v>205</v>
      </c>
      <c r="M76" s="42" t="s">
        <v>580</v>
      </c>
      <c r="N76" s="42">
        <v>12</v>
      </c>
      <c r="O76" s="41">
        <v>9.33324</v>
      </c>
      <c r="P76" s="39"/>
      <c r="Q76" s="53">
        <v>74</v>
      </c>
      <c r="R76" s="31" t="s">
        <v>26</v>
      </c>
      <c r="S76" s="31" t="s">
        <v>212</v>
      </c>
      <c r="T76" s="33">
        <v>114</v>
      </c>
      <c r="U76" s="40">
        <v>12</v>
      </c>
      <c r="V76" s="2" t="s">
        <v>250</v>
      </c>
    </row>
    <row r="77" spans="1:22" x14ac:dyDescent="0.25">
      <c r="A77" s="52">
        <v>75</v>
      </c>
      <c r="B77" s="28" t="s">
        <v>212</v>
      </c>
      <c r="C77" s="29" t="s">
        <v>564</v>
      </c>
      <c r="D77" s="28" t="s">
        <v>157</v>
      </c>
      <c r="E77" s="30">
        <v>114</v>
      </c>
      <c r="F77" s="43">
        <v>12</v>
      </c>
      <c r="G77" s="36">
        <f t="shared" si="1"/>
        <v>9.3333240000000011</v>
      </c>
      <c r="H77" s="37"/>
      <c r="I77" s="48">
        <v>75</v>
      </c>
      <c r="J77" s="38" t="s">
        <v>125</v>
      </c>
      <c r="K77" s="38"/>
      <c r="L77" s="38" t="s">
        <v>205</v>
      </c>
      <c r="M77" s="38" t="s">
        <v>593</v>
      </c>
      <c r="N77" s="38">
        <v>12</v>
      </c>
      <c r="O77" s="36">
        <v>9.33324</v>
      </c>
      <c r="P77" s="39"/>
      <c r="Q77" s="52">
        <v>75</v>
      </c>
      <c r="R77" s="28" t="s">
        <v>157</v>
      </c>
      <c r="S77" s="28" t="s">
        <v>212</v>
      </c>
      <c r="T77" s="30">
        <v>114</v>
      </c>
      <c r="U77" s="43">
        <v>12</v>
      </c>
      <c r="V77" s="10"/>
    </row>
    <row r="78" spans="1:22" x14ac:dyDescent="0.25">
      <c r="A78" s="53">
        <v>76</v>
      </c>
      <c r="B78" s="31" t="s">
        <v>205</v>
      </c>
      <c r="C78" s="32" t="s">
        <v>588</v>
      </c>
      <c r="D78" s="31" t="s">
        <v>77</v>
      </c>
      <c r="E78" s="33">
        <v>106</v>
      </c>
      <c r="F78" s="40">
        <v>11</v>
      </c>
      <c r="G78" s="41">
        <f t="shared" si="1"/>
        <v>8.5555470000000007</v>
      </c>
      <c r="H78" s="37"/>
      <c r="I78" s="49">
        <v>76</v>
      </c>
      <c r="J78" s="42" t="s">
        <v>160</v>
      </c>
      <c r="K78" s="42"/>
      <c r="L78" s="42" t="s">
        <v>207</v>
      </c>
      <c r="M78" s="42" t="s">
        <v>563</v>
      </c>
      <c r="N78" s="42">
        <v>11</v>
      </c>
      <c r="O78" s="41">
        <v>8.5554699999999997</v>
      </c>
      <c r="P78" s="39"/>
      <c r="Q78" s="53">
        <v>76</v>
      </c>
      <c r="R78" s="31" t="s">
        <v>77</v>
      </c>
      <c r="S78" s="31" t="s">
        <v>205</v>
      </c>
      <c r="T78" s="33">
        <v>106</v>
      </c>
      <c r="U78" s="40">
        <v>11</v>
      </c>
      <c r="V78" s="2" t="s">
        <v>250</v>
      </c>
    </row>
    <row r="79" spans="1:22" x14ac:dyDescent="0.25">
      <c r="A79" s="52">
        <v>77</v>
      </c>
      <c r="B79" s="28" t="s">
        <v>207</v>
      </c>
      <c r="C79" s="29" t="s">
        <v>579</v>
      </c>
      <c r="D79" s="28" t="s">
        <v>258</v>
      </c>
      <c r="E79" s="30">
        <v>120</v>
      </c>
      <c r="F79" s="43">
        <v>11</v>
      </c>
      <c r="G79" s="36">
        <f t="shared" si="1"/>
        <v>8.5555470000000007</v>
      </c>
      <c r="H79" s="37"/>
      <c r="I79" s="48">
        <v>77</v>
      </c>
      <c r="J79" s="38" t="s">
        <v>58</v>
      </c>
      <c r="K79" s="38"/>
      <c r="L79" s="38" t="s">
        <v>207</v>
      </c>
      <c r="M79" s="38" t="s">
        <v>584</v>
      </c>
      <c r="N79" s="38">
        <v>11</v>
      </c>
      <c r="O79" s="36">
        <v>8.5554699999999997</v>
      </c>
      <c r="P79" s="39"/>
      <c r="Q79" s="52">
        <v>77</v>
      </c>
      <c r="R79" s="28" t="s">
        <v>258</v>
      </c>
      <c r="S79" s="28" t="s">
        <v>207</v>
      </c>
      <c r="T79" s="30">
        <v>120</v>
      </c>
      <c r="U79" s="43">
        <v>11</v>
      </c>
      <c r="V79" s="10"/>
    </row>
    <row r="80" spans="1:22" x14ac:dyDescent="0.25">
      <c r="A80" s="53">
        <v>78</v>
      </c>
      <c r="B80" s="31" t="s">
        <v>207</v>
      </c>
      <c r="C80" s="32" t="s">
        <v>585</v>
      </c>
      <c r="D80" s="31" t="s">
        <v>123</v>
      </c>
      <c r="E80" s="33">
        <v>119</v>
      </c>
      <c r="F80" s="40">
        <v>11</v>
      </c>
      <c r="G80" s="41">
        <f t="shared" si="1"/>
        <v>8.5555470000000007</v>
      </c>
      <c r="H80" s="37"/>
      <c r="I80" s="49">
        <v>78</v>
      </c>
      <c r="J80" s="42" t="s">
        <v>191</v>
      </c>
      <c r="K80" s="42"/>
      <c r="L80" s="42" t="s">
        <v>207</v>
      </c>
      <c r="M80" s="42" t="s">
        <v>588</v>
      </c>
      <c r="N80" s="42">
        <v>11</v>
      </c>
      <c r="O80" s="41">
        <v>8.5554699999999997</v>
      </c>
      <c r="P80" s="39"/>
      <c r="Q80" s="53">
        <v>78</v>
      </c>
      <c r="R80" s="31" t="s">
        <v>123</v>
      </c>
      <c r="S80" s="31" t="s">
        <v>207</v>
      </c>
      <c r="T80" s="33">
        <v>119</v>
      </c>
      <c r="U80" s="40">
        <v>11</v>
      </c>
      <c r="V80" s="2" t="s">
        <v>250</v>
      </c>
    </row>
    <row r="81" spans="1:22" x14ac:dyDescent="0.25">
      <c r="A81" s="52">
        <v>79</v>
      </c>
      <c r="B81" s="28" t="s">
        <v>207</v>
      </c>
      <c r="C81" s="29" t="s">
        <v>573</v>
      </c>
      <c r="D81" s="28" t="s">
        <v>90</v>
      </c>
      <c r="E81" s="30">
        <v>118</v>
      </c>
      <c r="F81" s="43">
        <v>11</v>
      </c>
      <c r="G81" s="36">
        <f t="shared" si="1"/>
        <v>8.5555470000000007</v>
      </c>
      <c r="H81" s="37"/>
      <c r="I81" s="48">
        <v>79</v>
      </c>
      <c r="J81" s="38" t="s">
        <v>159</v>
      </c>
      <c r="K81" s="38"/>
      <c r="L81" s="38" t="s">
        <v>207</v>
      </c>
      <c r="M81" s="38" t="s">
        <v>564</v>
      </c>
      <c r="N81" s="38">
        <v>11</v>
      </c>
      <c r="O81" s="36">
        <v>8.5554699999999997</v>
      </c>
      <c r="P81" s="39"/>
      <c r="Q81" s="52">
        <v>79</v>
      </c>
      <c r="R81" s="28" t="s">
        <v>90</v>
      </c>
      <c r="S81" s="28" t="s">
        <v>207</v>
      </c>
      <c r="T81" s="30">
        <v>118</v>
      </c>
      <c r="U81" s="43">
        <v>11</v>
      </c>
      <c r="V81" s="10"/>
    </row>
    <row r="82" spans="1:22" x14ac:dyDescent="0.25">
      <c r="A82" s="53">
        <v>80</v>
      </c>
      <c r="B82" s="31" t="s">
        <v>215</v>
      </c>
      <c r="C82" s="32" t="s">
        <v>572</v>
      </c>
      <c r="D82" s="31" t="s">
        <v>55</v>
      </c>
      <c r="E82" s="33">
        <v>308</v>
      </c>
      <c r="F82" s="40">
        <v>10</v>
      </c>
      <c r="G82" s="41">
        <f t="shared" si="1"/>
        <v>7.7777700000000003</v>
      </c>
      <c r="H82" s="37"/>
      <c r="I82" s="49">
        <v>80</v>
      </c>
      <c r="J82" s="42" t="s">
        <v>194</v>
      </c>
      <c r="K82" s="42"/>
      <c r="L82" s="42" t="s">
        <v>215</v>
      </c>
      <c r="M82" s="42" t="s">
        <v>591</v>
      </c>
      <c r="N82" s="42">
        <v>10</v>
      </c>
      <c r="O82" s="41">
        <v>7.7776999999999994</v>
      </c>
      <c r="P82" s="39"/>
      <c r="Q82" s="53">
        <v>80</v>
      </c>
      <c r="R82" s="31" t="s">
        <v>55</v>
      </c>
      <c r="S82" s="31" t="s">
        <v>215</v>
      </c>
      <c r="T82" s="33">
        <v>308</v>
      </c>
      <c r="U82" s="40">
        <v>10</v>
      </c>
      <c r="V82" s="2" t="s">
        <v>250</v>
      </c>
    </row>
    <row r="83" spans="1:22" x14ac:dyDescent="0.25">
      <c r="A83" s="52">
        <v>81</v>
      </c>
      <c r="B83" s="28" t="s">
        <v>215</v>
      </c>
      <c r="C83" s="29" t="s">
        <v>575</v>
      </c>
      <c r="D83" s="28" t="s">
        <v>174</v>
      </c>
      <c r="E83" s="30">
        <v>306</v>
      </c>
      <c r="F83" s="43">
        <v>10</v>
      </c>
      <c r="G83" s="36">
        <f t="shared" si="1"/>
        <v>7.7777700000000003</v>
      </c>
      <c r="H83" s="37"/>
      <c r="I83" s="48">
        <v>81</v>
      </c>
      <c r="J83" s="38" t="s">
        <v>108</v>
      </c>
      <c r="K83" s="38"/>
      <c r="L83" s="38" t="s">
        <v>215</v>
      </c>
      <c r="M83" s="38" t="s">
        <v>588</v>
      </c>
      <c r="N83" s="38">
        <v>10</v>
      </c>
      <c r="O83" s="36">
        <v>7.7776999999999994</v>
      </c>
      <c r="P83" s="39"/>
      <c r="Q83" s="52">
        <v>81</v>
      </c>
      <c r="R83" s="28" t="s">
        <v>174</v>
      </c>
      <c r="S83" s="28" t="s">
        <v>215</v>
      </c>
      <c r="T83" s="30">
        <v>306</v>
      </c>
      <c r="U83" s="43">
        <v>10</v>
      </c>
      <c r="V83" s="10"/>
    </row>
    <row r="84" spans="1:22" x14ac:dyDescent="0.25">
      <c r="A84" s="53">
        <v>82</v>
      </c>
      <c r="B84" s="31" t="s">
        <v>205</v>
      </c>
      <c r="C84" s="32" t="s">
        <v>593</v>
      </c>
      <c r="D84" s="31" t="s">
        <v>125</v>
      </c>
      <c r="E84" s="33">
        <v>101</v>
      </c>
      <c r="F84" s="40">
        <v>10</v>
      </c>
      <c r="G84" s="41">
        <f t="shared" si="1"/>
        <v>7.7777700000000003</v>
      </c>
      <c r="H84" s="37"/>
      <c r="I84" s="49">
        <v>82</v>
      </c>
      <c r="J84" s="42" t="s">
        <v>88</v>
      </c>
      <c r="K84" s="42"/>
      <c r="L84" s="42" t="s">
        <v>205</v>
      </c>
      <c r="M84" s="42" t="s">
        <v>575</v>
      </c>
      <c r="N84" s="42">
        <v>10</v>
      </c>
      <c r="O84" s="41">
        <v>7.7776999999999994</v>
      </c>
      <c r="P84" s="39"/>
      <c r="Q84" s="53">
        <v>82</v>
      </c>
      <c r="R84" s="31" t="s">
        <v>125</v>
      </c>
      <c r="S84" s="31" t="s">
        <v>205</v>
      </c>
      <c r="T84" s="33">
        <v>101</v>
      </c>
      <c r="U84" s="40">
        <v>10</v>
      </c>
      <c r="V84" s="2" t="s">
        <v>250</v>
      </c>
    </row>
    <row r="85" spans="1:22" x14ac:dyDescent="0.25">
      <c r="A85" s="52">
        <v>83</v>
      </c>
      <c r="B85" s="28" t="s">
        <v>205</v>
      </c>
      <c r="C85" s="29" t="s">
        <v>594</v>
      </c>
      <c r="D85" s="28" t="s">
        <v>12</v>
      </c>
      <c r="E85" s="30">
        <v>101</v>
      </c>
      <c r="F85" s="43">
        <v>10</v>
      </c>
      <c r="G85" s="36">
        <f t="shared" si="1"/>
        <v>7.7777700000000003</v>
      </c>
      <c r="H85" s="37"/>
      <c r="I85" s="48">
        <v>83</v>
      </c>
      <c r="J85" s="38" t="s">
        <v>133</v>
      </c>
      <c r="K85" s="38"/>
      <c r="L85" s="38" t="s">
        <v>212</v>
      </c>
      <c r="M85" s="38" t="s">
        <v>578</v>
      </c>
      <c r="N85" s="38">
        <v>10</v>
      </c>
      <c r="O85" s="36">
        <v>7.7776999999999994</v>
      </c>
      <c r="P85" s="39"/>
      <c r="Q85" s="52">
        <v>83</v>
      </c>
      <c r="R85" s="28" t="s">
        <v>12</v>
      </c>
      <c r="S85" s="28" t="s">
        <v>205</v>
      </c>
      <c r="T85" s="30">
        <v>101</v>
      </c>
      <c r="U85" s="43">
        <v>10</v>
      </c>
      <c r="V85" s="10"/>
    </row>
    <row r="86" spans="1:22" x14ac:dyDescent="0.25">
      <c r="A86" s="53">
        <v>84</v>
      </c>
      <c r="B86" s="31" t="s">
        <v>207</v>
      </c>
      <c r="C86" s="32" t="s">
        <v>591</v>
      </c>
      <c r="D86" s="31" t="s">
        <v>42</v>
      </c>
      <c r="E86" s="33">
        <v>115</v>
      </c>
      <c r="F86" s="40">
        <v>10</v>
      </c>
      <c r="G86" s="41">
        <f t="shared" si="1"/>
        <v>7.7777700000000003</v>
      </c>
      <c r="H86" s="37"/>
      <c r="I86" s="49">
        <v>84</v>
      </c>
      <c r="J86" s="42" t="s">
        <v>792</v>
      </c>
      <c r="K86" s="42"/>
      <c r="L86" s="42" t="s">
        <v>212</v>
      </c>
      <c r="M86" s="42" t="s">
        <v>579</v>
      </c>
      <c r="N86" s="42">
        <v>10</v>
      </c>
      <c r="O86" s="41">
        <v>7.7776999999999994</v>
      </c>
      <c r="P86" s="39"/>
      <c r="Q86" s="53">
        <v>84</v>
      </c>
      <c r="R86" s="31" t="s">
        <v>42</v>
      </c>
      <c r="S86" s="31" t="s">
        <v>207</v>
      </c>
      <c r="T86" s="33">
        <v>115</v>
      </c>
      <c r="U86" s="40">
        <v>10</v>
      </c>
      <c r="V86" s="2" t="s">
        <v>250</v>
      </c>
    </row>
    <row r="87" spans="1:22" x14ac:dyDescent="0.25">
      <c r="A87" s="52">
        <v>85</v>
      </c>
      <c r="B87" s="28" t="s">
        <v>207</v>
      </c>
      <c r="C87" s="29" t="s">
        <v>580</v>
      </c>
      <c r="D87" s="28" t="s">
        <v>178</v>
      </c>
      <c r="E87" s="30">
        <v>115</v>
      </c>
      <c r="F87" s="43">
        <v>10</v>
      </c>
      <c r="G87" s="36">
        <f t="shared" si="1"/>
        <v>7.7777700000000003</v>
      </c>
      <c r="H87" s="37"/>
      <c r="I87" s="48">
        <v>85</v>
      </c>
      <c r="J87" s="38" t="s">
        <v>32</v>
      </c>
      <c r="K87" s="38"/>
      <c r="L87" s="38" t="s">
        <v>205</v>
      </c>
      <c r="M87" s="38" t="s">
        <v>573</v>
      </c>
      <c r="N87" s="38">
        <v>10</v>
      </c>
      <c r="O87" s="36">
        <v>7.7776999999999994</v>
      </c>
      <c r="P87" s="39"/>
      <c r="Q87" s="52">
        <v>85</v>
      </c>
      <c r="R87" s="28" t="s">
        <v>178</v>
      </c>
      <c r="S87" s="28" t="s">
        <v>207</v>
      </c>
      <c r="T87" s="30">
        <v>115</v>
      </c>
      <c r="U87" s="43">
        <v>10</v>
      </c>
      <c r="V87" s="10"/>
    </row>
    <row r="88" spans="1:22" x14ac:dyDescent="0.25">
      <c r="A88" s="53">
        <v>86</v>
      </c>
      <c r="B88" s="31" t="s">
        <v>207</v>
      </c>
      <c r="C88" s="32" t="s">
        <v>564</v>
      </c>
      <c r="D88" s="31" t="s">
        <v>159</v>
      </c>
      <c r="E88" s="33">
        <v>114</v>
      </c>
      <c r="F88" s="40">
        <v>10</v>
      </c>
      <c r="G88" s="41">
        <f t="shared" si="1"/>
        <v>7.7777700000000003</v>
      </c>
      <c r="H88" s="37"/>
      <c r="I88" s="49">
        <v>86</v>
      </c>
      <c r="J88" s="42" t="s">
        <v>258</v>
      </c>
      <c r="K88" s="42"/>
      <c r="L88" s="42" t="s">
        <v>207</v>
      </c>
      <c r="M88" s="42" t="s">
        <v>579</v>
      </c>
      <c r="N88" s="42">
        <v>10</v>
      </c>
      <c r="O88" s="41">
        <v>7.7776999999999994</v>
      </c>
      <c r="P88" s="39"/>
      <c r="Q88" s="53">
        <v>86</v>
      </c>
      <c r="R88" s="31" t="s">
        <v>159</v>
      </c>
      <c r="S88" s="31" t="s">
        <v>207</v>
      </c>
      <c r="T88" s="33">
        <v>114</v>
      </c>
      <c r="U88" s="40">
        <v>10</v>
      </c>
      <c r="V88" s="2" t="s">
        <v>250</v>
      </c>
    </row>
    <row r="89" spans="1:22" x14ac:dyDescent="0.25">
      <c r="A89" s="52">
        <v>87</v>
      </c>
      <c r="B89" s="28" t="s">
        <v>205</v>
      </c>
      <c r="C89" s="29" t="s">
        <v>581</v>
      </c>
      <c r="D89" s="28" t="s">
        <v>259</v>
      </c>
      <c r="E89" s="30">
        <v>98</v>
      </c>
      <c r="F89" s="43">
        <v>9</v>
      </c>
      <c r="G89" s="36">
        <f t="shared" si="1"/>
        <v>6.9999930000000008</v>
      </c>
      <c r="H89" s="37"/>
      <c r="I89" s="48">
        <v>87</v>
      </c>
      <c r="J89" s="38" t="s">
        <v>9</v>
      </c>
      <c r="K89" s="38"/>
      <c r="L89" s="38" t="s">
        <v>205</v>
      </c>
      <c r="M89" s="38" t="s">
        <v>582</v>
      </c>
      <c r="N89" s="38">
        <v>9</v>
      </c>
      <c r="O89" s="36">
        <v>6.99993</v>
      </c>
      <c r="P89" s="39"/>
      <c r="Q89" s="52">
        <v>87</v>
      </c>
      <c r="R89" s="28" t="s">
        <v>259</v>
      </c>
      <c r="S89" s="28" t="s">
        <v>205</v>
      </c>
      <c r="T89" s="30">
        <v>98</v>
      </c>
      <c r="U89" s="43">
        <v>9</v>
      </c>
      <c r="V89" s="10"/>
    </row>
    <row r="90" spans="1:22" x14ac:dyDescent="0.25">
      <c r="A90" s="53">
        <v>88</v>
      </c>
      <c r="B90" s="31" t="s">
        <v>205</v>
      </c>
      <c r="C90" s="32" t="s">
        <v>569</v>
      </c>
      <c r="D90" s="31" t="s">
        <v>60</v>
      </c>
      <c r="E90" s="33">
        <v>98</v>
      </c>
      <c r="F90" s="40">
        <v>9</v>
      </c>
      <c r="G90" s="41">
        <f t="shared" si="1"/>
        <v>6.9999930000000008</v>
      </c>
      <c r="H90" s="37"/>
      <c r="I90" s="49">
        <v>88</v>
      </c>
      <c r="J90" s="42" t="s">
        <v>112</v>
      </c>
      <c r="K90" s="42"/>
      <c r="L90" s="42" t="s">
        <v>207</v>
      </c>
      <c r="M90" s="42" t="s">
        <v>590</v>
      </c>
      <c r="N90" s="42">
        <v>9</v>
      </c>
      <c r="O90" s="41">
        <v>6.99993</v>
      </c>
      <c r="P90" s="39"/>
      <c r="Q90" s="53">
        <v>88</v>
      </c>
      <c r="R90" s="31" t="s">
        <v>60</v>
      </c>
      <c r="S90" s="31" t="s">
        <v>205</v>
      </c>
      <c r="T90" s="33">
        <v>98</v>
      </c>
      <c r="U90" s="40">
        <v>9</v>
      </c>
      <c r="V90" s="2" t="s">
        <v>250</v>
      </c>
    </row>
    <row r="91" spans="1:22" x14ac:dyDescent="0.25">
      <c r="A91" s="52">
        <v>89</v>
      </c>
      <c r="B91" s="28" t="s">
        <v>205</v>
      </c>
      <c r="C91" s="29" t="e">
        <v>#N/A</v>
      </c>
      <c r="D91" s="28" t="s">
        <v>260</v>
      </c>
      <c r="E91" s="30">
        <v>95</v>
      </c>
      <c r="F91" s="43">
        <v>9</v>
      </c>
      <c r="G91" s="36">
        <f t="shared" si="1"/>
        <v>6.9999930000000008</v>
      </c>
      <c r="H91" s="37"/>
      <c r="I91" s="48">
        <v>89</v>
      </c>
      <c r="J91" s="38" t="s">
        <v>182</v>
      </c>
      <c r="K91" s="38"/>
      <c r="L91" s="38" t="s">
        <v>207</v>
      </c>
      <c r="M91" s="38" t="s">
        <v>569</v>
      </c>
      <c r="N91" s="38">
        <v>9</v>
      </c>
      <c r="O91" s="36">
        <v>6.99993</v>
      </c>
      <c r="P91" s="39"/>
      <c r="Q91" s="52">
        <v>89</v>
      </c>
      <c r="R91" s="28" t="s">
        <v>260</v>
      </c>
      <c r="S91" s="28" t="s">
        <v>205</v>
      </c>
      <c r="T91" s="30">
        <v>95</v>
      </c>
      <c r="U91" s="43">
        <v>9</v>
      </c>
      <c r="V91" s="10"/>
    </row>
    <row r="92" spans="1:22" x14ac:dyDescent="0.25">
      <c r="A92" s="53">
        <v>90</v>
      </c>
      <c r="B92" s="31" t="s">
        <v>212</v>
      </c>
      <c r="C92" s="32" t="s">
        <v>576</v>
      </c>
      <c r="D92" s="31" t="s">
        <v>175</v>
      </c>
      <c r="E92" s="33">
        <v>105</v>
      </c>
      <c r="F92" s="40">
        <v>9</v>
      </c>
      <c r="G92" s="41">
        <f t="shared" si="1"/>
        <v>6.9999930000000008</v>
      </c>
      <c r="H92" s="37"/>
      <c r="I92" s="49">
        <v>90</v>
      </c>
      <c r="J92" s="42" t="s">
        <v>788</v>
      </c>
      <c r="K92" s="42"/>
      <c r="L92" s="42" t="s">
        <v>207</v>
      </c>
      <c r="M92" s="42" t="s">
        <v>577</v>
      </c>
      <c r="N92" s="42">
        <v>9</v>
      </c>
      <c r="O92" s="41">
        <v>6.99993</v>
      </c>
      <c r="P92" s="39"/>
      <c r="Q92" s="53">
        <v>90</v>
      </c>
      <c r="R92" s="31" t="s">
        <v>175</v>
      </c>
      <c r="S92" s="31" t="s">
        <v>212</v>
      </c>
      <c r="T92" s="33">
        <v>105</v>
      </c>
      <c r="U92" s="40">
        <v>9</v>
      </c>
      <c r="V92" s="2" t="s">
        <v>250</v>
      </c>
    </row>
    <row r="93" spans="1:22" x14ac:dyDescent="0.25">
      <c r="A93" s="52">
        <v>91</v>
      </c>
      <c r="B93" s="28" t="s">
        <v>205</v>
      </c>
      <c r="C93" s="29" t="s">
        <v>582</v>
      </c>
      <c r="D93" s="28" t="s">
        <v>9</v>
      </c>
      <c r="E93" s="30">
        <v>93</v>
      </c>
      <c r="F93" s="43">
        <v>8</v>
      </c>
      <c r="G93" s="36">
        <f t="shared" si="1"/>
        <v>6.2222160000000004</v>
      </c>
      <c r="H93" s="37"/>
      <c r="I93" s="48">
        <v>91</v>
      </c>
      <c r="J93" s="38" t="s">
        <v>193</v>
      </c>
      <c r="K93" s="38"/>
      <c r="L93" s="38" t="s">
        <v>205</v>
      </c>
      <c r="M93" s="38" t="s">
        <v>585</v>
      </c>
      <c r="N93" s="38">
        <v>8</v>
      </c>
      <c r="O93" s="36">
        <v>6.2221599999999997</v>
      </c>
      <c r="P93" s="39"/>
      <c r="Q93" s="52">
        <v>91</v>
      </c>
      <c r="R93" s="28" t="s">
        <v>9</v>
      </c>
      <c r="S93" s="28" t="s">
        <v>205</v>
      </c>
      <c r="T93" s="30">
        <v>93</v>
      </c>
      <c r="U93" s="43">
        <v>8</v>
      </c>
      <c r="V93" s="10"/>
    </row>
    <row r="94" spans="1:22" x14ac:dyDescent="0.25">
      <c r="A94" s="53">
        <v>92</v>
      </c>
      <c r="B94" s="31" t="s">
        <v>205</v>
      </c>
      <c r="C94" s="32" t="e">
        <v>#N/A</v>
      </c>
      <c r="D94" s="31" t="s">
        <v>150</v>
      </c>
      <c r="E94" s="33">
        <v>91</v>
      </c>
      <c r="F94" s="40">
        <v>8</v>
      </c>
      <c r="G94" s="41">
        <f t="shared" si="1"/>
        <v>6.2222160000000004</v>
      </c>
      <c r="H94" s="37"/>
      <c r="I94" s="49">
        <v>92</v>
      </c>
      <c r="J94" s="42" t="s">
        <v>794</v>
      </c>
      <c r="K94" s="42"/>
      <c r="L94" s="42" t="s">
        <v>207</v>
      </c>
      <c r="M94" s="42" t="s">
        <v>584</v>
      </c>
      <c r="N94" s="42">
        <v>8</v>
      </c>
      <c r="O94" s="41">
        <v>6.2221599999999997</v>
      </c>
      <c r="P94" s="39"/>
      <c r="Q94" s="53">
        <v>92</v>
      </c>
      <c r="R94" s="31" t="s">
        <v>150</v>
      </c>
      <c r="S94" s="31" t="s">
        <v>205</v>
      </c>
      <c r="T94" s="33">
        <v>91</v>
      </c>
      <c r="U94" s="40">
        <v>8</v>
      </c>
      <c r="V94" s="2" t="s">
        <v>250</v>
      </c>
    </row>
    <row r="95" spans="1:22" x14ac:dyDescent="0.25">
      <c r="A95" s="52">
        <v>93</v>
      </c>
      <c r="B95" s="28" t="s">
        <v>207</v>
      </c>
      <c r="C95" s="29" t="s">
        <v>563</v>
      </c>
      <c r="D95" s="28" t="s">
        <v>160</v>
      </c>
      <c r="E95" s="30">
        <v>111</v>
      </c>
      <c r="F95" s="43">
        <v>8</v>
      </c>
      <c r="G95" s="36">
        <f t="shared" si="1"/>
        <v>6.2222160000000004</v>
      </c>
      <c r="H95" s="37"/>
      <c r="I95" s="48">
        <v>93</v>
      </c>
      <c r="J95" s="38" t="s">
        <v>94</v>
      </c>
      <c r="K95" s="38"/>
      <c r="L95" s="38" t="s">
        <v>212</v>
      </c>
      <c r="M95" s="38" t="s">
        <v>573</v>
      </c>
      <c r="N95" s="38">
        <v>8</v>
      </c>
      <c r="O95" s="36">
        <v>6.2221599999999997</v>
      </c>
      <c r="P95" s="39"/>
      <c r="Q95" s="52">
        <v>93</v>
      </c>
      <c r="R95" s="28" t="s">
        <v>160</v>
      </c>
      <c r="S95" s="28" t="s">
        <v>207</v>
      </c>
      <c r="T95" s="30">
        <v>111</v>
      </c>
      <c r="U95" s="43">
        <v>8</v>
      </c>
      <c r="V95" s="10"/>
    </row>
    <row r="96" spans="1:22" x14ac:dyDescent="0.25">
      <c r="A96" s="53">
        <v>94</v>
      </c>
      <c r="B96" s="31" t="s">
        <v>207</v>
      </c>
      <c r="C96" s="32" t="s">
        <v>574</v>
      </c>
      <c r="D96" s="31" t="s">
        <v>106</v>
      </c>
      <c r="E96" s="33">
        <v>110</v>
      </c>
      <c r="F96" s="40">
        <v>8</v>
      </c>
      <c r="G96" s="41">
        <f t="shared" si="1"/>
        <v>6.2222160000000004</v>
      </c>
      <c r="H96" s="37"/>
      <c r="I96" s="49">
        <v>94</v>
      </c>
      <c r="J96" s="42" t="s">
        <v>259</v>
      </c>
      <c r="K96" s="42"/>
      <c r="L96" s="42" t="s">
        <v>205</v>
      </c>
      <c r="M96" s="42" t="s">
        <v>581</v>
      </c>
      <c r="N96" s="42">
        <v>8</v>
      </c>
      <c r="O96" s="41">
        <v>6.2221599999999997</v>
      </c>
      <c r="P96" s="39"/>
      <c r="Q96" s="53">
        <v>94</v>
      </c>
      <c r="R96" s="31" t="s">
        <v>106</v>
      </c>
      <c r="S96" s="31" t="s">
        <v>207</v>
      </c>
      <c r="T96" s="33">
        <v>110</v>
      </c>
      <c r="U96" s="40">
        <v>8</v>
      </c>
      <c r="V96" s="2" t="s">
        <v>250</v>
      </c>
    </row>
    <row r="97" spans="1:22" x14ac:dyDescent="0.25">
      <c r="A97" s="52">
        <v>95</v>
      </c>
      <c r="B97" s="28" t="s">
        <v>207</v>
      </c>
      <c r="C97" s="29" t="s">
        <v>584</v>
      </c>
      <c r="D97" s="28" t="s">
        <v>58</v>
      </c>
      <c r="E97" s="30">
        <v>110</v>
      </c>
      <c r="F97" s="43">
        <v>8</v>
      </c>
      <c r="G97" s="36">
        <f t="shared" si="1"/>
        <v>6.2222160000000004</v>
      </c>
      <c r="H97" s="37"/>
      <c r="I97" s="48">
        <v>95</v>
      </c>
      <c r="J97" s="38" t="s">
        <v>74</v>
      </c>
      <c r="K97" s="38"/>
      <c r="L97" s="38" t="s">
        <v>215</v>
      </c>
      <c r="M97" s="38" t="s">
        <v>573</v>
      </c>
      <c r="N97" s="38">
        <v>8</v>
      </c>
      <c r="O97" s="36">
        <v>6.2221599999999997</v>
      </c>
      <c r="P97" s="39"/>
      <c r="Q97" s="52">
        <v>95</v>
      </c>
      <c r="R97" s="28" t="s">
        <v>58</v>
      </c>
      <c r="S97" s="28" t="s">
        <v>207</v>
      </c>
      <c r="T97" s="30">
        <v>110</v>
      </c>
      <c r="U97" s="43">
        <v>8</v>
      </c>
      <c r="V97" s="10"/>
    </row>
    <row r="98" spans="1:22" x14ac:dyDescent="0.25">
      <c r="A98" s="53">
        <v>96</v>
      </c>
      <c r="B98" s="31" t="s">
        <v>207</v>
      </c>
      <c r="C98" s="32" t="s">
        <v>568</v>
      </c>
      <c r="D98" s="31" t="s">
        <v>261</v>
      </c>
      <c r="E98" s="33">
        <v>109</v>
      </c>
      <c r="F98" s="40">
        <v>8</v>
      </c>
      <c r="G98" s="41">
        <f t="shared" si="1"/>
        <v>6.2222160000000004</v>
      </c>
      <c r="H98" s="37"/>
      <c r="I98" s="49">
        <v>96</v>
      </c>
      <c r="J98" s="42" t="s">
        <v>31</v>
      </c>
      <c r="K98" s="42"/>
      <c r="L98" s="42" t="s">
        <v>207</v>
      </c>
      <c r="M98" s="42" t="s">
        <v>578</v>
      </c>
      <c r="N98" s="42">
        <v>8</v>
      </c>
      <c r="O98" s="41">
        <v>6.2221599999999997</v>
      </c>
      <c r="P98" s="39"/>
      <c r="Q98" s="53">
        <v>96</v>
      </c>
      <c r="R98" s="31" t="s">
        <v>261</v>
      </c>
      <c r="S98" s="31" t="s">
        <v>207</v>
      </c>
      <c r="T98" s="33">
        <v>109</v>
      </c>
      <c r="U98" s="40">
        <v>8</v>
      </c>
      <c r="V98" s="2" t="s">
        <v>250</v>
      </c>
    </row>
    <row r="99" spans="1:22" x14ac:dyDescent="0.25">
      <c r="A99" s="52">
        <v>97</v>
      </c>
      <c r="B99" s="28" t="s">
        <v>215</v>
      </c>
      <c r="C99" s="29" t="s">
        <v>563</v>
      </c>
      <c r="D99" s="28" t="s">
        <v>10</v>
      </c>
      <c r="E99" s="30">
        <v>299</v>
      </c>
      <c r="F99" s="43">
        <v>7</v>
      </c>
      <c r="G99" s="36">
        <f t="shared" si="1"/>
        <v>5.444439</v>
      </c>
      <c r="H99" s="37"/>
      <c r="I99" s="48">
        <v>97</v>
      </c>
      <c r="J99" s="38" t="s">
        <v>91</v>
      </c>
      <c r="K99" s="38"/>
      <c r="L99" s="38" t="s">
        <v>207</v>
      </c>
      <c r="M99" s="38" t="s">
        <v>569</v>
      </c>
      <c r="N99" s="38">
        <v>7</v>
      </c>
      <c r="O99" s="36">
        <v>5.4443899999999994</v>
      </c>
      <c r="P99" s="39"/>
      <c r="Q99" s="52">
        <v>97</v>
      </c>
      <c r="R99" s="28" t="s">
        <v>10</v>
      </c>
      <c r="S99" s="28" t="s">
        <v>215</v>
      </c>
      <c r="T99" s="30">
        <v>299</v>
      </c>
      <c r="U99" s="43">
        <v>7</v>
      </c>
      <c r="V99" s="10"/>
    </row>
    <row r="100" spans="1:22" x14ac:dyDescent="0.25">
      <c r="A100" s="53">
        <v>98</v>
      </c>
      <c r="B100" s="31" t="s">
        <v>205</v>
      </c>
      <c r="C100" s="32" t="e">
        <v>#N/A</v>
      </c>
      <c r="D100" s="31" t="s">
        <v>790</v>
      </c>
      <c r="E100" s="33">
        <v>87</v>
      </c>
      <c r="F100" s="40">
        <v>7</v>
      </c>
      <c r="G100" s="41">
        <f t="shared" si="1"/>
        <v>5.444439</v>
      </c>
      <c r="H100" s="37"/>
      <c r="I100" s="49">
        <v>98</v>
      </c>
      <c r="J100" s="42" t="s">
        <v>55</v>
      </c>
      <c r="K100" s="42"/>
      <c r="L100" s="42" t="s">
        <v>215</v>
      </c>
      <c r="M100" s="42" t="s">
        <v>572</v>
      </c>
      <c r="N100" s="42">
        <v>7</v>
      </c>
      <c r="O100" s="41">
        <v>5.4443899999999994</v>
      </c>
      <c r="P100" s="39"/>
      <c r="Q100" s="53">
        <v>98</v>
      </c>
      <c r="R100" s="31" t="s">
        <v>605</v>
      </c>
      <c r="S100" s="31" t="s">
        <v>205</v>
      </c>
      <c r="T100" s="33">
        <v>87</v>
      </c>
      <c r="U100" s="40">
        <v>7</v>
      </c>
      <c r="V100" s="2" t="s">
        <v>250</v>
      </c>
    </row>
    <row r="101" spans="1:22" x14ac:dyDescent="0.25">
      <c r="A101" s="52">
        <v>99</v>
      </c>
      <c r="B101" s="28" t="s">
        <v>207</v>
      </c>
      <c r="C101" s="29" t="s">
        <v>591</v>
      </c>
      <c r="D101" s="28" t="s">
        <v>27</v>
      </c>
      <c r="E101" s="30">
        <v>106</v>
      </c>
      <c r="F101" s="43">
        <v>7</v>
      </c>
      <c r="G101" s="36">
        <f t="shared" si="1"/>
        <v>5.444439</v>
      </c>
      <c r="H101" s="37"/>
      <c r="I101" s="48">
        <v>99</v>
      </c>
      <c r="J101" s="38" t="s">
        <v>92</v>
      </c>
      <c r="K101" s="38"/>
      <c r="L101" s="38" t="s">
        <v>205</v>
      </c>
      <c r="M101" s="38" t="s">
        <v>591</v>
      </c>
      <c r="N101" s="38">
        <v>7</v>
      </c>
      <c r="O101" s="36">
        <v>5.4443899999999994</v>
      </c>
      <c r="P101" s="39"/>
      <c r="Q101" s="52">
        <v>99</v>
      </c>
      <c r="R101" s="28" t="s">
        <v>27</v>
      </c>
      <c r="S101" s="28" t="s">
        <v>207</v>
      </c>
      <c r="T101" s="30">
        <v>106</v>
      </c>
      <c r="U101" s="43">
        <v>7</v>
      </c>
      <c r="V101" s="10"/>
    </row>
    <row r="102" spans="1:22" x14ac:dyDescent="0.25">
      <c r="A102" s="53">
        <v>100</v>
      </c>
      <c r="B102" s="31" t="s">
        <v>207</v>
      </c>
      <c r="C102" s="32" t="s">
        <v>580</v>
      </c>
      <c r="D102" s="31" t="s">
        <v>107</v>
      </c>
      <c r="E102" s="33">
        <v>105</v>
      </c>
      <c r="F102" s="40">
        <v>7</v>
      </c>
      <c r="G102" s="41">
        <f t="shared" si="1"/>
        <v>5.444439</v>
      </c>
      <c r="H102" s="37"/>
      <c r="I102" s="49">
        <v>100</v>
      </c>
      <c r="J102" s="42" t="s">
        <v>349</v>
      </c>
      <c r="K102" s="42"/>
      <c r="L102" s="42" t="s">
        <v>215</v>
      </c>
      <c r="M102" s="42" t="s">
        <v>593</v>
      </c>
      <c r="N102" s="42">
        <v>7</v>
      </c>
      <c r="O102" s="41">
        <v>5.4443899999999994</v>
      </c>
      <c r="P102" s="39"/>
      <c r="Q102" s="53">
        <v>100</v>
      </c>
      <c r="R102" s="31" t="s">
        <v>107</v>
      </c>
      <c r="S102" s="31" t="s">
        <v>207</v>
      </c>
      <c r="T102" s="33">
        <v>105</v>
      </c>
      <c r="U102" s="40">
        <v>7</v>
      </c>
      <c r="V102" s="2" t="s">
        <v>250</v>
      </c>
    </row>
    <row r="103" spans="1:22" x14ac:dyDescent="0.25">
      <c r="A103" s="52">
        <v>101</v>
      </c>
      <c r="B103" s="28" t="s">
        <v>205</v>
      </c>
      <c r="C103" s="29" t="s">
        <v>584</v>
      </c>
      <c r="D103" s="28" t="s">
        <v>79</v>
      </c>
      <c r="E103" s="30">
        <v>83</v>
      </c>
      <c r="F103" s="43">
        <v>6</v>
      </c>
      <c r="G103" s="36">
        <f t="shared" si="1"/>
        <v>4.6666620000000005</v>
      </c>
      <c r="H103" s="37"/>
      <c r="I103" s="48">
        <v>101</v>
      </c>
      <c r="J103" s="38" t="s">
        <v>127</v>
      </c>
      <c r="K103" s="38"/>
      <c r="L103" s="38" t="s">
        <v>207</v>
      </c>
      <c r="M103" s="38" t="s">
        <v>564</v>
      </c>
      <c r="N103" s="38">
        <v>6</v>
      </c>
      <c r="O103" s="36">
        <v>4.66662</v>
      </c>
      <c r="P103" s="39"/>
      <c r="Q103" s="52">
        <v>101</v>
      </c>
      <c r="R103" s="28" t="s">
        <v>79</v>
      </c>
      <c r="S103" s="28" t="s">
        <v>205</v>
      </c>
      <c r="T103" s="30">
        <v>83</v>
      </c>
      <c r="U103" s="43">
        <v>6</v>
      </c>
      <c r="V103" s="10"/>
    </row>
    <row r="104" spans="1:22" x14ac:dyDescent="0.25">
      <c r="A104" s="53">
        <v>102</v>
      </c>
      <c r="B104" s="31" t="s">
        <v>205</v>
      </c>
      <c r="C104" s="32" t="s">
        <v>570</v>
      </c>
      <c r="D104" s="31" t="s">
        <v>14</v>
      </c>
      <c r="E104" s="33">
        <v>80</v>
      </c>
      <c r="F104" s="40">
        <v>6</v>
      </c>
      <c r="G104" s="41">
        <f t="shared" si="1"/>
        <v>4.6666620000000005</v>
      </c>
      <c r="H104" s="37"/>
      <c r="I104" s="49">
        <v>102</v>
      </c>
      <c r="J104" s="42" t="s">
        <v>76</v>
      </c>
      <c r="K104" s="42"/>
      <c r="L104" s="42" t="s">
        <v>205</v>
      </c>
      <c r="M104" s="42" t="s">
        <v>587</v>
      </c>
      <c r="N104" s="42">
        <v>6</v>
      </c>
      <c r="O104" s="41">
        <v>4.66662</v>
      </c>
      <c r="P104" s="39"/>
      <c r="Q104" s="53">
        <v>102</v>
      </c>
      <c r="R104" s="31" t="s">
        <v>14</v>
      </c>
      <c r="S104" s="31" t="s">
        <v>205</v>
      </c>
      <c r="T104" s="33">
        <v>80</v>
      </c>
      <c r="U104" s="40">
        <v>6</v>
      </c>
      <c r="V104" s="2" t="s">
        <v>250</v>
      </c>
    </row>
    <row r="105" spans="1:22" x14ac:dyDescent="0.25">
      <c r="A105" s="52">
        <v>103</v>
      </c>
      <c r="B105" s="28" t="s">
        <v>205</v>
      </c>
      <c r="C105" s="29" t="s">
        <v>575</v>
      </c>
      <c r="D105" s="28" t="s">
        <v>148</v>
      </c>
      <c r="E105" s="30">
        <v>79</v>
      </c>
      <c r="F105" s="43">
        <v>6</v>
      </c>
      <c r="G105" s="36">
        <f t="shared" si="1"/>
        <v>4.6666620000000005</v>
      </c>
      <c r="H105" s="37"/>
      <c r="I105" s="48">
        <v>103</v>
      </c>
      <c r="J105" s="38" t="s">
        <v>606</v>
      </c>
      <c r="K105" s="38"/>
      <c r="L105" s="38" t="s">
        <v>207</v>
      </c>
      <c r="M105" s="38" t="s">
        <v>589</v>
      </c>
      <c r="N105" s="38">
        <v>6</v>
      </c>
      <c r="O105" s="36">
        <v>4.66662</v>
      </c>
      <c r="P105" s="39"/>
      <c r="Q105" s="52">
        <v>103</v>
      </c>
      <c r="R105" s="28" t="s">
        <v>148</v>
      </c>
      <c r="S105" s="28" t="s">
        <v>205</v>
      </c>
      <c r="T105" s="30">
        <v>79</v>
      </c>
      <c r="U105" s="43">
        <v>6</v>
      </c>
      <c r="V105" s="10"/>
    </row>
    <row r="106" spans="1:22" x14ac:dyDescent="0.25">
      <c r="A106" s="53">
        <v>104</v>
      </c>
      <c r="B106" s="31" t="s">
        <v>207</v>
      </c>
      <c r="C106" s="32" t="s">
        <v>588</v>
      </c>
      <c r="D106" s="31" t="s">
        <v>78</v>
      </c>
      <c r="E106" s="33">
        <v>103</v>
      </c>
      <c r="F106" s="40">
        <v>6</v>
      </c>
      <c r="G106" s="41">
        <f t="shared" si="1"/>
        <v>4.6666620000000005</v>
      </c>
      <c r="H106" s="37"/>
      <c r="I106" s="49">
        <v>104</v>
      </c>
      <c r="J106" s="42" t="s">
        <v>23</v>
      </c>
      <c r="K106" s="42"/>
      <c r="L106" s="42" t="s">
        <v>205</v>
      </c>
      <c r="M106" s="42" t="s">
        <v>590</v>
      </c>
      <c r="N106" s="42">
        <v>6</v>
      </c>
      <c r="O106" s="41">
        <v>4.66662</v>
      </c>
      <c r="P106" s="39"/>
      <c r="Q106" s="53">
        <v>104</v>
      </c>
      <c r="R106" s="31" t="s">
        <v>78</v>
      </c>
      <c r="S106" s="31" t="s">
        <v>207</v>
      </c>
      <c r="T106" s="33">
        <v>103</v>
      </c>
      <c r="U106" s="40">
        <v>6</v>
      </c>
      <c r="V106" s="2" t="s">
        <v>250</v>
      </c>
    </row>
    <row r="107" spans="1:22" x14ac:dyDescent="0.25">
      <c r="A107" s="52">
        <v>105</v>
      </c>
      <c r="B107" s="28" t="s">
        <v>212</v>
      </c>
      <c r="C107" s="29" t="s">
        <v>570</v>
      </c>
      <c r="D107" s="28" t="s">
        <v>8</v>
      </c>
      <c r="E107" s="30">
        <v>96</v>
      </c>
      <c r="F107" s="43">
        <v>6</v>
      </c>
      <c r="G107" s="36">
        <f t="shared" si="1"/>
        <v>4.6666620000000005</v>
      </c>
      <c r="H107" s="37"/>
      <c r="I107" s="48">
        <v>105</v>
      </c>
      <c r="J107" s="38" t="s">
        <v>106</v>
      </c>
      <c r="K107" s="38"/>
      <c r="L107" s="38" t="s">
        <v>207</v>
      </c>
      <c r="M107" s="38" t="s">
        <v>574</v>
      </c>
      <c r="N107" s="38">
        <v>6</v>
      </c>
      <c r="O107" s="36">
        <v>4.66662</v>
      </c>
      <c r="P107" s="39"/>
      <c r="Q107" s="52">
        <v>105</v>
      </c>
      <c r="R107" s="28" t="s">
        <v>8</v>
      </c>
      <c r="S107" s="28" t="s">
        <v>212</v>
      </c>
      <c r="T107" s="30">
        <v>96</v>
      </c>
      <c r="U107" s="43">
        <v>6</v>
      </c>
      <c r="V107" s="10"/>
    </row>
    <row r="108" spans="1:22" x14ac:dyDescent="0.25">
      <c r="A108" s="53">
        <v>106</v>
      </c>
      <c r="B108" s="31" t="s">
        <v>215</v>
      </c>
      <c r="C108" s="32" t="s">
        <v>565</v>
      </c>
      <c r="D108" s="31" t="s">
        <v>29</v>
      </c>
      <c r="E108" s="33">
        <v>290</v>
      </c>
      <c r="F108" s="40">
        <v>5</v>
      </c>
      <c r="G108" s="41">
        <f t="shared" si="1"/>
        <v>3.8888850000000001</v>
      </c>
      <c r="H108" s="37"/>
      <c r="I108" s="49">
        <v>106</v>
      </c>
      <c r="J108" s="42" t="s">
        <v>43</v>
      </c>
      <c r="K108" s="42"/>
      <c r="L108" s="42" t="s">
        <v>205</v>
      </c>
      <c r="M108" s="42" t="s">
        <v>580</v>
      </c>
      <c r="N108" s="42">
        <v>5</v>
      </c>
      <c r="O108" s="41">
        <v>3.8888499999999997</v>
      </c>
      <c r="P108" s="39"/>
      <c r="Q108" s="53">
        <v>106</v>
      </c>
      <c r="R108" s="31" t="s">
        <v>29</v>
      </c>
      <c r="S108" s="31" t="s">
        <v>215</v>
      </c>
      <c r="T108" s="33">
        <v>290</v>
      </c>
      <c r="U108" s="40">
        <v>5</v>
      </c>
      <c r="V108" s="2" t="s">
        <v>250</v>
      </c>
    </row>
    <row r="109" spans="1:22" x14ac:dyDescent="0.25">
      <c r="A109" s="52">
        <v>107</v>
      </c>
      <c r="B109" s="28" t="s">
        <v>205</v>
      </c>
      <c r="C109" s="29" t="s">
        <v>572</v>
      </c>
      <c r="D109" s="28" t="s">
        <v>199</v>
      </c>
      <c r="E109" s="30">
        <v>78</v>
      </c>
      <c r="F109" s="43">
        <v>5</v>
      </c>
      <c r="G109" s="36">
        <f t="shared" si="1"/>
        <v>3.8888850000000001</v>
      </c>
      <c r="H109" s="37"/>
      <c r="I109" s="48">
        <v>107</v>
      </c>
      <c r="J109" s="38" t="s">
        <v>335</v>
      </c>
      <c r="K109" s="38"/>
      <c r="L109" s="38" t="s">
        <v>212</v>
      </c>
      <c r="M109" s="38" t="s">
        <v>588</v>
      </c>
      <c r="N109" s="38">
        <v>5</v>
      </c>
      <c r="O109" s="36">
        <v>3.8888499999999997</v>
      </c>
      <c r="P109" s="39"/>
      <c r="Q109" s="52">
        <v>107</v>
      </c>
      <c r="R109" s="28" t="s">
        <v>199</v>
      </c>
      <c r="S109" s="28" t="s">
        <v>205</v>
      </c>
      <c r="T109" s="30">
        <v>78</v>
      </c>
      <c r="U109" s="43">
        <v>5</v>
      </c>
      <c r="V109" s="10"/>
    </row>
    <row r="110" spans="1:22" x14ac:dyDescent="0.25">
      <c r="A110" s="53">
        <v>108</v>
      </c>
      <c r="B110" s="31" t="s">
        <v>205</v>
      </c>
      <c r="C110" s="32" t="s">
        <v>568</v>
      </c>
      <c r="D110" s="31" t="s">
        <v>262</v>
      </c>
      <c r="E110" s="33">
        <v>78</v>
      </c>
      <c r="F110" s="40">
        <v>5</v>
      </c>
      <c r="G110" s="41">
        <f t="shared" si="1"/>
        <v>3.8888850000000001</v>
      </c>
      <c r="H110" s="37"/>
      <c r="I110" s="49">
        <v>108</v>
      </c>
      <c r="J110" s="42" t="s">
        <v>126</v>
      </c>
      <c r="K110" s="42"/>
      <c r="L110" s="42" t="s">
        <v>207</v>
      </c>
      <c r="M110" s="42" t="s">
        <v>593</v>
      </c>
      <c r="N110" s="42">
        <v>5</v>
      </c>
      <c r="O110" s="41">
        <v>3.8888499999999997</v>
      </c>
      <c r="P110" s="39"/>
      <c r="Q110" s="53">
        <v>108</v>
      </c>
      <c r="R110" s="31" t="s">
        <v>262</v>
      </c>
      <c r="S110" s="31" t="s">
        <v>205</v>
      </c>
      <c r="T110" s="33">
        <v>78</v>
      </c>
      <c r="U110" s="40">
        <v>5</v>
      </c>
      <c r="V110" s="2" t="s">
        <v>250</v>
      </c>
    </row>
    <row r="111" spans="1:22" x14ac:dyDescent="0.25">
      <c r="A111" s="52">
        <v>109</v>
      </c>
      <c r="B111" s="28" t="s">
        <v>205</v>
      </c>
      <c r="C111" s="29" t="s">
        <v>571</v>
      </c>
      <c r="D111" s="28" t="s">
        <v>777</v>
      </c>
      <c r="E111" s="30">
        <v>77</v>
      </c>
      <c r="F111" s="43">
        <v>5</v>
      </c>
      <c r="G111" s="36">
        <f t="shared" si="1"/>
        <v>3.8888850000000001</v>
      </c>
      <c r="H111" s="37"/>
      <c r="I111" s="48">
        <v>109</v>
      </c>
      <c r="J111" s="38" t="s">
        <v>330</v>
      </c>
      <c r="K111" s="38"/>
      <c r="L111" s="38" t="s">
        <v>212</v>
      </c>
      <c r="M111" s="38" t="s">
        <v>582</v>
      </c>
      <c r="N111" s="38">
        <v>5</v>
      </c>
      <c r="O111" s="36">
        <v>3.8888499999999997</v>
      </c>
      <c r="P111" s="39"/>
      <c r="Q111" s="52">
        <v>109</v>
      </c>
      <c r="R111" s="28" t="s">
        <v>147</v>
      </c>
      <c r="S111" s="28" t="s">
        <v>205</v>
      </c>
      <c r="T111" s="30">
        <v>77</v>
      </c>
      <c r="U111" s="43">
        <v>5</v>
      </c>
      <c r="V111" s="10"/>
    </row>
    <row r="112" spans="1:22" x14ac:dyDescent="0.25">
      <c r="A112" s="53">
        <v>110</v>
      </c>
      <c r="B112" s="31" t="s">
        <v>205</v>
      </c>
      <c r="C112" s="32" t="s">
        <v>592</v>
      </c>
      <c r="D112" s="31" t="s">
        <v>263</v>
      </c>
      <c r="E112" s="33">
        <v>77</v>
      </c>
      <c r="F112" s="40">
        <v>5</v>
      </c>
      <c r="G112" s="41">
        <f t="shared" si="1"/>
        <v>3.8888850000000001</v>
      </c>
      <c r="H112" s="37"/>
      <c r="I112" s="49">
        <v>110</v>
      </c>
      <c r="J112" s="42" t="s">
        <v>174</v>
      </c>
      <c r="K112" s="42"/>
      <c r="L112" s="42" t="s">
        <v>215</v>
      </c>
      <c r="M112" s="42" t="s">
        <v>575</v>
      </c>
      <c r="N112" s="42">
        <v>5</v>
      </c>
      <c r="O112" s="41">
        <v>3.8888499999999997</v>
      </c>
      <c r="P112" s="39"/>
      <c r="Q112" s="53">
        <v>110</v>
      </c>
      <c r="R112" s="31" t="s">
        <v>263</v>
      </c>
      <c r="S112" s="31" t="s">
        <v>205</v>
      </c>
      <c r="T112" s="33">
        <v>77</v>
      </c>
      <c r="U112" s="40">
        <v>5</v>
      </c>
      <c r="V112" s="2" t="s">
        <v>250</v>
      </c>
    </row>
    <row r="113" spans="1:22" x14ac:dyDescent="0.25">
      <c r="A113" s="52">
        <v>111</v>
      </c>
      <c r="B113" s="28" t="s">
        <v>205</v>
      </c>
      <c r="C113" s="29" t="s">
        <v>573</v>
      </c>
      <c r="D113" s="28" t="s">
        <v>32</v>
      </c>
      <c r="E113" s="30">
        <v>76</v>
      </c>
      <c r="F113" s="43">
        <v>5</v>
      </c>
      <c r="G113" s="36">
        <f t="shared" si="1"/>
        <v>3.8888850000000001</v>
      </c>
      <c r="H113" s="37"/>
      <c r="I113" s="48">
        <v>111</v>
      </c>
      <c r="J113" s="38" t="s">
        <v>607</v>
      </c>
      <c r="K113" s="38"/>
      <c r="L113" s="38" t="s">
        <v>207</v>
      </c>
      <c r="M113" s="38" t="s">
        <v>591</v>
      </c>
      <c r="N113" s="38">
        <v>5</v>
      </c>
      <c r="O113" s="36">
        <v>3.8888499999999997</v>
      </c>
      <c r="P113" s="39"/>
      <c r="Q113" s="52">
        <v>111</v>
      </c>
      <c r="R113" s="28" t="s">
        <v>32</v>
      </c>
      <c r="S113" s="28" t="s">
        <v>205</v>
      </c>
      <c r="T113" s="30">
        <v>76</v>
      </c>
      <c r="U113" s="43">
        <v>5</v>
      </c>
      <c r="V113" s="10"/>
    </row>
    <row r="114" spans="1:22" x14ac:dyDescent="0.25">
      <c r="A114" s="53">
        <v>112</v>
      </c>
      <c r="B114" s="31" t="s">
        <v>205</v>
      </c>
      <c r="C114" s="32" t="s">
        <v>578</v>
      </c>
      <c r="D114" s="31" t="s">
        <v>116</v>
      </c>
      <c r="E114" s="33">
        <v>75</v>
      </c>
      <c r="F114" s="40">
        <v>5</v>
      </c>
      <c r="G114" s="41">
        <f t="shared" si="1"/>
        <v>3.8888850000000001</v>
      </c>
      <c r="H114" s="37"/>
      <c r="I114" s="49">
        <v>112</v>
      </c>
      <c r="J114" s="42" t="s">
        <v>777</v>
      </c>
      <c r="K114" s="42"/>
      <c r="L114" s="42" t="s">
        <v>205</v>
      </c>
      <c r="M114" s="42" t="s">
        <v>571</v>
      </c>
      <c r="N114" s="42">
        <v>5</v>
      </c>
      <c r="O114" s="41">
        <v>3.8888499999999997</v>
      </c>
      <c r="P114" s="39"/>
      <c r="Q114" s="53">
        <v>112</v>
      </c>
      <c r="R114" s="31" t="s">
        <v>116</v>
      </c>
      <c r="S114" s="31" t="s">
        <v>205</v>
      </c>
      <c r="T114" s="33">
        <v>75</v>
      </c>
      <c r="U114" s="40">
        <v>5</v>
      </c>
      <c r="V114" s="2" t="s">
        <v>250</v>
      </c>
    </row>
    <row r="115" spans="1:22" x14ac:dyDescent="0.25">
      <c r="A115" s="52">
        <v>113</v>
      </c>
      <c r="B115" s="28" t="s">
        <v>205</v>
      </c>
      <c r="C115" s="29" t="s">
        <v>589</v>
      </c>
      <c r="D115" s="28" t="s">
        <v>110</v>
      </c>
      <c r="E115" s="30">
        <v>74</v>
      </c>
      <c r="F115" s="43">
        <v>5</v>
      </c>
      <c r="G115" s="36">
        <f t="shared" si="1"/>
        <v>3.8888850000000001</v>
      </c>
      <c r="H115" s="37"/>
      <c r="I115" s="48">
        <v>113</v>
      </c>
      <c r="J115" s="38" t="s">
        <v>24</v>
      </c>
      <c r="K115" s="38"/>
      <c r="L115" s="38" t="s">
        <v>207</v>
      </c>
      <c r="M115" s="38" t="s">
        <v>583</v>
      </c>
      <c r="N115" s="38">
        <v>5</v>
      </c>
      <c r="O115" s="36">
        <v>3.8888499999999997</v>
      </c>
      <c r="P115" s="39"/>
      <c r="Q115" s="52">
        <v>113</v>
      </c>
      <c r="R115" s="28" t="s">
        <v>110</v>
      </c>
      <c r="S115" s="28" t="s">
        <v>205</v>
      </c>
      <c r="T115" s="30">
        <v>74</v>
      </c>
      <c r="U115" s="43">
        <v>5</v>
      </c>
      <c r="V115" s="10"/>
    </row>
    <row r="116" spans="1:22" x14ac:dyDescent="0.25">
      <c r="A116" s="53">
        <v>114</v>
      </c>
      <c r="B116" s="31" t="s">
        <v>207</v>
      </c>
      <c r="C116" s="32" t="s">
        <v>582</v>
      </c>
      <c r="D116" s="31" t="s">
        <v>111</v>
      </c>
      <c r="E116" s="33">
        <v>98</v>
      </c>
      <c r="F116" s="40">
        <v>5</v>
      </c>
      <c r="G116" s="41">
        <f t="shared" si="1"/>
        <v>3.8888850000000001</v>
      </c>
      <c r="H116" s="37"/>
      <c r="I116" s="49">
        <v>114</v>
      </c>
      <c r="J116" s="42" t="s">
        <v>128</v>
      </c>
      <c r="K116" s="42"/>
      <c r="L116" s="42" t="s">
        <v>215</v>
      </c>
      <c r="M116" s="42" t="s">
        <v>581</v>
      </c>
      <c r="N116" s="42">
        <v>5</v>
      </c>
      <c r="O116" s="41">
        <v>3.8888499999999997</v>
      </c>
      <c r="P116" s="39"/>
      <c r="Q116" s="53">
        <v>114</v>
      </c>
      <c r="R116" s="31" t="s">
        <v>111</v>
      </c>
      <c r="S116" s="31" t="s">
        <v>207</v>
      </c>
      <c r="T116" s="33">
        <v>98</v>
      </c>
      <c r="U116" s="40">
        <v>5</v>
      </c>
      <c r="V116" s="2" t="s">
        <v>250</v>
      </c>
    </row>
    <row r="117" spans="1:22" x14ac:dyDescent="0.25">
      <c r="A117" s="52">
        <v>115</v>
      </c>
      <c r="B117" s="28" t="s">
        <v>207</v>
      </c>
      <c r="C117" s="29" t="s">
        <v>590</v>
      </c>
      <c r="D117" s="28" t="s">
        <v>65</v>
      </c>
      <c r="E117" s="30">
        <v>97</v>
      </c>
      <c r="F117" s="43">
        <v>5</v>
      </c>
      <c r="G117" s="36">
        <f t="shared" si="1"/>
        <v>3.8888850000000001</v>
      </c>
      <c r="H117" s="37"/>
      <c r="I117" s="48">
        <v>115</v>
      </c>
      <c r="J117" s="38" t="s">
        <v>280</v>
      </c>
      <c r="K117" s="38"/>
      <c r="L117" s="38" t="s">
        <v>215</v>
      </c>
      <c r="M117" s="38" t="s">
        <v>566</v>
      </c>
      <c r="N117" s="38">
        <v>5</v>
      </c>
      <c r="O117" s="36">
        <v>3.8888499999999997</v>
      </c>
      <c r="P117" s="39"/>
      <c r="Q117" s="52">
        <v>115</v>
      </c>
      <c r="R117" s="28" t="s">
        <v>65</v>
      </c>
      <c r="S117" s="28" t="s">
        <v>207</v>
      </c>
      <c r="T117" s="30">
        <v>97</v>
      </c>
      <c r="U117" s="43">
        <v>5</v>
      </c>
      <c r="V117" s="10"/>
    </row>
    <row r="118" spans="1:22" x14ac:dyDescent="0.25">
      <c r="A118" s="53">
        <v>116</v>
      </c>
      <c r="B118" s="31" t="s">
        <v>207</v>
      </c>
      <c r="C118" s="32" t="s">
        <v>567</v>
      </c>
      <c r="D118" s="31" t="s">
        <v>11</v>
      </c>
      <c r="E118" s="33">
        <v>97</v>
      </c>
      <c r="F118" s="40">
        <v>5</v>
      </c>
      <c r="G118" s="41">
        <f t="shared" si="1"/>
        <v>3.8888850000000001</v>
      </c>
      <c r="H118" s="37"/>
      <c r="I118" s="49">
        <v>116</v>
      </c>
      <c r="J118" s="42" t="s">
        <v>44</v>
      </c>
      <c r="K118" s="42"/>
      <c r="L118" s="42" t="s">
        <v>205</v>
      </c>
      <c r="M118" s="42" t="s">
        <v>586</v>
      </c>
      <c r="N118" s="42">
        <v>5</v>
      </c>
      <c r="O118" s="41">
        <v>3.8888499999999997</v>
      </c>
      <c r="P118" s="39"/>
      <c r="Q118" s="53">
        <v>116</v>
      </c>
      <c r="R118" s="31" t="s">
        <v>11</v>
      </c>
      <c r="S118" s="31" t="s">
        <v>207</v>
      </c>
      <c r="T118" s="33">
        <v>97</v>
      </c>
      <c r="U118" s="40">
        <v>5</v>
      </c>
      <c r="V118" s="2" t="s">
        <v>250</v>
      </c>
    </row>
    <row r="119" spans="1:22" x14ac:dyDescent="0.25">
      <c r="A119" s="52">
        <v>117</v>
      </c>
      <c r="B119" s="28" t="s">
        <v>212</v>
      </c>
      <c r="C119" s="29" t="s">
        <v>573</v>
      </c>
      <c r="D119" s="28" t="s">
        <v>94</v>
      </c>
      <c r="E119" s="30">
        <v>91</v>
      </c>
      <c r="F119" s="43">
        <v>5</v>
      </c>
      <c r="G119" s="36">
        <f t="shared" si="1"/>
        <v>3.8888850000000001</v>
      </c>
      <c r="H119" s="37"/>
      <c r="I119" s="48">
        <v>117</v>
      </c>
      <c r="J119" s="38" t="s">
        <v>179</v>
      </c>
      <c r="K119" s="38"/>
      <c r="L119" s="38" t="s">
        <v>207</v>
      </c>
      <c r="M119" s="38" t="s">
        <v>570</v>
      </c>
      <c r="N119" s="38">
        <v>5</v>
      </c>
      <c r="O119" s="36">
        <v>3.8888499999999997</v>
      </c>
      <c r="P119" s="39"/>
      <c r="Q119" s="52">
        <v>117</v>
      </c>
      <c r="R119" s="28" t="s">
        <v>94</v>
      </c>
      <c r="S119" s="28" t="s">
        <v>212</v>
      </c>
      <c r="T119" s="30">
        <v>91</v>
      </c>
      <c r="U119" s="43">
        <v>5</v>
      </c>
      <c r="V119" s="10"/>
    </row>
    <row r="120" spans="1:22" x14ac:dyDescent="0.25">
      <c r="A120" s="53">
        <v>118</v>
      </c>
      <c r="B120" s="31" t="s">
        <v>215</v>
      </c>
      <c r="C120" s="32" t="s">
        <v>573</v>
      </c>
      <c r="D120" s="31" t="s">
        <v>74</v>
      </c>
      <c r="E120" s="33">
        <v>288</v>
      </c>
      <c r="F120" s="40">
        <v>4</v>
      </c>
      <c r="G120" s="41">
        <f t="shared" si="1"/>
        <v>3.1111080000000002</v>
      </c>
      <c r="H120" s="37"/>
      <c r="I120" s="49">
        <v>118</v>
      </c>
      <c r="J120" s="42" t="s">
        <v>7</v>
      </c>
      <c r="K120" s="42"/>
      <c r="L120" s="42" t="s">
        <v>205</v>
      </c>
      <c r="M120" s="42" t="s">
        <v>568</v>
      </c>
      <c r="N120" s="42">
        <v>4</v>
      </c>
      <c r="O120" s="41">
        <v>3.1110799999999998</v>
      </c>
      <c r="P120" s="39"/>
      <c r="Q120" s="53">
        <v>118</v>
      </c>
      <c r="R120" s="31" t="s">
        <v>74</v>
      </c>
      <c r="S120" s="31" t="s">
        <v>215</v>
      </c>
      <c r="T120" s="33">
        <v>288</v>
      </c>
      <c r="U120" s="40">
        <v>4</v>
      </c>
      <c r="V120" s="2" t="s">
        <v>250</v>
      </c>
    </row>
    <row r="121" spans="1:22" x14ac:dyDescent="0.25">
      <c r="A121" s="52">
        <v>119</v>
      </c>
      <c r="B121" s="28" t="s">
        <v>215</v>
      </c>
      <c r="C121" s="29" t="s">
        <v>581</v>
      </c>
      <c r="D121" s="28" t="s">
        <v>128</v>
      </c>
      <c r="E121" s="30">
        <v>287</v>
      </c>
      <c r="F121" s="43">
        <v>4</v>
      </c>
      <c r="G121" s="36">
        <f t="shared" si="1"/>
        <v>3.1111080000000002</v>
      </c>
      <c r="H121" s="37"/>
      <c r="I121" s="48">
        <v>119</v>
      </c>
      <c r="J121" s="38" t="s">
        <v>75</v>
      </c>
      <c r="K121" s="38"/>
      <c r="L121" s="38" t="s">
        <v>205</v>
      </c>
      <c r="M121" s="38" t="s">
        <v>565</v>
      </c>
      <c r="N121" s="38">
        <v>4</v>
      </c>
      <c r="O121" s="36">
        <v>3.1110799999999998</v>
      </c>
      <c r="P121" s="39"/>
      <c r="Q121" s="52">
        <v>119</v>
      </c>
      <c r="R121" s="28" t="s">
        <v>128</v>
      </c>
      <c r="S121" s="28" t="s">
        <v>215</v>
      </c>
      <c r="T121" s="30">
        <v>287</v>
      </c>
      <c r="U121" s="43">
        <v>4</v>
      </c>
      <c r="V121" s="10"/>
    </row>
    <row r="122" spans="1:22" x14ac:dyDescent="0.25">
      <c r="A122" s="53">
        <v>120</v>
      </c>
      <c r="B122" s="31" t="s">
        <v>215</v>
      </c>
      <c r="C122" s="32" t="s">
        <v>567</v>
      </c>
      <c r="D122" s="31" t="s">
        <v>66</v>
      </c>
      <c r="E122" s="33">
        <v>286</v>
      </c>
      <c r="F122" s="40">
        <v>4</v>
      </c>
      <c r="G122" s="41">
        <f t="shared" si="1"/>
        <v>3.1111080000000002</v>
      </c>
      <c r="H122" s="37"/>
      <c r="I122" s="49">
        <v>120</v>
      </c>
      <c r="J122" s="42" t="s">
        <v>62</v>
      </c>
      <c r="K122" s="42"/>
      <c r="L122" s="42" t="s">
        <v>207</v>
      </c>
      <c r="M122" s="42" t="s">
        <v>583</v>
      </c>
      <c r="N122" s="42">
        <v>4</v>
      </c>
      <c r="O122" s="41">
        <v>3.1110799999999998</v>
      </c>
      <c r="P122" s="39"/>
      <c r="Q122" s="53">
        <v>120</v>
      </c>
      <c r="R122" s="31" t="s">
        <v>66</v>
      </c>
      <c r="S122" s="31" t="s">
        <v>215</v>
      </c>
      <c r="T122" s="33">
        <v>286</v>
      </c>
      <c r="U122" s="40">
        <v>4</v>
      </c>
      <c r="V122" s="2" t="s">
        <v>250</v>
      </c>
    </row>
    <row r="123" spans="1:22" x14ac:dyDescent="0.25">
      <c r="A123" s="52">
        <v>121</v>
      </c>
      <c r="B123" s="28" t="s">
        <v>215</v>
      </c>
      <c r="C123" s="29" t="s">
        <v>571</v>
      </c>
      <c r="D123" s="28" t="s">
        <v>161</v>
      </c>
      <c r="E123" s="30">
        <v>286</v>
      </c>
      <c r="F123" s="43">
        <v>4</v>
      </c>
      <c r="G123" s="36">
        <f t="shared" si="1"/>
        <v>3.1111080000000002</v>
      </c>
      <c r="H123" s="37"/>
      <c r="I123" s="48">
        <v>121</v>
      </c>
      <c r="J123" s="38" t="s">
        <v>123</v>
      </c>
      <c r="K123" s="38"/>
      <c r="L123" s="38" t="s">
        <v>207</v>
      </c>
      <c r="M123" s="38" t="s">
        <v>585</v>
      </c>
      <c r="N123" s="38">
        <v>4</v>
      </c>
      <c r="O123" s="36">
        <v>3.1110799999999998</v>
      </c>
      <c r="P123" s="39"/>
      <c r="Q123" s="52">
        <v>121</v>
      </c>
      <c r="R123" s="28" t="s">
        <v>161</v>
      </c>
      <c r="S123" s="28" t="s">
        <v>215</v>
      </c>
      <c r="T123" s="30">
        <v>286</v>
      </c>
      <c r="U123" s="43">
        <v>4</v>
      </c>
      <c r="V123" s="10"/>
    </row>
    <row r="124" spans="1:22" x14ac:dyDescent="0.25">
      <c r="A124" s="53">
        <v>122</v>
      </c>
      <c r="B124" s="31" t="s">
        <v>205</v>
      </c>
      <c r="C124" s="32" t="s">
        <v>568</v>
      </c>
      <c r="D124" s="31" t="s">
        <v>264</v>
      </c>
      <c r="E124" s="33">
        <v>71</v>
      </c>
      <c r="F124" s="40">
        <v>4</v>
      </c>
      <c r="G124" s="41">
        <f t="shared" si="1"/>
        <v>3.1111080000000002</v>
      </c>
      <c r="H124" s="37"/>
      <c r="I124" s="49">
        <v>122</v>
      </c>
      <c r="J124" s="42" t="s">
        <v>198</v>
      </c>
      <c r="K124" s="42"/>
      <c r="L124" s="42" t="s">
        <v>205</v>
      </c>
      <c r="M124" s="42" t="s">
        <v>566</v>
      </c>
      <c r="N124" s="42">
        <v>4</v>
      </c>
      <c r="O124" s="41">
        <v>3.1110799999999998</v>
      </c>
      <c r="P124" s="39"/>
      <c r="Q124" s="53">
        <v>122</v>
      </c>
      <c r="R124" s="31" t="s">
        <v>264</v>
      </c>
      <c r="S124" s="31" t="s">
        <v>205</v>
      </c>
      <c r="T124" s="33">
        <v>71</v>
      </c>
      <c r="U124" s="40">
        <v>4</v>
      </c>
      <c r="V124" s="2" t="s">
        <v>250</v>
      </c>
    </row>
    <row r="125" spans="1:22" x14ac:dyDescent="0.25">
      <c r="A125" s="52">
        <v>123</v>
      </c>
      <c r="B125" s="28" t="s">
        <v>205</v>
      </c>
      <c r="C125" s="29" t="s">
        <v>592</v>
      </c>
      <c r="D125" s="28" t="s">
        <v>16</v>
      </c>
      <c r="E125" s="30">
        <v>70</v>
      </c>
      <c r="F125" s="43">
        <v>4</v>
      </c>
      <c r="G125" s="36">
        <f t="shared" si="1"/>
        <v>3.1111080000000002</v>
      </c>
      <c r="H125" s="37"/>
      <c r="I125" s="48">
        <v>123</v>
      </c>
      <c r="J125" s="38" t="s">
        <v>363</v>
      </c>
      <c r="K125" s="38"/>
      <c r="L125" s="38" t="s">
        <v>215</v>
      </c>
      <c r="M125" s="38" t="s">
        <v>583</v>
      </c>
      <c r="N125" s="38">
        <v>4</v>
      </c>
      <c r="O125" s="36">
        <v>3.1110799999999998</v>
      </c>
      <c r="P125" s="39"/>
      <c r="Q125" s="52">
        <v>123</v>
      </c>
      <c r="R125" s="28" t="s">
        <v>16</v>
      </c>
      <c r="S125" s="28" t="s">
        <v>205</v>
      </c>
      <c r="T125" s="30">
        <v>70</v>
      </c>
      <c r="U125" s="43">
        <v>4</v>
      </c>
      <c r="V125" s="10"/>
    </row>
    <row r="126" spans="1:22" x14ac:dyDescent="0.25">
      <c r="A126" s="53">
        <v>124</v>
      </c>
      <c r="B126" s="31" t="s">
        <v>205</v>
      </c>
      <c r="C126" s="32" t="s">
        <v>577</v>
      </c>
      <c r="D126" s="31" t="s">
        <v>95</v>
      </c>
      <c r="E126" s="33">
        <v>70</v>
      </c>
      <c r="F126" s="40">
        <v>4</v>
      </c>
      <c r="G126" s="41">
        <f t="shared" si="1"/>
        <v>3.1111080000000002</v>
      </c>
      <c r="H126" s="37"/>
      <c r="I126" s="49">
        <v>124</v>
      </c>
      <c r="J126" s="42" t="s">
        <v>117</v>
      </c>
      <c r="K126" s="42"/>
      <c r="L126" s="42" t="s">
        <v>215</v>
      </c>
      <c r="M126" s="42" t="s">
        <v>580</v>
      </c>
      <c r="N126" s="42">
        <v>4</v>
      </c>
      <c r="O126" s="41">
        <v>3.1110799999999998</v>
      </c>
      <c r="P126" s="39"/>
      <c r="Q126" s="53">
        <v>124</v>
      </c>
      <c r="R126" s="31" t="s">
        <v>95</v>
      </c>
      <c r="S126" s="31" t="s">
        <v>205</v>
      </c>
      <c r="T126" s="33">
        <v>70</v>
      </c>
      <c r="U126" s="40">
        <v>4</v>
      </c>
      <c r="V126" s="2" t="s">
        <v>250</v>
      </c>
    </row>
    <row r="127" spans="1:22" x14ac:dyDescent="0.25">
      <c r="A127" s="52">
        <v>125</v>
      </c>
      <c r="B127" s="28" t="s">
        <v>205</v>
      </c>
      <c r="C127" s="29" t="s">
        <v>590</v>
      </c>
      <c r="D127" s="28" t="s">
        <v>163</v>
      </c>
      <c r="E127" s="30">
        <v>68</v>
      </c>
      <c r="F127" s="43">
        <v>4</v>
      </c>
      <c r="G127" s="36">
        <f t="shared" si="1"/>
        <v>3.1111080000000002</v>
      </c>
      <c r="H127" s="37"/>
      <c r="I127" s="48">
        <v>125</v>
      </c>
      <c r="J127" s="38" t="s">
        <v>608</v>
      </c>
      <c r="K127" s="38"/>
      <c r="L127" s="38" t="s">
        <v>207</v>
      </c>
      <c r="M127" s="38" t="s">
        <v>570</v>
      </c>
      <c r="N127" s="38">
        <v>4</v>
      </c>
      <c r="O127" s="36">
        <v>3.1110799999999998</v>
      </c>
      <c r="P127" s="39"/>
      <c r="Q127" s="52">
        <v>125</v>
      </c>
      <c r="R127" s="28" t="s">
        <v>163</v>
      </c>
      <c r="S127" s="28" t="s">
        <v>205</v>
      </c>
      <c r="T127" s="30">
        <v>68</v>
      </c>
      <c r="U127" s="43">
        <v>4</v>
      </c>
      <c r="V127" s="10"/>
    </row>
    <row r="128" spans="1:22" x14ac:dyDescent="0.25">
      <c r="A128" s="53">
        <v>126</v>
      </c>
      <c r="B128" s="31" t="s">
        <v>207</v>
      </c>
      <c r="C128" s="32" t="s">
        <v>572</v>
      </c>
      <c r="D128" s="31" t="s">
        <v>142</v>
      </c>
      <c r="E128" s="33">
        <v>94</v>
      </c>
      <c r="F128" s="40">
        <v>4</v>
      </c>
      <c r="G128" s="41">
        <f t="shared" si="1"/>
        <v>3.1111080000000002</v>
      </c>
      <c r="H128" s="37"/>
      <c r="I128" s="49">
        <v>126</v>
      </c>
      <c r="J128" s="42" t="s">
        <v>162</v>
      </c>
      <c r="K128" s="42"/>
      <c r="L128" s="42" t="s">
        <v>207</v>
      </c>
      <c r="M128" s="42" t="s">
        <v>587</v>
      </c>
      <c r="N128" s="42">
        <v>4</v>
      </c>
      <c r="O128" s="41">
        <v>3.1110799999999998</v>
      </c>
      <c r="P128" s="39"/>
      <c r="Q128" s="53">
        <v>126</v>
      </c>
      <c r="R128" s="31" t="s">
        <v>142</v>
      </c>
      <c r="S128" s="31" t="s">
        <v>207</v>
      </c>
      <c r="T128" s="33">
        <v>94</v>
      </c>
      <c r="U128" s="40">
        <v>4</v>
      </c>
      <c r="V128" s="2" t="s">
        <v>250</v>
      </c>
    </row>
    <row r="129" spans="1:22" x14ac:dyDescent="0.25">
      <c r="A129" s="52">
        <v>127</v>
      </c>
      <c r="B129" s="28" t="s">
        <v>207</v>
      </c>
      <c r="C129" s="29" t="s">
        <v>583</v>
      </c>
      <c r="D129" s="28" t="s">
        <v>62</v>
      </c>
      <c r="E129" s="30">
        <v>94</v>
      </c>
      <c r="F129" s="43">
        <v>4</v>
      </c>
      <c r="G129" s="36">
        <f t="shared" si="1"/>
        <v>3.1111080000000002</v>
      </c>
      <c r="H129" s="37"/>
      <c r="I129" s="48">
        <v>127</v>
      </c>
      <c r="J129" s="38" t="s">
        <v>800</v>
      </c>
      <c r="K129" s="38"/>
      <c r="L129" s="38" t="s">
        <v>207</v>
      </c>
      <c r="M129" s="38" t="s">
        <v>588</v>
      </c>
      <c r="N129" s="38">
        <v>4</v>
      </c>
      <c r="O129" s="36">
        <v>3.1110799999999998</v>
      </c>
      <c r="P129" s="39"/>
      <c r="Q129" s="52">
        <v>127</v>
      </c>
      <c r="R129" s="28" t="s">
        <v>62</v>
      </c>
      <c r="S129" s="28" t="s">
        <v>207</v>
      </c>
      <c r="T129" s="30">
        <v>94</v>
      </c>
      <c r="U129" s="43">
        <v>4</v>
      </c>
      <c r="V129" s="10"/>
    </row>
    <row r="130" spans="1:22" x14ac:dyDescent="0.25">
      <c r="A130" s="53">
        <v>128</v>
      </c>
      <c r="B130" s="31" t="s">
        <v>207</v>
      </c>
      <c r="C130" s="32" t="s">
        <v>594</v>
      </c>
      <c r="D130" s="31" t="s">
        <v>164</v>
      </c>
      <c r="E130" s="33">
        <v>94</v>
      </c>
      <c r="F130" s="40">
        <v>4</v>
      </c>
      <c r="G130" s="41">
        <f t="shared" si="1"/>
        <v>3.1111080000000002</v>
      </c>
      <c r="H130" s="37"/>
      <c r="I130" s="49">
        <v>128</v>
      </c>
      <c r="J130" s="42" t="s">
        <v>199</v>
      </c>
      <c r="K130" s="42"/>
      <c r="L130" s="42" t="s">
        <v>205</v>
      </c>
      <c r="M130" s="42" t="s">
        <v>572</v>
      </c>
      <c r="N130" s="42">
        <v>4</v>
      </c>
      <c r="O130" s="41">
        <v>3.1110799999999998</v>
      </c>
      <c r="P130" s="39"/>
      <c r="Q130" s="53">
        <v>128</v>
      </c>
      <c r="R130" s="31" t="s">
        <v>164</v>
      </c>
      <c r="S130" s="31" t="s">
        <v>207</v>
      </c>
      <c r="T130" s="33">
        <v>94</v>
      </c>
      <c r="U130" s="40">
        <v>4</v>
      </c>
      <c r="V130" s="2" t="s">
        <v>250</v>
      </c>
    </row>
    <row r="131" spans="1:22" x14ac:dyDescent="0.25">
      <c r="A131" s="52">
        <v>129</v>
      </c>
      <c r="B131" s="28" t="s">
        <v>207</v>
      </c>
      <c r="C131" s="29" t="e">
        <v>#N/A</v>
      </c>
      <c r="D131" s="28" t="s">
        <v>265</v>
      </c>
      <c r="E131" s="30">
        <v>93</v>
      </c>
      <c r="F131" s="43">
        <v>4</v>
      </c>
      <c r="G131" s="36">
        <f t="shared" si="1"/>
        <v>3.1111080000000002</v>
      </c>
      <c r="H131" s="37"/>
      <c r="I131" s="48">
        <v>129</v>
      </c>
      <c r="J131" s="38" t="s">
        <v>161</v>
      </c>
      <c r="K131" s="38"/>
      <c r="L131" s="38" t="s">
        <v>215</v>
      </c>
      <c r="M131" s="38" t="s">
        <v>571</v>
      </c>
      <c r="N131" s="38">
        <v>4</v>
      </c>
      <c r="O131" s="36">
        <v>3.1110799999999998</v>
      </c>
      <c r="P131" s="39"/>
      <c r="Q131" s="52">
        <v>129</v>
      </c>
      <c r="R131" s="28" t="s">
        <v>265</v>
      </c>
      <c r="S131" s="28" t="s">
        <v>207</v>
      </c>
      <c r="T131" s="30">
        <v>93</v>
      </c>
      <c r="U131" s="43">
        <v>4</v>
      </c>
      <c r="V131" s="10"/>
    </row>
    <row r="132" spans="1:22" x14ac:dyDescent="0.25">
      <c r="A132" s="53">
        <v>130</v>
      </c>
      <c r="B132" s="31" t="s">
        <v>207</v>
      </c>
      <c r="C132" s="32" t="s">
        <v>578</v>
      </c>
      <c r="D132" s="31" t="s">
        <v>31</v>
      </c>
      <c r="E132" s="33">
        <v>92</v>
      </c>
      <c r="F132" s="40">
        <v>4</v>
      </c>
      <c r="G132" s="41">
        <f t="shared" ref="G132:G195" si="2">F132*0.777777</f>
        <v>3.1111080000000002</v>
      </c>
      <c r="H132" s="37"/>
      <c r="I132" s="49">
        <v>130</v>
      </c>
      <c r="J132" s="42" t="s">
        <v>77</v>
      </c>
      <c r="K132" s="42"/>
      <c r="L132" s="42" t="s">
        <v>205</v>
      </c>
      <c r="M132" s="42" t="s">
        <v>588</v>
      </c>
      <c r="N132" s="42">
        <v>4</v>
      </c>
      <c r="O132" s="41">
        <v>3.1110799999999998</v>
      </c>
      <c r="P132" s="39"/>
      <c r="Q132" s="53">
        <v>130</v>
      </c>
      <c r="R132" s="31" t="s">
        <v>31</v>
      </c>
      <c r="S132" s="31" t="s">
        <v>207</v>
      </c>
      <c r="T132" s="33">
        <v>92</v>
      </c>
      <c r="U132" s="40">
        <v>4</v>
      </c>
      <c r="V132" s="2" t="s">
        <v>250</v>
      </c>
    </row>
    <row r="133" spans="1:22" x14ac:dyDescent="0.25">
      <c r="A133" s="52">
        <v>131</v>
      </c>
      <c r="B133" s="28" t="s">
        <v>207</v>
      </c>
      <c r="C133" s="29" t="s">
        <v>563</v>
      </c>
      <c r="D133" s="28" t="s">
        <v>176</v>
      </c>
      <c r="E133" s="30">
        <v>92</v>
      </c>
      <c r="F133" s="43">
        <v>4</v>
      </c>
      <c r="G133" s="36">
        <f t="shared" si="2"/>
        <v>3.1111080000000002</v>
      </c>
      <c r="H133" s="37"/>
      <c r="I133" s="48">
        <v>131</v>
      </c>
      <c r="J133" s="38" t="s">
        <v>26</v>
      </c>
      <c r="K133" s="38"/>
      <c r="L133" s="38" t="s">
        <v>212</v>
      </c>
      <c r="M133" s="38" t="s">
        <v>565</v>
      </c>
      <c r="N133" s="38">
        <v>4</v>
      </c>
      <c r="O133" s="36">
        <v>3.1110799999999998</v>
      </c>
      <c r="P133" s="39"/>
      <c r="Q133" s="52">
        <v>131</v>
      </c>
      <c r="R133" s="28" t="s">
        <v>176</v>
      </c>
      <c r="S133" s="28" t="s">
        <v>207</v>
      </c>
      <c r="T133" s="30">
        <v>92</v>
      </c>
      <c r="U133" s="43">
        <v>4</v>
      </c>
      <c r="V133" s="10"/>
    </row>
    <row r="134" spans="1:22" x14ac:dyDescent="0.25">
      <c r="A134" s="53">
        <v>132</v>
      </c>
      <c r="B134" s="31" t="s">
        <v>207</v>
      </c>
      <c r="C134" s="32" t="s">
        <v>585</v>
      </c>
      <c r="D134" s="31" t="s">
        <v>47</v>
      </c>
      <c r="E134" s="33">
        <v>91</v>
      </c>
      <c r="F134" s="40">
        <v>4</v>
      </c>
      <c r="G134" s="41">
        <f t="shared" si="2"/>
        <v>3.1111080000000002</v>
      </c>
      <c r="H134" s="37"/>
      <c r="I134" s="49">
        <v>132</v>
      </c>
      <c r="J134" s="42" t="s">
        <v>178</v>
      </c>
      <c r="K134" s="42"/>
      <c r="L134" s="42" t="s">
        <v>207</v>
      </c>
      <c r="M134" s="42" t="s">
        <v>580</v>
      </c>
      <c r="N134" s="42">
        <v>4</v>
      </c>
      <c r="O134" s="41">
        <v>3.1110799999999998</v>
      </c>
      <c r="P134" s="39"/>
      <c r="Q134" s="53">
        <v>132</v>
      </c>
      <c r="R134" s="31" t="s">
        <v>600</v>
      </c>
      <c r="S134" s="31" t="s">
        <v>207</v>
      </c>
      <c r="T134" s="33">
        <v>91</v>
      </c>
      <c r="U134" s="40">
        <v>4</v>
      </c>
      <c r="V134" s="2" t="s">
        <v>250</v>
      </c>
    </row>
    <row r="135" spans="1:22" x14ac:dyDescent="0.25">
      <c r="A135" s="52">
        <v>133</v>
      </c>
      <c r="B135" s="28" t="s">
        <v>207</v>
      </c>
      <c r="C135" s="29" t="s">
        <v>572</v>
      </c>
      <c r="D135" s="28" t="s">
        <v>196</v>
      </c>
      <c r="E135" s="30">
        <v>91</v>
      </c>
      <c r="F135" s="43">
        <v>4</v>
      </c>
      <c r="G135" s="36">
        <f t="shared" si="2"/>
        <v>3.1111080000000002</v>
      </c>
      <c r="H135" s="37"/>
      <c r="I135" s="48">
        <v>133</v>
      </c>
      <c r="J135" s="38" t="s">
        <v>45</v>
      </c>
      <c r="K135" s="38"/>
      <c r="L135" s="38" t="s">
        <v>205</v>
      </c>
      <c r="M135" s="38" t="s">
        <v>567</v>
      </c>
      <c r="N135" s="38">
        <v>4</v>
      </c>
      <c r="O135" s="36">
        <v>3.1110799999999998</v>
      </c>
      <c r="P135" s="39"/>
      <c r="Q135" s="52">
        <v>133</v>
      </c>
      <c r="R135" s="28" t="s">
        <v>196</v>
      </c>
      <c r="S135" s="28" t="s">
        <v>207</v>
      </c>
      <c r="T135" s="30">
        <v>91</v>
      </c>
      <c r="U135" s="43">
        <v>4</v>
      </c>
      <c r="V135" s="10"/>
    </row>
    <row r="136" spans="1:22" x14ac:dyDescent="0.25">
      <c r="A136" s="53">
        <v>134</v>
      </c>
      <c r="B136" s="31" t="s">
        <v>207</v>
      </c>
      <c r="C136" s="32" t="s">
        <v>593</v>
      </c>
      <c r="D136" s="31" t="s">
        <v>126</v>
      </c>
      <c r="E136" s="33">
        <v>91</v>
      </c>
      <c r="F136" s="40">
        <v>4</v>
      </c>
      <c r="G136" s="41">
        <f t="shared" si="2"/>
        <v>3.1111080000000002</v>
      </c>
      <c r="H136" s="37"/>
      <c r="I136" s="49">
        <v>134</v>
      </c>
      <c r="J136" s="42" t="s">
        <v>789</v>
      </c>
      <c r="K136" s="42"/>
      <c r="L136" s="42" t="s">
        <v>212</v>
      </c>
      <c r="M136" s="42" t="s">
        <v>571</v>
      </c>
      <c r="N136" s="42">
        <v>4</v>
      </c>
      <c r="O136" s="41">
        <v>3.1110799999999998</v>
      </c>
      <c r="P136" s="39"/>
      <c r="Q136" s="53">
        <v>134</v>
      </c>
      <c r="R136" s="31" t="s">
        <v>126</v>
      </c>
      <c r="S136" s="31" t="s">
        <v>207</v>
      </c>
      <c r="T136" s="33">
        <v>91</v>
      </c>
      <c r="U136" s="40">
        <v>4</v>
      </c>
      <c r="V136" s="2" t="s">
        <v>250</v>
      </c>
    </row>
    <row r="137" spans="1:22" x14ac:dyDescent="0.25">
      <c r="A137" s="52">
        <v>135</v>
      </c>
      <c r="B137" s="28" t="s">
        <v>212</v>
      </c>
      <c r="C137" s="29" t="s">
        <v>575</v>
      </c>
      <c r="D137" s="28" t="s">
        <v>30</v>
      </c>
      <c r="E137" s="30">
        <v>86</v>
      </c>
      <c r="F137" s="43">
        <v>4</v>
      </c>
      <c r="G137" s="36">
        <f t="shared" si="2"/>
        <v>3.1111080000000002</v>
      </c>
      <c r="H137" s="37"/>
      <c r="I137" s="48">
        <v>135</v>
      </c>
      <c r="J137" s="38" t="s">
        <v>14</v>
      </c>
      <c r="K137" s="38"/>
      <c r="L137" s="38" t="s">
        <v>205</v>
      </c>
      <c r="M137" s="38" t="s">
        <v>570</v>
      </c>
      <c r="N137" s="38">
        <v>4</v>
      </c>
      <c r="O137" s="36">
        <v>3.1110799999999998</v>
      </c>
      <c r="P137" s="39"/>
      <c r="Q137" s="52">
        <v>135</v>
      </c>
      <c r="R137" s="28" t="s">
        <v>30</v>
      </c>
      <c r="S137" s="28" t="s">
        <v>212</v>
      </c>
      <c r="T137" s="30">
        <v>86</v>
      </c>
      <c r="U137" s="43">
        <v>4</v>
      </c>
      <c r="V137" s="10"/>
    </row>
    <row r="138" spans="1:22" x14ac:dyDescent="0.25">
      <c r="A138" s="53">
        <v>136</v>
      </c>
      <c r="B138" s="31" t="s">
        <v>212</v>
      </c>
      <c r="C138" s="32" t="s">
        <v>592</v>
      </c>
      <c r="D138" s="31" t="s">
        <v>131</v>
      </c>
      <c r="E138" s="33">
        <v>85</v>
      </c>
      <c r="F138" s="40">
        <v>4</v>
      </c>
      <c r="G138" s="41">
        <f t="shared" si="2"/>
        <v>3.1111080000000002</v>
      </c>
      <c r="H138" s="37"/>
      <c r="I138" s="49">
        <v>136</v>
      </c>
      <c r="J138" s="42" t="s">
        <v>107</v>
      </c>
      <c r="K138" s="42"/>
      <c r="L138" s="42" t="s">
        <v>207</v>
      </c>
      <c r="M138" s="42" t="s">
        <v>580</v>
      </c>
      <c r="N138" s="42">
        <v>4</v>
      </c>
      <c r="O138" s="41">
        <v>3.1110799999999998</v>
      </c>
      <c r="P138" s="39"/>
      <c r="Q138" s="53">
        <v>136</v>
      </c>
      <c r="R138" s="31" t="s">
        <v>131</v>
      </c>
      <c r="S138" s="31" t="s">
        <v>212</v>
      </c>
      <c r="T138" s="33">
        <v>85</v>
      </c>
      <c r="U138" s="40">
        <v>4</v>
      </c>
      <c r="V138" s="2" t="s">
        <v>250</v>
      </c>
    </row>
    <row r="139" spans="1:22" x14ac:dyDescent="0.25">
      <c r="A139" s="52">
        <v>137</v>
      </c>
      <c r="B139" s="28" t="s">
        <v>215</v>
      </c>
      <c r="C139" s="29" t="s">
        <v>588</v>
      </c>
      <c r="D139" s="28" t="s">
        <v>108</v>
      </c>
      <c r="E139" s="30">
        <v>285</v>
      </c>
      <c r="F139" s="43">
        <v>3</v>
      </c>
      <c r="G139" s="36">
        <f t="shared" si="2"/>
        <v>2.3333310000000003</v>
      </c>
      <c r="H139" s="37"/>
      <c r="I139" s="48">
        <v>137</v>
      </c>
      <c r="J139" s="38" t="s">
        <v>142</v>
      </c>
      <c r="K139" s="38"/>
      <c r="L139" s="38" t="s">
        <v>207</v>
      </c>
      <c r="M139" s="38" t="s">
        <v>572</v>
      </c>
      <c r="N139" s="38">
        <v>3</v>
      </c>
      <c r="O139" s="36">
        <v>2.33331</v>
      </c>
      <c r="P139" s="39"/>
      <c r="Q139" s="52">
        <v>137</v>
      </c>
      <c r="R139" s="28" t="s">
        <v>108</v>
      </c>
      <c r="S139" s="28" t="s">
        <v>215</v>
      </c>
      <c r="T139" s="30">
        <v>285</v>
      </c>
      <c r="U139" s="43">
        <v>3</v>
      </c>
      <c r="V139" s="10"/>
    </row>
    <row r="140" spans="1:22" x14ac:dyDescent="0.25">
      <c r="A140" s="53">
        <v>138</v>
      </c>
      <c r="B140" s="31" t="s">
        <v>215</v>
      </c>
      <c r="C140" s="32" t="s">
        <v>570</v>
      </c>
      <c r="D140" s="31" t="s">
        <v>183</v>
      </c>
      <c r="E140" s="33">
        <v>285</v>
      </c>
      <c r="F140" s="40">
        <v>3</v>
      </c>
      <c r="G140" s="41">
        <f t="shared" si="2"/>
        <v>2.3333310000000003</v>
      </c>
      <c r="H140" s="37"/>
      <c r="I140" s="49">
        <v>138</v>
      </c>
      <c r="J140" s="42" t="s">
        <v>51</v>
      </c>
      <c r="K140" s="42"/>
      <c r="L140" s="42" t="s">
        <v>205</v>
      </c>
      <c r="M140" s="42" t="s">
        <v>591</v>
      </c>
      <c r="N140" s="42">
        <v>3</v>
      </c>
      <c r="O140" s="41">
        <v>2.33331</v>
      </c>
      <c r="P140" s="39"/>
      <c r="Q140" s="53">
        <v>138</v>
      </c>
      <c r="R140" s="31" t="s">
        <v>183</v>
      </c>
      <c r="S140" s="31" t="s">
        <v>215</v>
      </c>
      <c r="T140" s="33">
        <v>285</v>
      </c>
      <c r="U140" s="40">
        <v>3</v>
      </c>
      <c r="V140" s="2" t="s">
        <v>250</v>
      </c>
    </row>
    <row r="141" spans="1:22" x14ac:dyDescent="0.25">
      <c r="A141" s="52">
        <v>139</v>
      </c>
      <c r="B141" s="28" t="s">
        <v>205</v>
      </c>
      <c r="C141" s="29" t="s">
        <v>586</v>
      </c>
      <c r="D141" s="28" t="s">
        <v>267</v>
      </c>
      <c r="E141" s="30">
        <v>64</v>
      </c>
      <c r="F141" s="43">
        <v>3</v>
      </c>
      <c r="G141" s="36">
        <f t="shared" si="2"/>
        <v>2.3333310000000003</v>
      </c>
      <c r="H141" s="37"/>
      <c r="I141" s="48">
        <v>139</v>
      </c>
      <c r="J141" s="38" t="s">
        <v>80</v>
      </c>
      <c r="K141" s="38"/>
      <c r="L141" s="38" t="s">
        <v>212</v>
      </c>
      <c r="M141" s="38" t="s">
        <v>589</v>
      </c>
      <c r="N141" s="38">
        <v>3</v>
      </c>
      <c r="O141" s="36">
        <v>2.33331</v>
      </c>
      <c r="P141" s="39"/>
      <c r="Q141" s="52">
        <v>139</v>
      </c>
      <c r="R141" s="28" t="s">
        <v>267</v>
      </c>
      <c r="S141" s="28" t="s">
        <v>205</v>
      </c>
      <c r="T141" s="30">
        <v>64</v>
      </c>
      <c r="U141" s="43">
        <v>3</v>
      </c>
      <c r="V141" s="10"/>
    </row>
    <row r="142" spans="1:22" x14ac:dyDescent="0.25">
      <c r="A142" s="53">
        <v>140</v>
      </c>
      <c r="B142" s="31" t="s">
        <v>205</v>
      </c>
      <c r="C142" s="32" t="s">
        <v>586</v>
      </c>
      <c r="D142" s="31" t="s">
        <v>44</v>
      </c>
      <c r="E142" s="33">
        <v>62</v>
      </c>
      <c r="F142" s="40">
        <v>3</v>
      </c>
      <c r="G142" s="41">
        <f t="shared" si="2"/>
        <v>2.3333310000000003</v>
      </c>
      <c r="H142" s="37"/>
      <c r="I142" s="49">
        <v>140</v>
      </c>
      <c r="J142" s="42" t="s">
        <v>70</v>
      </c>
      <c r="K142" s="42"/>
      <c r="L142" s="42" t="s">
        <v>205</v>
      </c>
      <c r="M142" s="42" t="s">
        <v>569</v>
      </c>
      <c r="N142" s="42">
        <v>3</v>
      </c>
      <c r="O142" s="41">
        <v>2.33331</v>
      </c>
      <c r="P142" s="39"/>
      <c r="Q142" s="53">
        <v>140</v>
      </c>
      <c r="R142" s="31" t="s">
        <v>44</v>
      </c>
      <c r="S142" s="31" t="s">
        <v>205</v>
      </c>
      <c r="T142" s="33">
        <v>62</v>
      </c>
      <c r="U142" s="40">
        <v>3</v>
      </c>
      <c r="V142" s="2" t="s">
        <v>250</v>
      </c>
    </row>
    <row r="143" spans="1:22" x14ac:dyDescent="0.25">
      <c r="A143" s="52">
        <v>141</v>
      </c>
      <c r="B143" s="28" t="s">
        <v>205</v>
      </c>
      <c r="C143" s="29" t="s">
        <v>576</v>
      </c>
      <c r="D143" s="28" t="s">
        <v>165</v>
      </c>
      <c r="E143" s="30">
        <v>61</v>
      </c>
      <c r="F143" s="43">
        <v>3</v>
      </c>
      <c r="G143" s="36">
        <f t="shared" si="2"/>
        <v>2.3333310000000003</v>
      </c>
      <c r="H143" s="37"/>
      <c r="I143" s="48">
        <v>141</v>
      </c>
      <c r="J143" s="38" t="s">
        <v>279</v>
      </c>
      <c r="K143" s="38"/>
      <c r="L143" s="38" t="s">
        <v>215</v>
      </c>
      <c r="M143" s="38" t="s">
        <v>587</v>
      </c>
      <c r="N143" s="38">
        <v>3</v>
      </c>
      <c r="O143" s="36">
        <v>2.33331</v>
      </c>
      <c r="P143" s="39"/>
      <c r="Q143" s="52">
        <v>141</v>
      </c>
      <c r="R143" s="28" t="s">
        <v>165</v>
      </c>
      <c r="S143" s="28" t="s">
        <v>205</v>
      </c>
      <c r="T143" s="30">
        <v>61</v>
      </c>
      <c r="U143" s="43">
        <v>3</v>
      </c>
      <c r="V143" s="10"/>
    </row>
    <row r="144" spans="1:22" x14ac:dyDescent="0.25">
      <c r="A144" s="53">
        <v>142</v>
      </c>
      <c r="B144" s="31" t="s">
        <v>205</v>
      </c>
      <c r="C144" s="32" t="s">
        <v>593</v>
      </c>
      <c r="D144" s="31" t="s">
        <v>791</v>
      </c>
      <c r="E144" s="33">
        <v>58</v>
      </c>
      <c r="F144" s="40">
        <v>3</v>
      </c>
      <c r="G144" s="41">
        <f t="shared" si="2"/>
        <v>2.3333310000000003</v>
      </c>
      <c r="H144" s="37"/>
      <c r="I144" s="49">
        <v>142</v>
      </c>
      <c r="J144" s="42" t="s">
        <v>29</v>
      </c>
      <c r="K144" s="42"/>
      <c r="L144" s="42" t="s">
        <v>215</v>
      </c>
      <c r="M144" s="42" t="s">
        <v>565</v>
      </c>
      <c r="N144" s="42">
        <v>3</v>
      </c>
      <c r="O144" s="41">
        <v>2.33331</v>
      </c>
      <c r="P144" s="39"/>
      <c r="Q144" s="53">
        <v>142</v>
      </c>
      <c r="R144" s="31" t="s">
        <v>609</v>
      </c>
      <c r="S144" s="31" t="s">
        <v>205</v>
      </c>
      <c r="T144" s="33">
        <v>58</v>
      </c>
      <c r="U144" s="40">
        <v>3</v>
      </c>
      <c r="V144" s="2" t="s">
        <v>250</v>
      </c>
    </row>
    <row r="145" spans="1:22" x14ac:dyDescent="0.25">
      <c r="A145" s="52">
        <v>143</v>
      </c>
      <c r="B145" s="28" t="s">
        <v>205</v>
      </c>
      <c r="C145" s="29" t="s">
        <v>566</v>
      </c>
      <c r="D145" s="28" t="s">
        <v>198</v>
      </c>
      <c r="E145" s="30">
        <v>57</v>
      </c>
      <c r="F145" s="43">
        <v>3</v>
      </c>
      <c r="G145" s="36">
        <f t="shared" si="2"/>
        <v>2.3333310000000003</v>
      </c>
      <c r="H145" s="37"/>
      <c r="I145" s="48">
        <v>143</v>
      </c>
      <c r="J145" s="38" t="s">
        <v>10</v>
      </c>
      <c r="K145" s="38"/>
      <c r="L145" s="38" t="s">
        <v>215</v>
      </c>
      <c r="M145" s="38" t="s">
        <v>563</v>
      </c>
      <c r="N145" s="38">
        <v>3</v>
      </c>
      <c r="O145" s="36">
        <v>2.33331</v>
      </c>
      <c r="P145" s="39"/>
      <c r="Q145" s="52">
        <v>143</v>
      </c>
      <c r="R145" s="28" t="s">
        <v>198</v>
      </c>
      <c r="S145" s="28" t="s">
        <v>205</v>
      </c>
      <c r="T145" s="30">
        <v>57</v>
      </c>
      <c r="U145" s="43">
        <v>3</v>
      </c>
      <c r="V145" s="10"/>
    </row>
    <row r="146" spans="1:22" x14ac:dyDescent="0.25">
      <c r="A146" s="53">
        <v>144</v>
      </c>
      <c r="B146" s="31" t="s">
        <v>207</v>
      </c>
      <c r="C146" s="32" t="e">
        <v>#N/A</v>
      </c>
      <c r="D146" s="31" t="s">
        <v>15</v>
      </c>
      <c r="E146" s="33">
        <v>54</v>
      </c>
      <c r="F146" s="40">
        <v>3</v>
      </c>
      <c r="G146" s="41">
        <f t="shared" si="2"/>
        <v>2.3333310000000003</v>
      </c>
      <c r="H146" s="37"/>
      <c r="I146" s="49">
        <v>144</v>
      </c>
      <c r="J146" s="42" t="s">
        <v>180</v>
      </c>
      <c r="K146" s="42"/>
      <c r="L146" s="42" t="s">
        <v>207</v>
      </c>
      <c r="M146" s="42" t="s">
        <v>565</v>
      </c>
      <c r="N146" s="42">
        <v>3</v>
      </c>
      <c r="O146" s="41">
        <v>2.33331</v>
      </c>
      <c r="P146" s="39"/>
      <c r="Q146" s="53">
        <v>144</v>
      </c>
      <c r="R146" s="31" t="s">
        <v>15</v>
      </c>
      <c r="S146" s="31" t="s">
        <v>205</v>
      </c>
      <c r="T146" s="33">
        <v>54</v>
      </c>
      <c r="U146" s="40">
        <v>3</v>
      </c>
      <c r="V146" s="2" t="s">
        <v>250</v>
      </c>
    </row>
    <row r="147" spans="1:22" x14ac:dyDescent="0.25">
      <c r="A147" s="52">
        <v>145</v>
      </c>
      <c r="B147" s="28" t="s">
        <v>205</v>
      </c>
      <c r="C147" s="29" t="e">
        <v>#N/A</v>
      </c>
      <c r="D147" s="28" t="s">
        <v>269</v>
      </c>
      <c r="E147" s="30">
        <v>89</v>
      </c>
      <c r="F147" s="43">
        <v>3</v>
      </c>
      <c r="G147" s="36">
        <f t="shared" si="2"/>
        <v>2.3333310000000003</v>
      </c>
      <c r="H147" s="37"/>
      <c r="I147" s="48">
        <v>145</v>
      </c>
      <c r="J147" s="38" t="s">
        <v>361</v>
      </c>
      <c r="K147" s="38"/>
      <c r="L147" s="38" t="s">
        <v>215</v>
      </c>
      <c r="M147" s="38" t="s">
        <v>579</v>
      </c>
      <c r="N147" s="38">
        <v>3</v>
      </c>
      <c r="O147" s="36">
        <v>2.33331</v>
      </c>
      <c r="P147" s="39"/>
      <c r="Q147" s="52">
        <v>145</v>
      </c>
      <c r="R147" s="28" t="s">
        <v>269</v>
      </c>
      <c r="S147" s="28" t="s">
        <v>207</v>
      </c>
      <c r="T147" s="30">
        <v>89</v>
      </c>
      <c r="U147" s="43">
        <v>3</v>
      </c>
      <c r="V147" s="10"/>
    </row>
    <row r="148" spans="1:22" x14ac:dyDescent="0.25">
      <c r="A148" s="53">
        <v>146</v>
      </c>
      <c r="B148" s="31" t="s">
        <v>212</v>
      </c>
      <c r="C148" s="32" t="s">
        <v>589</v>
      </c>
      <c r="D148" s="31" t="s">
        <v>80</v>
      </c>
      <c r="E148" s="33">
        <v>85</v>
      </c>
      <c r="F148" s="40">
        <v>3</v>
      </c>
      <c r="G148" s="41">
        <f t="shared" si="2"/>
        <v>2.3333310000000003</v>
      </c>
      <c r="H148" s="37"/>
      <c r="I148" s="49">
        <v>146</v>
      </c>
      <c r="J148" s="42" t="s">
        <v>109</v>
      </c>
      <c r="K148" s="42"/>
      <c r="L148" s="42" t="s">
        <v>207</v>
      </c>
      <c r="M148" s="42" t="s">
        <v>568</v>
      </c>
      <c r="N148" s="42">
        <v>3</v>
      </c>
      <c r="O148" s="41">
        <v>2.33331</v>
      </c>
      <c r="P148" s="39"/>
      <c r="Q148" s="53">
        <v>146</v>
      </c>
      <c r="R148" s="31" t="s">
        <v>80</v>
      </c>
      <c r="S148" s="31" t="s">
        <v>212</v>
      </c>
      <c r="T148" s="33">
        <v>85</v>
      </c>
      <c r="U148" s="40">
        <v>3</v>
      </c>
      <c r="V148" s="2" t="s">
        <v>250</v>
      </c>
    </row>
    <row r="149" spans="1:22" x14ac:dyDescent="0.25">
      <c r="A149" s="52">
        <v>147</v>
      </c>
      <c r="B149" s="28" t="s">
        <v>212</v>
      </c>
      <c r="C149" s="29" t="s">
        <v>586</v>
      </c>
      <c r="D149" s="28" t="s">
        <v>81</v>
      </c>
      <c r="E149" s="30">
        <v>83</v>
      </c>
      <c r="F149" s="43">
        <v>3</v>
      </c>
      <c r="G149" s="36">
        <f t="shared" si="2"/>
        <v>2.3333310000000003</v>
      </c>
      <c r="H149" s="37"/>
      <c r="I149" s="48">
        <v>147</v>
      </c>
      <c r="J149" s="38" t="s">
        <v>264</v>
      </c>
      <c r="K149" s="38"/>
      <c r="L149" s="38" t="s">
        <v>205</v>
      </c>
      <c r="M149" s="38" t="s">
        <v>568</v>
      </c>
      <c r="N149" s="38">
        <v>3</v>
      </c>
      <c r="O149" s="36">
        <v>2.33331</v>
      </c>
      <c r="P149" s="39"/>
      <c r="Q149" s="52">
        <v>147</v>
      </c>
      <c r="R149" s="28" t="s">
        <v>81</v>
      </c>
      <c r="S149" s="28" t="s">
        <v>212</v>
      </c>
      <c r="T149" s="30">
        <v>83</v>
      </c>
      <c r="U149" s="43">
        <v>3</v>
      </c>
      <c r="V149" s="10"/>
    </row>
    <row r="150" spans="1:22" x14ac:dyDescent="0.25">
      <c r="A150" s="53">
        <v>148</v>
      </c>
      <c r="B150" s="31" t="s">
        <v>215</v>
      </c>
      <c r="C150" s="32" t="s">
        <v>585</v>
      </c>
      <c r="D150" s="31" t="s">
        <v>143</v>
      </c>
      <c r="E150" s="33">
        <v>281</v>
      </c>
      <c r="F150" s="40">
        <v>2</v>
      </c>
      <c r="G150" s="41">
        <f t="shared" si="2"/>
        <v>1.5555540000000001</v>
      </c>
      <c r="H150" s="37"/>
      <c r="I150" s="49">
        <v>148</v>
      </c>
      <c r="J150" s="42" t="s">
        <v>110</v>
      </c>
      <c r="K150" s="42"/>
      <c r="L150" s="42" t="s">
        <v>205</v>
      </c>
      <c r="M150" s="42" t="s">
        <v>589</v>
      </c>
      <c r="N150" s="42">
        <v>2</v>
      </c>
      <c r="O150" s="41">
        <v>1.5555399999999999</v>
      </c>
      <c r="P150" s="39"/>
      <c r="Q150" s="53">
        <v>148</v>
      </c>
      <c r="R150" s="31" t="s">
        <v>143</v>
      </c>
      <c r="S150" s="31" t="s">
        <v>215</v>
      </c>
      <c r="T150" s="33">
        <v>281</v>
      </c>
      <c r="U150" s="40">
        <v>2</v>
      </c>
      <c r="V150" s="2" t="s">
        <v>250</v>
      </c>
    </row>
    <row r="151" spans="1:22" x14ac:dyDescent="0.25">
      <c r="A151" s="52">
        <v>149</v>
      </c>
      <c r="B151" s="28" t="s">
        <v>215</v>
      </c>
      <c r="C151" s="29" t="s">
        <v>590</v>
      </c>
      <c r="D151" s="28" t="s">
        <v>201</v>
      </c>
      <c r="E151" s="30">
        <v>281</v>
      </c>
      <c r="F151" s="43">
        <v>2</v>
      </c>
      <c r="G151" s="36">
        <f t="shared" si="2"/>
        <v>1.5555540000000001</v>
      </c>
      <c r="H151" s="37"/>
      <c r="I151" s="48">
        <v>149</v>
      </c>
      <c r="J151" s="38" t="s">
        <v>274</v>
      </c>
      <c r="K151" s="38"/>
      <c r="L151" s="38" t="s">
        <v>207</v>
      </c>
      <c r="M151" s="38" t="s">
        <v>594</v>
      </c>
      <c r="N151" s="38">
        <v>2</v>
      </c>
      <c r="O151" s="36">
        <v>1.5555399999999999</v>
      </c>
      <c r="P151" s="39"/>
      <c r="Q151" s="52">
        <v>149</v>
      </c>
      <c r="R151" s="28" t="s">
        <v>201</v>
      </c>
      <c r="S151" s="28" t="s">
        <v>215</v>
      </c>
      <c r="T151" s="30">
        <v>281</v>
      </c>
      <c r="U151" s="43">
        <v>2</v>
      </c>
      <c r="V151" s="10"/>
    </row>
    <row r="152" spans="1:22" x14ac:dyDescent="0.25">
      <c r="A152" s="53">
        <v>150</v>
      </c>
      <c r="B152" s="31" t="e">
        <v>#N/A</v>
      </c>
      <c r="C152" s="32" t="e">
        <v>#N/A</v>
      </c>
      <c r="D152" s="31" t="s">
        <v>98</v>
      </c>
      <c r="E152" s="33">
        <v>53</v>
      </c>
      <c r="F152" s="40">
        <v>2</v>
      </c>
      <c r="G152" s="41">
        <f t="shared" si="2"/>
        <v>1.5555540000000001</v>
      </c>
      <c r="H152" s="37"/>
      <c r="I152" s="49">
        <v>150</v>
      </c>
      <c r="J152" s="42" t="s">
        <v>610</v>
      </c>
      <c r="K152" s="42"/>
      <c r="L152" s="42" t="s">
        <v>215</v>
      </c>
      <c r="M152" s="42" t="s">
        <v>564</v>
      </c>
      <c r="N152" s="42">
        <v>2</v>
      </c>
      <c r="O152" s="41">
        <v>1.5555399999999999</v>
      </c>
      <c r="P152" s="39"/>
      <c r="Q152" s="53">
        <v>150</v>
      </c>
      <c r="R152" s="31" t="s">
        <v>98</v>
      </c>
      <c r="S152" s="31" t="s">
        <v>205</v>
      </c>
      <c r="T152" s="33">
        <v>53</v>
      </c>
      <c r="U152" s="40">
        <v>2</v>
      </c>
      <c r="V152" s="2" t="s">
        <v>250</v>
      </c>
    </row>
    <row r="153" spans="1:22" x14ac:dyDescent="0.25">
      <c r="A153" s="52">
        <v>151</v>
      </c>
      <c r="B153" s="28" t="s">
        <v>205</v>
      </c>
      <c r="C153" s="29" t="e">
        <v>#N/A</v>
      </c>
      <c r="D153" s="28" t="s">
        <v>270</v>
      </c>
      <c r="E153" s="30">
        <v>53</v>
      </c>
      <c r="F153" s="43">
        <v>2</v>
      </c>
      <c r="G153" s="36">
        <f t="shared" si="2"/>
        <v>1.5555540000000001</v>
      </c>
      <c r="H153" s="37"/>
      <c r="I153" s="48">
        <v>151</v>
      </c>
      <c r="J153" s="38" t="s">
        <v>27</v>
      </c>
      <c r="K153" s="38"/>
      <c r="L153" s="38" t="s">
        <v>207</v>
      </c>
      <c r="M153" s="38" t="s">
        <v>591</v>
      </c>
      <c r="N153" s="38">
        <v>2</v>
      </c>
      <c r="O153" s="36">
        <v>1.5555399999999999</v>
      </c>
      <c r="P153" s="39"/>
      <c r="Q153" s="52">
        <v>151</v>
      </c>
      <c r="R153" s="28" t="s">
        <v>270</v>
      </c>
      <c r="S153" s="28" t="s">
        <v>205</v>
      </c>
      <c r="T153" s="30">
        <v>53</v>
      </c>
      <c r="U153" s="43">
        <v>2</v>
      </c>
      <c r="V153" s="10"/>
    </row>
    <row r="154" spans="1:22" x14ac:dyDescent="0.25">
      <c r="A154" s="53">
        <v>152</v>
      </c>
      <c r="B154" s="31" t="s">
        <v>205</v>
      </c>
      <c r="C154" s="32" t="s">
        <v>574</v>
      </c>
      <c r="D154" s="31" t="s">
        <v>271</v>
      </c>
      <c r="E154" s="33">
        <v>52</v>
      </c>
      <c r="F154" s="40">
        <v>2</v>
      </c>
      <c r="G154" s="41">
        <f t="shared" si="2"/>
        <v>1.5555540000000001</v>
      </c>
      <c r="H154" s="37"/>
      <c r="I154" s="49">
        <v>152</v>
      </c>
      <c r="J154" s="42" t="s">
        <v>611</v>
      </c>
      <c r="K154" s="42"/>
      <c r="L154" s="42" t="s">
        <v>212</v>
      </c>
      <c r="M154" s="42" t="s">
        <v>594</v>
      </c>
      <c r="N154" s="42">
        <v>2</v>
      </c>
      <c r="O154" s="41">
        <v>1.5555399999999999</v>
      </c>
      <c r="P154" s="39"/>
      <c r="Q154" s="53">
        <v>152</v>
      </c>
      <c r="R154" s="31" t="s">
        <v>271</v>
      </c>
      <c r="S154" s="31" t="s">
        <v>205</v>
      </c>
      <c r="T154" s="33">
        <v>52</v>
      </c>
      <c r="U154" s="40">
        <v>2</v>
      </c>
      <c r="V154" s="2" t="s">
        <v>250</v>
      </c>
    </row>
    <row r="155" spans="1:22" x14ac:dyDescent="0.25">
      <c r="A155" s="52">
        <v>153</v>
      </c>
      <c r="B155" s="28" t="e">
        <v>#N/A</v>
      </c>
      <c r="C155" s="29" t="e">
        <v>#N/A</v>
      </c>
      <c r="D155" s="28" t="s">
        <v>272</v>
      </c>
      <c r="E155" s="30">
        <v>51</v>
      </c>
      <c r="F155" s="43">
        <v>2</v>
      </c>
      <c r="G155" s="36">
        <f t="shared" si="2"/>
        <v>1.5555540000000001</v>
      </c>
      <c r="H155" s="37"/>
      <c r="I155" s="48">
        <v>153</v>
      </c>
      <c r="J155" s="38" t="s">
        <v>130</v>
      </c>
      <c r="K155" s="38"/>
      <c r="L155" s="38" t="s">
        <v>207</v>
      </c>
      <c r="M155" s="38" t="s">
        <v>586</v>
      </c>
      <c r="N155" s="38">
        <v>2</v>
      </c>
      <c r="O155" s="36">
        <v>1.5555399999999999</v>
      </c>
      <c r="P155" s="39"/>
      <c r="Q155" s="52">
        <v>153</v>
      </c>
      <c r="R155" s="28" t="s">
        <v>272</v>
      </c>
      <c r="S155" s="28" t="s">
        <v>205</v>
      </c>
      <c r="T155" s="30">
        <v>51</v>
      </c>
      <c r="U155" s="43">
        <v>2</v>
      </c>
      <c r="V155" s="10"/>
    </row>
    <row r="156" spans="1:22" x14ac:dyDescent="0.25">
      <c r="A156" s="53">
        <v>154</v>
      </c>
      <c r="B156" s="31" t="s">
        <v>205</v>
      </c>
      <c r="C156" s="32" t="s">
        <v>580</v>
      </c>
      <c r="D156" s="31" t="s">
        <v>273</v>
      </c>
      <c r="E156" s="33">
        <v>47</v>
      </c>
      <c r="F156" s="40">
        <v>2</v>
      </c>
      <c r="G156" s="41">
        <f t="shared" si="2"/>
        <v>1.5555540000000001</v>
      </c>
      <c r="H156" s="37"/>
      <c r="I156" s="49">
        <v>154</v>
      </c>
      <c r="J156" s="42" t="s">
        <v>262</v>
      </c>
      <c r="K156" s="42"/>
      <c r="L156" s="42" t="s">
        <v>205</v>
      </c>
      <c r="M156" s="42" t="s">
        <v>568</v>
      </c>
      <c r="N156" s="42">
        <v>2</v>
      </c>
      <c r="O156" s="41">
        <v>1.5555399999999999</v>
      </c>
      <c r="P156" s="39"/>
      <c r="Q156" s="53">
        <v>154</v>
      </c>
      <c r="R156" s="31" t="s">
        <v>273</v>
      </c>
      <c r="S156" s="31" t="s">
        <v>205</v>
      </c>
      <c r="T156" s="33">
        <v>47</v>
      </c>
      <c r="U156" s="40">
        <v>2</v>
      </c>
      <c r="V156" s="2" t="s">
        <v>250</v>
      </c>
    </row>
    <row r="157" spans="1:22" x14ac:dyDescent="0.25">
      <c r="A157" s="52">
        <v>155</v>
      </c>
      <c r="B157" s="28" t="s">
        <v>207</v>
      </c>
      <c r="C157" s="29" t="s">
        <v>564</v>
      </c>
      <c r="D157" s="28" t="s">
        <v>127</v>
      </c>
      <c r="E157" s="30">
        <v>84</v>
      </c>
      <c r="F157" s="43">
        <v>2</v>
      </c>
      <c r="G157" s="36">
        <f t="shared" si="2"/>
        <v>1.5555540000000001</v>
      </c>
      <c r="H157" s="37"/>
      <c r="I157" s="48">
        <v>155</v>
      </c>
      <c r="J157" s="38" t="s">
        <v>83</v>
      </c>
      <c r="K157" s="38"/>
      <c r="L157" s="38" t="s">
        <v>215</v>
      </c>
      <c r="M157" s="38" t="s">
        <v>576</v>
      </c>
      <c r="N157" s="38">
        <v>2</v>
      </c>
      <c r="O157" s="36">
        <v>1.5555399999999999</v>
      </c>
      <c r="P157" s="39"/>
      <c r="Q157" s="52">
        <v>155</v>
      </c>
      <c r="R157" s="28" t="s">
        <v>127</v>
      </c>
      <c r="S157" s="28" t="s">
        <v>207</v>
      </c>
      <c r="T157" s="30">
        <v>84</v>
      </c>
      <c r="U157" s="43">
        <v>2</v>
      </c>
      <c r="V157" s="10"/>
    </row>
    <row r="158" spans="1:22" x14ac:dyDescent="0.25">
      <c r="A158" s="53">
        <v>156</v>
      </c>
      <c r="B158" s="31" t="s">
        <v>207</v>
      </c>
      <c r="C158" s="32" t="s">
        <v>594</v>
      </c>
      <c r="D158" s="31" t="s">
        <v>274</v>
      </c>
      <c r="E158" s="33">
        <v>82</v>
      </c>
      <c r="F158" s="40">
        <v>2</v>
      </c>
      <c r="G158" s="41">
        <f t="shared" si="2"/>
        <v>1.5555540000000001</v>
      </c>
      <c r="H158" s="37"/>
      <c r="I158" s="49">
        <v>156</v>
      </c>
      <c r="J158" s="42" t="s">
        <v>148</v>
      </c>
      <c r="K158" s="42"/>
      <c r="L158" s="42" t="s">
        <v>205</v>
      </c>
      <c r="M158" s="42" t="s">
        <v>575</v>
      </c>
      <c r="N158" s="42">
        <v>2</v>
      </c>
      <c r="O158" s="41">
        <v>1.5555399999999999</v>
      </c>
      <c r="P158" s="39"/>
      <c r="Q158" s="53">
        <v>156</v>
      </c>
      <c r="R158" s="31" t="s">
        <v>274</v>
      </c>
      <c r="S158" s="31" t="s">
        <v>207</v>
      </c>
      <c r="T158" s="33">
        <v>82</v>
      </c>
      <c r="U158" s="40">
        <v>2</v>
      </c>
      <c r="V158" s="2" t="s">
        <v>250</v>
      </c>
    </row>
    <row r="159" spans="1:22" x14ac:dyDescent="0.25">
      <c r="A159" s="52">
        <v>157</v>
      </c>
      <c r="B159" s="28" t="s">
        <v>207</v>
      </c>
      <c r="C159" s="29" t="s">
        <v>587</v>
      </c>
      <c r="D159" s="28" t="s">
        <v>162</v>
      </c>
      <c r="E159" s="30">
        <v>82</v>
      </c>
      <c r="F159" s="43">
        <v>2</v>
      </c>
      <c r="G159" s="36">
        <f t="shared" si="2"/>
        <v>1.5555540000000001</v>
      </c>
      <c r="H159" s="37"/>
      <c r="I159" s="48">
        <v>157</v>
      </c>
      <c r="J159" s="38" t="s">
        <v>181</v>
      </c>
      <c r="K159" s="38"/>
      <c r="L159" s="38" t="s">
        <v>207</v>
      </c>
      <c r="M159" s="38" t="s">
        <v>568</v>
      </c>
      <c r="N159" s="38">
        <v>2</v>
      </c>
      <c r="O159" s="36">
        <v>1.5555399999999999</v>
      </c>
      <c r="P159" s="39"/>
      <c r="Q159" s="52">
        <v>157</v>
      </c>
      <c r="R159" s="28" t="s">
        <v>162</v>
      </c>
      <c r="S159" s="28" t="s">
        <v>207</v>
      </c>
      <c r="T159" s="30">
        <v>82</v>
      </c>
      <c r="U159" s="43">
        <v>2</v>
      </c>
      <c r="V159" s="10"/>
    </row>
    <row r="160" spans="1:22" x14ac:dyDescent="0.25">
      <c r="A160" s="53">
        <v>158</v>
      </c>
      <c r="B160" s="31" t="s">
        <v>207</v>
      </c>
      <c r="C160" s="32" t="s">
        <v>584</v>
      </c>
      <c r="D160" s="31" t="s">
        <v>275</v>
      </c>
      <c r="E160" s="33">
        <v>81</v>
      </c>
      <c r="F160" s="40">
        <v>2</v>
      </c>
      <c r="G160" s="41">
        <f t="shared" si="2"/>
        <v>1.5555540000000001</v>
      </c>
      <c r="H160" s="37"/>
      <c r="I160" s="49">
        <v>158</v>
      </c>
      <c r="J160" s="42" t="s">
        <v>163</v>
      </c>
      <c r="K160" s="42"/>
      <c r="L160" s="42" t="s">
        <v>205</v>
      </c>
      <c r="M160" s="42" t="s">
        <v>590</v>
      </c>
      <c r="N160" s="42">
        <v>2</v>
      </c>
      <c r="O160" s="41">
        <v>1.5555399999999999</v>
      </c>
      <c r="P160" s="39"/>
      <c r="Q160" s="53">
        <v>158</v>
      </c>
      <c r="R160" s="31" t="s">
        <v>275</v>
      </c>
      <c r="S160" s="31" t="s">
        <v>207</v>
      </c>
      <c r="T160" s="33">
        <v>81</v>
      </c>
      <c r="U160" s="40">
        <v>2</v>
      </c>
      <c r="V160" s="2" t="s">
        <v>250</v>
      </c>
    </row>
    <row r="161" spans="1:24" x14ac:dyDescent="0.25">
      <c r="A161" s="52">
        <v>159</v>
      </c>
      <c r="B161" s="28" t="s">
        <v>207</v>
      </c>
      <c r="C161" s="29" t="s">
        <v>570</v>
      </c>
      <c r="D161" s="28" t="s">
        <v>179</v>
      </c>
      <c r="E161" s="30">
        <v>81</v>
      </c>
      <c r="F161" s="43">
        <v>2</v>
      </c>
      <c r="G161" s="36">
        <f t="shared" si="2"/>
        <v>1.5555540000000001</v>
      </c>
      <c r="H161" s="37"/>
      <c r="I161" s="48">
        <v>159</v>
      </c>
      <c r="J161" s="38" t="s">
        <v>60</v>
      </c>
      <c r="K161" s="38"/>
      <c r="L161" s="38" t="s">
        <v>205</v>
      </c>
      <c r="M161" s="38" t="s">
        <v>569</v>
      </c>
      <c r="N161" s="38">
        <v>2</v>
      </c>
      <c r="O161" s="36">
        <v>1.5555399999999999</v>
      </c>
      <c r="P161" s="39"/>
      <c r="Q161" s="52">
        <v>159</v>
      </c>
      <c r="R161" s="28" t="s">
        <v>179</v>
      </c>
      <c r="S161" s="28" t="s">
        <v>207</v>
      </c>
      <c r="T161" s="30">
        <v>81</v>
      </c>
      <c r="U161" s="43">
        <v>2</v>
      </c>
      <c r="V161" s="10"/>
    </row>
    <row r="162" spans="1:24" x14ac:dyDescent="0.25">
      <c r="A162" s="53">
        <v>160</v>
      </c>
      <c r="B162" s="31" t="s">
        <v>207</v>
      </c>
      <c r="C162" s="32" t="s">
        <v>582</v>
      </c>
      <c r="D162" s="31" t="s">
        <v>276</v>
      </c>
      <c r="E162" s="33">
        <v>81</v>
      </c>
      <c r="F162" s="40">
        <v>2</v>
      </c>
      <c r="G162" s="41">
        <f t="shared" si="2"/>
        <v>1.5555540000000001</v>
      </c>
      <c r="H162" s="37"/>
      <c r="I162" s="49">
        <v>160</v>
      </c>
      <c r="J162" s="42" t="s">
        <v>742</v>
      </c>
      <c r="K162" s="42"/>
      <c r="L162" s="42" t="s">
        <v>212</v>
      </c>
      <c r="M162" s="42" t="s">
        <v>566</v>
      </c>
      <c r="N162" s="42">
        <v>2</v>
      </c>
      <c r="O162" s="41">
        <v>1.5555399999999999</v>
      </c>
      <c r="P162" s="39"/>
      <c r="Q162" s="53">
        <v>160</v>
      </c>
      <c r="R162" s="31" t="s">
        <v>179</v>
      </c>
      <c r="S162" s="31" t="s">
        <v>207</v>
      </c>
      <c r="T162" s="33">
        <v>81</v>
      </c>
      <c r="U162" s="40">
        <v>2</v>
      </c>
      <c r="V162" s="2" t="s">
        <v>250</v>
      </c>
    </row>
    <row r="163" spans="1:24" x14ac:dyDescent="0.25">
      <c r="A163" s="52">
        <v>161</v>
      </c>
      <c r="B163" s="28" t="e">
        <v>#N/A</v>
      </c>
      <c r="C163" s="29" t="e">
        <v>#N/A</v>
      </c>
      <c r="D163" s="28" t="s">
        <v>61</v>
      </c>
      <c r="E163" s="30">
        <v>81</v>
      </c>
      <c r="F163" s="43">
        <v>2</v>
      </c>
      <c r="G163" s="36">
        <f t="shared" si="2"/>
        <v>1.5555540000000001</v>
      </c>
      <c r="H163" s="37"/>
      <c r="I163" s="48">
        <v>161</v>
      </c>
      <c r="J163" s="38" t="s">
        <v>285</v>
      </c>
      <c r="K163" s="38"/>
      <c r="L163" s="38" t="s">
        <v>212</v>
      </c>
      <c r="M163" s="38" t="s">
        <v>583</v>
      </c>
      <c r="N163" s="38">
        <v>2</v>
      </c>
      <c r="O163" s="36">
        <v>1.5555399999999999</v>
      </c>
      <c r="P163" s="39"/>
      <c r="Q163" s="52">
        <v>161</v>
      </c>
      <c r="R163" s="28" t="s">
        <v>61</v>
      </c>
      <c r="S163" s="28" t="s">
        <v>212</v>
      </c>
      <c r="T163" s="30">
        <v>81</v>
      </c>
      <c r="U163" s="43">
        <v>2</v>
      </c>
      <c r="V163" s="10"/>
      <c r="X163" t="s">
        <v>804</v>
      </c>
    </row>
    <row r="164" spans="1:24" x14ac:dyDescent="0.25">
      <c r="A164" s="53">
        <v>162</v>
      </c>
      <c r="B164" s="31" t="s">
        <v>212</v>
      </c>
      <c r="C164" s="32" t="s">
        <v>572</v>
      </c>
      <c r="D164" s="31" t="s">
        <v>277</v>
      </c>
      <c r="E164" s="33">
        <v>80</v>
      </c>
      <c r="F164" s="40">
        <v>2</v>
      </c>
      <c r="G164" s="41">
        <f t="shared" si="2"/>
        <v>1.5555540000000001</v>
      </c>
      <c r="H164" s="37"/>
      <c r="I164" s="49">
        <v>162</v>
      </c>
      <c r="J164" s="42" t="s">
        <v>65</v>
      </c>
      <c r="K164" s="42"/>
      <c r="L164" s="42" t="s">
        <v>207</v>
      </c>
      <c r="M164" s="42" t="s">
        <v>590</v>
      </c>
      <c r="N164" s="42">
        <v>2</v>
      </c>
      <c r="O164" s="41">
        <v>1.5555399999999999</v>
      </c>
      <c r="P164" s="39"/>
      <c r="Q164" s="53">
        <v>162</v>
      </c>
      <c r="R164" s="31" t="s">
        <v>277</v>
      </c>
      <c r="S164" s="31" t="s">
        <v>212</v>
      </c>
      <c r="T164" s="33">
        <v>80</v>
      </c>
      <c r="U164" s="40">
        <v>2</v>
      </c>
      <c r="V164" s="2" t="s">
        <v>250</v>
      </c>
    </row>
    <row r="165" spans="1:24" x14ac:dyDescent="0.25">
      <c r="A165" s="52">
        <v>163</v>
      </c>
      <c r="B165" s="28" t="s">
        <v>212</v>
      </c>
      <c r="C165" s="29" t="s">
        <v>563</v>
      </c>
      <c r="D165" s="28" t="s">
        <v>197</v>
      </c>
      <c r="E165" s="30">
        <v>80</v>
      </c>
      <c r="F165" s="43">
        <v>2</v>
      </c>
      <c r="G165" s="36">
        <f t="shared" si="2"/>
        <v>1.5555540000000001</v>
      </c>
      <c r="H165" s="37"/>
      <c r="I165" s="48">
        <v>163</v>
      </c>
      <c r="J165" s="38" t="s">
        <v>201</v>
      </c>
      <c r="K165" s="38"/>
      <c r="L165" s="38" t="s">
        <v>215</v>
      </c>
      <c r="M165" s="38" t="s">
        <v>590</v>
      </c>
      <c r="N165" s="38">
        <v>2</v>
      </c>
      <c r="O165" s="36">
        <v>1.5555399999999999</v>
      </c>
      <c r="P165" s="39"/>
      <c r="Q165" s="52">
        <v>163</v>
      </c>
      <c r="R165" s="28" t="s">
        <v>197</v>
      </c>
      <c r="S165" s="28" t="s">
        <v>212</v>
      </c>
      <c r="T165" s="30">
        <v>80</v>
      </c>
      <c r="U165" s="43">
        <v>2</v>
      </c>
      <c r="V165" s="10"/>
    </row>
    <row r="166" spans="1:24" x14ac:dyDescent="0.25">
      <c r="A166" s="53">
        <v>164</v>
      </c>
      <c r="B166" s="31" t="s">
        <v>212</v>
      </c>
      <c r="C166" s="32" t="s">
        <v>587</v>
      </c>
      <c r="D166" s="31" t="s">
        <v>114</v>
      </c>
      <c r="E166" s="33">
        <v>78</v>
      </c>
      <c r="F166" s="40">
        <v>2</v>
      </c>
      <c r="G166" s="41">
        <f t="shared" si="2"/>
        <v>1.5555540000000001</v>
      </c>
      <c r="H166" s="37"/>
      <c r="I166" s="49">
        <v>164</v>
      </c>
      <c r="J166" s="42" t="s">
        <v>367</v>
      </c>
      <c r="K166" s="42"/>
      <c r="L166" s="42" t="s">
        <v>215</v>
      </c>
      <c r="M166" s="42" t="s">
        <v>589</v>
      </c>
      <c r="N166" s="42">
        <v>2</v>
      </c>
      <c r="O166" s="41">
        <v>1.5555399999999999</v>
      </c>
      <c r="P166" s="39"/>
      <c r="Q166" s="53">
        <v>164</v>
      </c>
      <c r="R166" s="31" t="s">
        <v>114</v>
      </c>
      <c r="S166" s="31" t="s">
        <v>212</v>
      </c>
      <c r="T166" s="33">
        <v>78</v>
      </c>
      <c r="U166" s="40">
        <v>2</v>
      </c>
      <c r="V166" s="2" t="s">
        <v>250</v>
      </c>
    </row>
    <row r="167" spans="1:24" x14ac:dyDescent="0.25">
      <c r="A167" s="52">
        <v>165</v>
      </c>
      <c r="B167" s="28" t="s">
        <v>212</v>
      </c>
      <c r="C167" s="29" t="s">
        <v>579</v>
      </c>
      <c r="D167" s="28" t="s">
        <v>792</v>
      </c>
      <c r="E167" s="30">
        <v>76</v>
      </c>
      <c r="F167" s="43">
        <v>2</v>
      </c>
      <c r="G167" s="36">
        <f t="shared" si="2"/>
        <v>1.5555540000000001</v>
      </c>
      <c r="H167" s="37"/>
      <c r="I167" s="48">
        <v>165</v>
      </c>
      <c r="J167" s="38" t="s">
        <v>276</v>
      </c>
      <c r="K167" s="38"/>
      <c r="L167" s="38" t="s">
        <v>207</v>
      </c>
      <c r="M167" s="38" t="s">
        <v>582</v>
      </c>
      <c r="N167" s="38">
        <v>2</v>
      </c>
      <c r="O167" s="36">
        <v>1.5555399999999999</v>
      </c>
      <c r="P167" s="39"/>
      <c r="Q167" s="52">
        <v>165</v>
      </c>
      <c r="R167" s="28" t="s">
        <v>603</v>
      </c>
      <c r="S167" s="28" t="s">
        <v>212</v>
      </c>
      <c r="T167" s="30">
        <v>76</v>
      </c>
      <c r="U167" s="43">
        <v>2</v>
      </c>
      <c r="V167" s="10"/>
    </row>
    <row r="168" spans="1:24" x14ac:dyDescent="0.25">
      <c r="A168" s="53">
        <v>166</v>
      </c>
      <c r="B168" s="31" t="s">
        <v>394</v>
      </c>
      <c r="C168" s="32">
        <v>0</v>
      </c>
      <c r="D168" s="31" t="s">
        <v>278</v>
      </c>
      <c r="E168" s="33">
        <v>119</v>
      </c>
      <c r="F168" s="40">
        <v>2</v>
      </c>
      <c r="G168" s="41">
        <f t="shared" si="2"/>
        <v>1.5555540000000001</v>
      </c>
      <c r="H168" s="37"/>
      <c r="I168" s="49">
        <v>166</v>
      </c>
      <c r="J168" s="42" t="s">
        <v>12</v>
      </c>
      <c r="K168" s="42"/>
      <c r="L168" s="42" t="s">
        <v>205</v>
      </c>
      <c r="M168" s="42" t="s">
        <v>594</v>
      </c>
      <c r="N168" s="42">
        <v>2</v>
      </c>
      <c r="O168" s="41">
        <v>1.5555399999999999</v>
      </c>
      <c r="P168" s="39"/>
      <c r="Q168" s="53">
        <v>166</v>
      </c>
      <c r="R168" s="31" t="s">
        <v>278</v>
      </c>
      <c r="S168" s="31" t="s">
        <v>219</v>
      </c>
      <c r="T168" s="33">
        <v>119</v>
      </c>
      <c r="U168" s="40">
        <v>2</v>
      </c>
      <c r="V168" s="2" t="s">
        <v>250</v>
      </c>
    </row>
    <row r="169" spans="1:24" x14ac:dyDescent="0.25">
      <c r="A169" s="52">
        <v>167</v>
      </c>
      <c r="B169" s="28" t="s">
        <v>215</v>
      </c>
      <c r="C169" s="29" t="s">
        <v>586</v>
      </c>
      <c r="D169" s="28" t="s">
        <v>96</v>
      </c>
      <c r="E169" s="30">
        <v>276</v>
      </c>
      <c r="F169" s="43">
        <v>1</v>
      </c>
      <c r="G169" s="36">
        <f t="shared" si="2"/>
        <v>0.77777700000000005</v>
      </c>
      <c r="H169" s="37"/>
      <c r="I169" s="48">
        <v>167</v>
      </c>
      <c r="J169" s="38" t="s">
        <v>78</v>
      </c>
      <c r="K169" s="38"/>
      <c r="L169" s="38" t="s">
        <v>207</v>
      </c>
      <c r="M169" s="38" t="s">
        <v>588</v>
      </c>
      <c r="N169" s="38">
        <v>1</v>
      </c>
      <c r="O169" s="36">
        <v>0.77776999999999996</v>
      </c>
      <c r="P169" s="39"/>
      <c r="Q169" s="52">
        <v>167</v>
      </c>
      <c r="R169" s="28" t="s">
        <v>96</v>
      </c>
      <c r="S169" s="28" t="s">
        <v>215</v>
      </c>
      <c r="T169" s="30">
        <v>276</v>
      </c>
      <c r="U169" s="43">
        <v>1</v>
      </c>
      <c r="V169" s="10"/>
    </row>
    <row r="170" spans="1:24" x14ac:dyDescent="0.25">
      <c r="A170" s="53">
        <v>168</v>
      </c>
      <c r="B170" s="31" t="s">
        <v>215</v>
      </c>
      <c r="C170" s="32" t="s">
        <v>587</v>
      </c>
      <c r="D170" s="31" t="s">
        <v>279</v>
      </c>
      <c r="E170" s="33">
        <v>275</v>
      </c>
      <c r="F170" s="40">
        <v>1</v>
      </c>
      <c r="G170" s="41">
        <f t="shared" si="2"/>
        <v>0.77777700000000005</v>
      </c>
      <c r="H170" s="37"/>
      <c r="I170" s="49">
        <v>168</v>
      </c>
      <c r="J170" s="42" t="s">
        <v>114</v>
      </c>
      <c r="K170" s="42"/>
      <c r="L170" s="42" t="s">
        <v>212</v>
      </c>
      <c r="M170" s="42" t="s">
        <v>587</v>
      </c>
      <c r="N170" s="42">
        <v>1</v>
      </c>
      <c r="O170" s="41">
        <v>0.77776999999999996</v>
      </c>
      <c r="P170" s="39"/>
      <c r="Q170" s="53">
        <v>168</v>
      </c>
      <c r="R170" s="31" t="s">
        <v>279</v>
      </c>
      <c r="S170" s="31" t="s">
        <v>215</v>
      </c>
      <c r="T170" s="33">
        <v>275</v>
      </c>
      <c r="U170" s="40">
        <v>1</v>
      </c>
      <c r="V170" s="2" t="s">
        <v>250</v>
      </c>
    </row>
    <row r="171" spans="1:24" x14ac:dyDescent="0.25">
      <c r="A171" s="52">
        <v>169</v>
      </c>
      <c r="B171" s="28" t="s">
        <v>215</v>
      </c>
      <c r="C171" s="29" t="s">
        <v>566</v>
      </c>
      <c r="D171" s="28" t="s">
        <v>280</v>
      </c>
      <c r="E171" s="30">
        <v>274</v>
      </c>
      <c r="F171" s="43">
        <v>1</v>
      </c>
      <c r="G171" s="36">
        <f t="shared" si="2"/>
        <v>0.77777700000000005</v>
      </c>
      <c r="H171" s="37"/>
      <c r="I171" s="48">
        <v>169</v>
      </c>
      <c r="J171" s="38" t="s">
        <v>183</v>
      </c>
      <c r="K171" s="38"/>
      <c r="L171" s="38" t="s">
        <v>215</v>
      </c>
      <c r="M171" s="38" t="s">
        <v>570</v>
      </c>
      <c r="N171" s="38">
        <v>1</v>
      </c>
      <c r="O171" s="36">
        <v>0.77776999999999996</v>
      </c>
      <c r="P171" s="39"/>
      <c r="Q171" s="52">
        <v>169</v>
      </c>
      <c r="R171" s="28" t="s">
        <v>280</v>
      </c>
      <c r="S171" s="28" t="s">
        <v>215</v>
      </c>
      <c r="T171" s="30">
        <v>274</v>
      </c>
      <c r="U171" s="43">
        <v>1</v>
      </c>
      <c r="V171" s="10"/>
    </row>
    <row r="172" spans="1:24" x14ac:dyDescent="0.25">
      <c r="A172" s="53">
        <v>170</v>
      </c>
      <c r="B172" s="31" t="e">
        <v>#N/A</v>
      </c>
      <c r="C172" s="32" t="e">
        <v>#N/A</v>
      </c>
      <c r="D172" s="31" t="s">
        <v>281</v>
      </c>
      <c r="E172" s="33">
        <v>43</v>
      </c>
      <c r="F172" s="40">
        <v>1</v>
      </c>
      <c r="G172" s="41">
        <f t="shared" si="2"/>
        <v>0.77777700000000005</v>
      </c>
      <c r="H172" s="37"/>
      <c r="I172" s="49">
        <v>170</v>
      </c>
      <c r="J172" s="42" t="s">
        <v>372</v>
      </c>
      <c r="K172" s="42"/>
      <c r="L172" s="42" t="s">
        <v>215</v>
      </c>
      <c r="M172" s="42" t="s">
        <v>592</v>
      </c>
      <c r="N172" s="42">
        <v>1</v>
      </c>
      <c r="O172" s="41">
        <v>0.77776999999999996</v>
      </c>
      <c r="P172" s="39"/>
      <c r="Q172" s="53">
        <v>170</v>
      </c>
      <c r="R172" s="31" t="s">
        <v>281</v>
      </c>
      <c r="S172" s="31" t="s">
        <v>205</v>
      </c>
      <c r="T172" s="33">
        <v>43</v>
      </c>
      <c r="U172" s="40">
        <v>1</v>
      </c>
      <c r="V172" s="2" t="s">
        <v>250</v>
      </c>
    </row>
    <row r="173" spans="1:24" x14ac:dyDescent="0.25">
      <c r="A173" s="52">
        <v>171</v>
      </c>
      <c r="B173" s="28" t="s">
        <v>205</v>
      </c>
      <c r="C173" s="29" t="s">
        <v>591</v>
      </c>
      <c r="D173" s="28" t="s">
        <v>51</v>
      </c>
      <c r="E173" s="30">
        <v>42</v>
      </c>
      <c r="F173" s="43">
        <v>1</v>
      </c>
      <c r="G173" s="36">
        <f t="shared" si="2"/>
        <v>0.77777700000000005</v>
      </c>
      <c r="H173" s="37"/>
      <c r="I173" s="48">
        <v>171</v>
      </c>
      <c r="J173" s="38" t="s">
        <v>612</v>
      </c>
      <c r="K173" s="38"/>
      <c r="L173" s="38" t="s">
        <v>207</v>
      </c>
      <c r="M173" s="38" t="s">
        <v>577</v>
      </c>
      <c r="N173" s="38">
        <v>1</v>
      </c>
      <c r="O173" s="36">
        <v>0.77776999999999996</v>
      </c>
      <c r="P173" s="39"/>
      <c r="Q173" s="52">
        <v>171</v>
      </c>
      <c r="R173" s="28" t="s">
        <v>51</v>
      </c>
      <c r="S173" s="28" t="s">
        <v>205</v>
      </c>
      <c r="T173" s="30">
        <v>42</v>
      </c>
      <c r="U173" s="43">
        <v>1</v>
      </c>
      <c r="V173" s="10"/>
    </row>
    <row r="174" spans="1:24" x14ac:dyDescent="0.25">
      <c r="A174" s="53">
        <v>172</v>
      </c>
      <c r="B174" s="31" t="s">
        <v>205</v>
      </c>
      <c r="C174" s="32" t="s">
        <v>567</v>
      </c>
      <c r="D174" s="31" t="s">
        <v>45</v>
      </c>
      <c r="E174" s="33">
        <v>40</v>
      </c>
      <c r="F174" s="40">
        <v>1</v>
      </c>
      <c r="G174" s="41">
        <f t="shared" si="2"/>
        <v>0.77777700000000005</v>
      </c>
      <c r="H174" s="37"/>
      <c r="I174" s="49">
        <v>172</v>
      </c>
      <c r="J174" s="42" t="s">
        <v>336</v>
      </c>
      <c r="K174" s="42"/>
      <c r="L174" s="42" t="s">
        <v>212</v>
      </c>
      <c r="M174" s="42" t="s">
        <v>585</v>
      </c>
      <c r="N174" s="42">
        <v>1</v>
      </c>
      <c r="O174" s="41">
        <v>0.77776999999999996</v>
      </c>
      <c r="P174" s="39"/>
      <c r="Q174" s="53">
        <v>172</v>
      </c>
      <c r="R174" s="31" t="s">
        <v>45</v>
      </c>
      <c r="S174" s="31" t="s">
        <v>205</v>
      </c>
      <c r="T174" s="33">
        <v>40</v>
      </c>
      <c r="U174" s="40">
        <v>1</v>
      </c>
      <c r="V174" s="2" t="s">
        <v>250</v>
      </c>
    </row>
    <row r="175" spans="1:24" x14ac:dyDescent="0.25">
      <c r="A175" s="52">
        <v>173</v>
      </c>
      <c r="B175" s="28" t="e">
        <v>#N/A</v>
      </c>
      <c r="C175" s="29" t="e">
        <v>#N/A</v>
      </c>
      <c r="D175" s="28" t="s">
        <v>282</v>
      </c>
      <c r="E175" s="30">
        <v>40</v>
      </c>
      <c r="F175" s="43">
        <v>1</v>
      </c>
      <c r="G175" s="36">
        <f t="shared" si="2"/>
        <v>0.77777700000000005</v>
      </c>
      <c r="H175" s="37"/>
      <c r="I175" s="48">
        <v>173</v>
      </c>
      <c r="J175" s="38" t="s">
        <v>145</v>
      </c>
      <c r="K175" s="38"/>
      <c r="L175" s="38" t="s">
        <v>205</v>
      </c>
      <c r="M175" s="38" t="s">
        <v>571</v>
      </c>
      <c r="N175" s="38">
        <v>1</v>
      </c>
      <c r="O175" s="36">
        <v>0.77776999999999996</v>
      </c>
      <c r="P175" s="39"/>
      <c r="Q175" s="52">
        <v>173</v>
      </c>
      <c r="R175" s="28" t="s">
        <v>282</v>
      </c>
      <c r="S175" s="28" t="s">
        <v>205</v>
      </c>
      <c r="T175" s="30">
        <v>40</v>
      </c>
      <c r="U175" s="43">
        <v>1</v>
      </c>
      <c r="V175" s="10"/>
    </row>
    <row r="176" spans="1:24" x14ac:dyDescent="0.25">
      <c r="A176" s="53">
        <v>174</v>
      </c>
      <c r="B176" s="31" t="s">
        <v>205</v>
      </c>
      <c r="C176" s="32" t="s">
        <v>579</v>
      </c>
      <c r="D176" s="31" t="s">
        <v>283</v>
      </c>
      <c r="E176" s="33">
        <v>38</v>
      </c>
      <c r="F176" s="40">
        <v>1</v>
      </c>
      <c r="G176" s="41">
        <f t="shared" si="2"/>
        <v>0.77777700000000005</v>
      </c>
      <c r="H176" s="37"/>
      <c r="I176" s="49">
        <v>174</v>
      </c>
      <c r="J176" s="42" t="s">
        <v>314</v>
      </c>
      <c r="K176" s="42"/>
      <c r="L176" s="42" t="s">
        <v>212</v>
      </c>
      <c r="M176" s="42" t="s">
        <v>589</v>
      </c>
      <c r="N176" s="42">
        <v>1</v>
      </c>
      <c r="O176" s="41">
        <v>0.77776999999999996</v>
      </c>
      <c r="P176" s="39"/>
      <c r="Q176" s="53">
        <v>174</v>
      </c>
      <c r="R176" s="31" t="s">
        <v>283</v>
      </c>
      <c r="S176" s="31" t="s">
        <v>205</v>
      </c>
      <c r="T176" s="33">
        <v>38</v>
      </c>
      <c r="U176" s="40">
        <v>1</v>
      </c>
      <c r="V176" s="2" t="s">
        <v>250</v>
      </c>
    </row>
    <row r="177" spans="1:22" x14ac:dyDescent="0.25">
      <c r="A177" s="52">
        <v>175</v>
      </c>
      <c r="B177" s="28" t="s">
        <v>205</v>
      </c>
      <c r="C177" s="29" t="s">
        <v>569</v>
      </c>
      <c r="D177" s="28" t="s">
        <v>144</v>
      </c>
      <c r="E177" s="30">
        <v>38</v>
      </c>
      <c r="F177" s="43">
        <v>1</v>
      </c>
      <c r="G177" s="36">
        <f t="shared" si="2"/>
        <v>0.77777700000000005</v>
      </c>
      <c r="H177" s="37"/>
      <c r="I177" s="48">
        <v>175</v>
      </c>
      <c r="J177" s="38" t="s">
        <v>8</v>
      </c>
      <c r="K177" s="38"/>
      <c r="L177" s="38" t="s">
        <v>212</v>
      </c>
      <c r="M177" s="38" t="s">
        <v>570</v>
      </c>
      <c r="N177" s="38">
        <v>1</v>
      </c>
      <c r="O177" s="36">
        <v>0.77776999999999996</v>
      </c>
      <c r="P177" s="39"/>
      <c r="Q177" s="52">
        <v>175</v>
      </c>
      <c r="R177" s="28" t="s">
        <v>144</v>
      </c>
      <c r="S177" s="28" t="s">
        <v>205</v>
      </c>
      <c r="T177" s="30">
        <v>38</v>
      </c>
      <c r="U177" s="43">
        <v>1</v>
      </c>
      <c r="V177" s="10"/>
    </row>
    <row r="178" spans="1:22" x14ac:dyDescent="0.25">
      <c r="A178" s="53">
        <v>176</v>
      </c>
      <c r="B178" s="31" t="e">
        <v>#N/A</v>
      </c>
      <c r="C178" s="32" t="e">
        <v>#N/A</v>
      </c>
      <c r="D178" s="31" t="s">
        <v>284</v>
      </c>
      <c r="E178" s="33">
        <v>37</v>
      </c>
      <c r="F178" s="40">
        <v>1</v>
      </c>
      <c r="G178" s="41">
        <f t="shared" si="2"/>
        <v>0.77777700000000005</v>
      </c>
      <c r="H178" s="37"/>
      <c r="I178" s="49">
        <v>176</v>
      </c>
      <c r="J178" s="42" t="s">
        <v>387</v>
      </c>
      <c r="K178" s="42"/>
      <c r="L178" s="42" t="s">
        <v>207</v>
      </c>
      <c r="M178" s="42" t="s">
        <v>564</v>
      </c>
      <c r="N178" s="42">
        <v>1</v>
      </c>
      <c r="O178" s="41">
        <v>0.77776999999999996</v>
      </c>
      <c r="P178" s="39"/>
      <c r="Q178" s="53">
        <v>176</v>
      </c>
      <c r="R178" s="31" t="s">
        <v>284</v>
      </c>
      <c r="S178" s="31" t="s">
        <v>205</v>
      </c>
      <c r="T178" s="33">
        <v>37</v>
      </c>
      <c r="U178" s="40">
        <v>1</v>
      </c>
      <c r="V178" s="2" t="s">
        <v>250</v>
      </c>
    </row>
    <row r="179" spans="1:22" x14ac:dyDescent="0.25">
      <c r="A179" s="52">
        <v>177</v>
      </c>
      <c r="B179" s="28" t="s">
        <v>207</v>
      </c>
      <c r="C179" s="29" t="s">
        <v>580</v>
      </c>
      <c r="D179" s="28" t="s">
        <v>132</v>
      </c>
      <c r="E179" s="30">
        <v>78</v>
      </c>
      <c r="F179" s="43">
        <v>1</v>
      </c>
      <c r="G179" s="36">
        <f t="shared" si="2"/>
        <v>0.77777700000000005</v>
      </c>
      <c r="H179" s="37"/>
      <c r="I179" s="48">
        <v>177</v>
      </c>
      <c r="J179" s="38" t="s">
        <v>613</v>
      </c>
      <c r="K179" s="38"/>
      <c r="L179" s="38" t="s">
        <v>207</v>
      </c>
      <c r="M179" s="38" t="s">
        <v>577</v>
      </c>
      <c r="N179" s="38">
        <v>1</v>
      </c>
      <c r="O179" s="36">
        <v>0.77776999999999996</v>
      </c>
      <c r="P179" s="39"/>
      <c r="Q179" s="52">
        <v>177</v>
      </c>
      <c r="R179" s="28" t="s">
        <v>132</v>
      </c>
      <c r="S179" s="28" t="s">
        <v>207</v>
      </c>
      <c r="T179" s="30">
        <v>78</v>
      </c>
      <c r="U179" s="43">
        <v>1</v>
      </c>
      <c r="V179" s="10"/>
    </row>
    <row r="180" spans="1:22" x14ac:dyDescent="0.25">
      <c r="A180" s="53">
        <v>178</v>
      </c>
      <c r="B180" s="31" t="s">
        <v>212</v>
      </c>
      <c r="C180" s="32" t="s">
        <v>583</v>
      </c>
      <c r="D180" s="31" t="s">
        <v>285</v>
      </c>
      <c r="E180" s="33">
        <v>74</v>
      </c>
      <c r="F180" s="40">
        <v>1</v>
      </c>
      <c r="G180" s="41">
        <f t="shared" si="2"/>
        <v>0.77777700000000005</v>
      </c>
      <c r="H180" s="37"/>
      <c r="I180" s="49">
        <v>178</v>
      </c>
      <c r="J180" s="42" t="s">
        <v>614</v>
      </c>
      <c r="K180" s="42"/>
      <c r="L180" s="42" t="s">
        <v>207</v>
      </c>
      <c r="M180" s="42" t="s">
        <v>581</v>
      </c>
      <c r="N180" s="42">
        <v>1</v>
      </c>
      <c r="O180" s="41">
        <v>0.77776999999999996</v>
      </c>
      <c r="P180" s="39"/>
      <c r="Q180" s="53">
        <v>178</v>
      </c>
      <c r="R180" s="31" t="s">
        <v>285</v>
      </c>
      <c r="S180" s="31" t="s">
        <v>212</v>
      </c>
      <c r="T180" s="33">
        <v>74</v>
      </c>
      <c r="U180" s="40">
        <v>1</v>
      </c>
      <c r="V180" s="2" t="s">
        <v>250</v>
      </c>
    </row>
    <row r="181" spans="1:22" x14ac:dyDescent="0.25">
      <c r="A181" s="52">
        <v>179</v>
      </c>
      <c r="B181" s="28" t="s">
        <v>212</v>
      </c>
      <c r="C181" s="29" t="s">
        <v>566</v>
      </c>
      <c r="D181" s="28" t="s">
        <v>84</v>
      </c>
      <c r="E181" s="30">
        <v>73</v>
      </c>
      <c r="F181" s="43">
        <v>1</v>
      </c>
      <c r="G181" s="36">
        <f t="shared" si="2"/>
        <v>0.77777700000000005</v>
      </c>
      <c r="H181" s="37"/>
      <c r="I181" s="48">
        <v>179</v>
      </c>
      <c r="J181" s="38" t="s">
        <v>615</v>
      </c>
      <c r="K181" s="38"/>
      <c r="L181" s="38" t="s">
        <v>207</v>
      </c>
      <c r="M181" s="38" t="s">
        <v>594</v>
      </c>
      <c r="N181" s="38">
        <v>1</v>
      </c>
      <c r="O181" s="36">
        <v>0.77776999999999996</v>
      </c>
      <c r="P181" s="39"/>
      <c r="Q181" s="52">
        <v>179</v>
      </c>
      <c r="R181" s="28" t="s">
        <v>84</v>
      </c>
      <c r="S181" s="28" t="s">
        <v>212</v>
      </c>
      <c r="T181" s="30">
        <v>73</v>
      </c>
      <c r="U181" s="43">
        <v>1</v>
      </c>
      <c r="V181" s="10"/>
    </row>
    <row r="182" spans="1:22" x14ac:dyDescent="0.25">
      <c r="A182" s="53">
        <v>180</v>
      </c>
      <c r="B182" s="31" t="e">
        <v>#N/A</v>
      </c>
      <c r="C182" s="32" t="e">
        <v>#N/A</v>
      </c>
      <c r="D182" s="31" t="s">
        <v>286</v>
      </c>
      <c r="E182" s="33">
        <v>113</v>
      </c>
      <c r="F182" s="40">
        <v>1</v>
      </c>
      <c r="G182" s="41">
        <f t="shared" si="2"/>
        <v>0.77777700000000005</v>
      </c>
      <c r="H182" s="37"/>
      <c r="I182" s="49">
        <v>180</v>
      </c>
      <c r="J182" s="42" t="s">
        <v>200</v>
      </c>
      <c r="K182" s="42"/>
      <c r="L182" s="42" t="s">
        <v>207</v>
      </c>
      <c r="M182" s="42" t="s">
        <v>589</v>
      </c>
      <c r="N182" s="42">
        <v>1</v>
      </c>
      <c r="O182" s="41">
        <v>0.77776999999999996</v>
      </c>
      <c r="P182" s="39"/>
      <c r="Q182" s="53">
        <v>180</v>
      </c>
      <c r="R182" s="31" t="s">
        <v>286</v>
      </c>
      <c r="S182" s="31" t="s">
        <v>219</v>
      </c>
      <c r="T182" s="33">
        <v>113</v>
      </c>
      <c r="U182" s="40">
        <v>1</v>
      </c>
      <c r="V182" s="2" t="s">
        <v>250</v>
      </c>
    </row>
    <row r="183" spans="1:22" x14ac:dyDescent="0.25">
      <c r="A183" s="52">
        <v>181</v>
      </c>
      <c r="B183" s="28" t="e">
        <v>#N/A</v>
      </c>
      <c r="C183" s="29" t="e">
        <v>#N/A</v>
      </c>
      <c r="D183" s="28" t="s">
        <v>287</v>
      </c>
      <c r="E183" s="30">
        <v>111</v>
      </c>
      <c r="F183" s="43">
        <v>1</v>
      </c>
      <c r="G183" s="36">
        <f t="shared" si="2"/>
        <v>0.77777700000000005</v>
      </c>
      <c r="H183" s="37"/>
      <c r="I183" s="48">
        <v>181</v>
      </c>
      <c r="J183" s="38" t="s">
        <v>358</v>
      </c>
      <c r="K183" s="38"/>
      <c r="L183" s="38" t="s">
        <v>215</v>
      </c>
      <c r="M183" s="38" t="s">
        <v>578</v>
      </c>
      <c r="N183" s="38">
        <v>1</v>
      </c>
      <c r="O183" s="36">
        <v>0.77776999999999996</v>
      </c>
      <c r="P183" s="39"/>
      <c r="Q183" s="52">
        <v>181</v>
      </c>
      <c r="R183" s="28" t="s">
        <v>287</v>
      </c>
      <c r="S183" s="28" t="s">
        <v>219</v>
      </c>
      <c r="T183" s="30">
        <v>111</v>
      </c>
      <c r="U183" s="43">
        <v>1</v>
      </c>
      <c r="V183" s="10"/>
    </row>
    <row r="184" spans="1:22" x14ac:dyDescent="0.25">
      <c r="A184" s="53">
        <v>182</v>
      </c>
      <c r="B184" s="31" t="e">
        <v>#N/A</v>
      </c>
      <c r="C184" s="32" t="e">
        <v>#N/A</v>
      </c>
      <c r="D184" s="31" t="s">
        <v>288</v>
      </c>
      <c r="E184" s="33">
        <v>110</v>
      </c>
      <c r="F184" s="40">
        <v>1</v>
      </c>
      <c r="G184" s="41">
        <f t="shared" si="2"/>
        <v>0.77777700000000005</v>
      </c>
      <c r="H184" s="37"/>
      <c r="I184" s="49">
        <v>182</v>
      </c>
      <c r="J184" s="42" t="s">
        <v>267</v>
      </c>
      <c r="K184" s="42"/>
      <c r="L184" s="42" t="s">
        <v>205</v>
      </c>
      <c r="M184" s="42" t="s">
        <v>586</v>
      </c>
      <c r="N184" s="42">
        <v>1</v>
      </c>
      <c r="O184" s="41">
        <v>0.77776999999999996</v>
      </c>
      <c r="P184" s="39"/>
      <c r="Q184" s="53">
        <v>182</v>
      </c>
      <c r="R184" s="31" t="s">
        <v>288</v>
      </c>
      <c r="S184" s="31" t="s">
        <v>219</v>
      </c>
      <c r="T184" s="33">
        <v>110</v>
      </c>
      <c r="U184" s="40">
        <v>1</v>
      </c>
      <c r="V184" s="2" t="s">
        <v>250</v>
      </c>
    </row>
    <row r="185" spans="1:22" x14ac:dyDescent="0.25">
      <c r="A185" s="52">
        <v>183</v>
      </c>
      <c r="B185" s="28" t="e">
        <v>#N/A</v>
      </c>
      <c r="C185" s="29" t="e">
        <v>#N/A</v>
      </c>
      <c r="D185" s="28" t="s">
        <v>289</v>
      </c>
      <c r="E185" s="30">
        <v>110</v>
      </c>
      <c r="F185" s="43">
        <v>1</v>
      </c>
      <c r="G185" s="36">
        <f t="shared" si="2"/>
        <v>0.77777700000000005</v>
      </c>
      <c r="H185" s="37"/>
      <c r="I185" s="48">
        <v>183</v>
      </c>
      <c r="J185" s="38" t="s">
        <v>392</v>
      </c>
      <c r="K185" s="38"/>
      <c r="L185" s="38" t="s">
        <v>212</v>
      </c>
      <c r="M185" s="38" t="s">
        <v>581</v>
      </c>
      <c r="N185" s="38">
        <v>1</v>
      </c>
      <c r="O185" s="36">
        <v>0.77776999999999996</v>
      </c>
      <c r="P185" s="39"/>
      <c r="Q185" s="52">
        <v>183</v>
      </c>
      <c r="R185" s="28" t="s">
        <v>289</v>
      </c>
      <c r="S185" s="28" t="s">
        <v>219</v>
      </c>
      <c r="T185" s="30">
        <v>110</v>
      </c>
      <c r="U185" s="43">
        <v>1</v>
      </c>
      <c r="V185" s="10"/>
    </row>
    <row r="186" spans="1:22" x14ac:dyDescent="0.25">
      <c r="A186" s="53">
        <v>184</v>
      </c>
      <c r="B186" s="31" t="e">
        <v>#N/A</v>
      </c>
      <c r="C186" s="32" t="e">
        <v>#N/A</v>
      </c>
      <c r="D186" s="31" t="s">
        <v>290</v>
      </c>
      <c r="E186" s="33">
        <v>108</v>
      </c>
      <c r="F186" s="40">
        <v>1</v>
      </c>
      <c r="G186" s="41">
        <f t="shared" si="2"/>
        <v>0.77777700000000005</v>
      </c>
      <c r="H186" s="37"/>
      <c r="I186" s="49">
        <v>184</v>
      </c>
      <c r="J186" s="42" t="s">
        <v>327</v>
      </c>
      <c r="K186" s="42"/>
      <c r="L186" s="42" t="s">
        <v>207</v>
      </c>
      <c r="M186" s="42" t="s">
        <v>593</v>
      </c>
      <c r="N186" s="42">
        <v>1</v>
      </c>
      <c r="O186" s="41">
        <v>0.77776999999999996</v>
      </c>
      <c r="P186" s="39"/>
      <c r="Q186" s="53">
        <v>184</v>
      </c>
      <c r="R186" s="31" t="s">
        <v>290</v>
      </c>
      <c r="S186" s="31" t="s">
        <v>219</v>
      </c>
      <c r="T186" s="33">
        <v>108</v>
      </c>
      <c r="U186" s="40">
        <v>1</v>
      </c>
      <c r="V186" s="2" t="s">
        <v>250</v>
      </c>
    </row>
    <row r="187" spans="1:22" x14ac:dyDescent="0.25">
      <c r="A187" s="52">
        <v>185</v>
      </c>
      <c r="B187" s="28" t="e">
        <v>#N/A</v>
      </c>
      <c r="C187" s="29" t="e">
        <v>#N/A</v>
      </c>
      <c r="D187" s="28" t="s">
        <v>291</v>
      </c>
      <c r="E187" s="30">
        <v>108</v>
      </c>
      <c r="F187" s="43">
        <v>1</v>
      </c>
      <c r="G187" s="36">
        <f t="shared" si="2"/>
        <v>0.77777700000000005</v>
      </c>
      <c r="H187" s="37"/>
      <c r="I187" s="48">
        <v>185</v>
      </c>
      <c r="J187" s="38" t="s">
        <v>84</v>
      </c>
      <c r="K187" s="38"/>
      <c r="L187" s="38" t="s">
        <v>212</v>
      </c>
      <c r="M187" s="38" t="s">
        <v>566</v>
      </c>
      <c r="N187" s="38">
        <v>1</v>
      </c>
      <c r="O187" s="36">
        <v>0.77776999999999996</v>
      </c>
      <c r="P187" s="39"/>
      <c r="Q187" s="52">
        <v>185</v>
      </c>
      <c r="R187" s="28" t="s">
        <v>291</v>
      </c>
      <c r="S187" s="28" t="s">
        <v>219</v>
      </c>
      <c r="T187" s="30">
        <v>108</v>
      </c>
      <c r="U187" s="43">
        <v>1</v>
      </c>
      <c r="V187" s="10"/>
    </row>
    <row r="188" spans="1:22" x14ac:dyDescent="0.25">
      <c r="A188" s="53">
        <v>186</v>
      </c>
      <c r="B188" s="31" t="e">
        <v>#N/A</v>
      </c>
      <c r="C188" s="32" t="e">
        <v>#N/A</v>
      </c>
      <c r="D188" s="31" t="s">
        <v>292</v>
      </c>
      <c r="E188" s="33">
        <v>108</v>
      </c>
      <c r="F188" s="40">
        <v>1</v>
      </c>
      <c r="G188" s="41">
        <f t="shared" si="2"/>
        <v>0.77777700000000005</v>
      </c>
      <c r="H188" s="37"/>
      <c r="I188" s="49">
        <v>186</v>
      </c>
      <c r="J188" s="42" t="s">
        <v>616</v>
      </c>
      <c r="K188" s="42"/>
      <c r="L188" s="42" t="s">
        <v>207</v>
      </c>
      <c r="M188" s="42" t="s">
        <v>591</v>
      </c>
      <c r="N188" s="42">
        <v>1</v>
      </c>
      <c r="O188" s="41">
        <v>0.77776999999999996</v>
      </c>
      <c r="P188" s="39"/>
      <c r="Q188" s="53">
        <v>186</v>
      </c>
      <c r="R188" s="31" t="s">
        <v>292</v>
      </c>
      <c r="S188" s="31" t="s">
        <v>219</v>
      </c>
      <c r="T188" s="33">
        <v>108</v>
      </c>
      <c r="U188" s="40">
        <v>1</v>
      </c>
      <c r="V188" s="2" t="s">
        <v>250</v>
      </c>
    </row>
    <row r="189" spans="1:22" x14ac:dyDescent="0.25">
      <c r="A189" s="52">
        <v>187</v>
      </c>
      <c r="B189" s="28" t="e">
        <v>#N/A</v>
      </c>
      <c r="C189" s="29" t="e">
        <v>#N/A</v>
      </c>
      <c r="D189" s="28" t="s">
        <v>293</v>
      </c>
      <c r="E189" s="30">
        <v>107</v>
      </c>
      <c r="F189" s="43">
        <v>1</v>
      </c>
      <c r="G189" s="36">
        <f t="shared" si="2"/>
        <v>0.77777700000000005</v>
      </c>
      <c r="H189" s="37"/>
      <c r="I189" s="48">
        <v>187</v>
      </c>
      <c r="J189" s="38" t="s">
        <v>79</v>
      </c>
      <c r="K189" s="38"/>
      <c r="L189" s="38" t="s">
        <v>205</v>
      </c>
      <c r="M189" s="38" t="s">
        <v>584</v>
      </c>
      <c r="N189" s="38">
        <v>1</v>
      </c>
      <c r="O189" s="36">
        <v>0.77776999999999996</v>
      </c>
      <c r="P189" s="39"/>
      <c r="Q189" s="52">
        <v>187</v>
      </c>
      <c r="R189" s="28" t="s">
        <v>293</v>
      </c>
      <c r="S189" s="28" t="s">
        <v>219</v>
      </c>
      <c r="T189" s="30">
        <v>107</v>
      </c>
      <c r="U189" s="43">
        <v>1</v>
      </c>
      <c r="V189" s="10"/>
    </row>
    <row r="190" spans="1:22" x14ac:dyDescent="0.25">
      <c r="A190" s="53">
        <v>188</v>
      </c>
      <c r="B190" s="31" t="e">
        <v>#N/A</v>
      </c>
      <c r="C190" s="32" t="e">
        <v>#N/A</v>
      </c>
      <c r="D190" s="31" t="s">
        <v>294</v>
      </c>
      <c r="E190" s="33">
        <v>107</v>
      </c>
      <c r="F190" s="40">
        <v>1</v>
      </c>
      <c r="G190" s="41">
        <f t="shared" si="2"/>
        <v>0.77777700000000005</v>
      </c>
      <c r="H190" s="37"/>
      <c r="I190" s="49">
        <v>188</v>
      </c>
      <c r="J190" s="42" t="s">
        <v>263</v>
      </c>
      <c r="K190" s="42"/>
      <c r="L190" s="42" t="s">
        <v>205</v>
      </c>
      <c r="M190" s="42" t="s">
        <v>592</v>
      </c>
      <c r="N190" s="42">
        <v>1</v>
      </c>
      <c r="O190" s="41">
        <v>0.77776999999999996</v>
      </c>
      <c r="P190" s="39"/>
      <c r="Q190" s="53">
        <v>188</v>
      </c>
      <c r="R190" s="31" t="s">
        <v>294</v>
      </c>
      <c r="S190" s="31" t="s">
        <v>219</v>
      </c>
      <c r="T190" s="33">
        <v>107</v>
      </c>
      <c r="U190" s="40">
        <v>1</v>
      </c>
      <c r="V190" s="2" t="s">
        <v>250</v>
      </c>
    </row>
    <row r="191" spans="1:22" x14ac:dyDescent="0.25">
      <c r="A191" s="52">
        <v>189</v>
      </c>
      <c r="B191" s="28" t="e">
        <v>#N/A</v>
      </c>
      <c r="C191" s="29" t="e">
        <v>#N/A</v>
      </c>
      <c r="D191" s="28" t="s">
        <v>295</v>
      </c>
      <c r="E191" s="30">
        <v>107</v>
      </c>
      <c r="F191" s="43">
        <v>1</v>
      </c>
      <c r="G191" s="36">
        <f t="shared" si="2"/>
        <v>0.77777700000000005</v>
      </c>
      <c r="H191" s="37"/>
      <c r="I191" s="48">
        <v>189</v>
      </c>
      <c r="J191" s="38" t="s">
        <v>113</v>
      </c>
      <c r="K191" s="38"/>
      <c r="L191" s="38" t="s">
        <v>207</v>
      </c>
      <c r="M191" s="38" t="s">
        <v>588</v>
      </c>
      <c r="N191" s="38">
        <v>1</v>
      </c>
      <c r="O191" s="36">
        <v>0.77776999999999996</v>
      </c>
      <c r="P191" s="39"/>
      <c r="Q191" s="52">
        <v>189</v>
      </c>
      <c r="R191" s="28" t="s">
        <v>295</v>
      </c>
      <c r="S191" s="28" t="s">
        <v>219</v>
      </c>
      <c r="T191" s="30">
        <v>107</v>
      </c>
      <c r="U191" s="43">
        <v>1</v>
      </c>
      <c r="V191" s="10"/>
    </row>
    <row r="192" spans="1:22" x14ac:dyDescent="0.25">
      <c r="A192" s="53">
        <v>190</v>
      </c>
      <c r="B192" s="31" t="e">
        <v>#N/A</v>
      </c>
      <c r="C192" s="32" t="e">
        <v>#N/A</v>
      </c>
      <c r="D192" s="31" t="s">
        <v>296</v>
      </c>
      <c r="E192" s="33">
        <v>106</v>
      </c>
      <c r="F192" s="40">
        <v>1</v>
      </c>
      <c r="G192" s="41">
        <f t="shared" si="2"/>
        <v>0.77777700000000005</v>
      </c>
      <c r="H192" s="37"/>
      <c r="I192" s="49">
        <v>190</v>
      </c>
      <c r="J192" s="42" t="s">
        <v>196</v>
      </c>
      <c r="K192" s="42"/>
      <c r="L192" s="42" t="s">
        <v>207</v>
      </c>
      <c r="M192" s="42" t="s">
        <v>572</v>
      </c>
      <c r="N192" s="42">
        <v>1</v>
      </c>
      <c r="O192" s="41">
        <v>0.77776999999999996</v>
      </c>
      <c r="P192" s="39"/>
      <c r="Q192" s="53">
        <v>190</v>
      </c>
      <c r="R192" s="31" t="s">
        <v>296</v>
      </c>
      <c r="S192" s="31" t="s">
        <v>219</v>
      </c>
      <c r="T192" s="33">
        <v>106</v>
      </c>
      <c r="U192" s="40">
        <v>1</v>
      </c>
      <c r="V192" s="2" t="s">
        <v>250</v>
      </c>
    </row>
    <row r="193" spans="1:22" x14ac:dyDescent="0.25">
      <c r="A193" s="52">
        <v>191</v>
      </c>
      <c r="B193" s="28" t="s">
        <v>215</v>
      </c>
      <c r="C193" s="29" t="s">
        <v>576</v>
      </c>
      <c r="D193" s="28" t="s">
        <v>83</v>
      </c>
      <c r="E193" s="30">
        <v>271</v>
      </c>
      <c r="F193" s="43">
        <v>0</v>
      </c>
      <c r="G193" s="36">
        <f t="shared" si="2"/>
        <v>0</v>
      </c>
      <c r="H193" s="37"/>
      <c r="I193" s="48">
        <v>191</v>
      </c>
      <c r="J193" s="38" t="s">
        <v>617</v>
      </c>
      <c r="K193" s="38"/>
      <c r="L193" s="38" t="s">
        <v>212</v>
      </c>
      <c r="M193" s="38" t="s">
        <v>593</v>
      </c>
      <c r="N193" s="38">
        <v>0</v>
      </c>
      <c r="O193" s="36">
        <v>0</v>
      </c>
      <c r="P193" s="39"/>
      <c r="Q193" s="52">
        <v>191</v>
      </c>
      <c r="R193" s="28" t="s">
        <v>83</v>
      </c>
      <c r="S193" s="28" t="s">
        <v>215</v>
      </c>
      <c r="T193" s="30">
        <v>271</v>
      </c>
      <c r="U193" s="43">
        <v>0</v>
      </c>
      <c r="V193" s="10"/>
    </row>
    <row r="194" spans="1:22" x14ac:dyDescent="0.25">
      <c r="A194" s="53">
        <v>192</v>
      </c>
      <c r="B194" s="31" t="e">
        <v>#N/A</v>
      </c>
      <c r="C194" s="32" t="e">
        <v>#N/A</v>
      </c>
      <c r="D194" s="31" t="s">
        <v>297</v>
      </c>
      <c r="E194" s="33">
        <v>106</v>
      </c>
      <c r="F194" s="40">
        <v>0</v>
      </c>
      <c r="G194" s="41">
        <f t="shared" si="2"/>
        <v>0</v>
      </c>
      <c r="H194" s="37"/>
      <c r="I194" s="49">
        <v>192</v>
      </c>
      <c r="J194" s="42" t="s">
        <v>4</v>
      </c>
      <c r="K194" s="42"/>
      <c r="L194" s="42" t="s">
        <v>207</v>
      </c>
      <c r="M194" s="42" t="s">
        <v>595</v>
      </c>
      <c r="N194" s="42">
        <v>0</v>
      </c>
      <c r="O194" s="41">
        <v>0</v>
      </c>
      <c r="P194" s="39"/>
      <c r="Q194" s="53">
        <v>192</v>
      </c>
      <c r="R194" s="31" t="s">
        <v>297</v>
      </c>
      <c r="S194" s="31" t="s">
        <v>219</v>
      </c>
      <c r="T194" s="33">
        <v>106</v>
      </c>
      <c r="U194" s="40">
        <v>0</v>
      </c>
      <c r="V194" s="2" t="s">
        <v>250</v>
      </c>
    </row>
    <row r="195" spans="1:22" x14ac:dyDescent="0.25">
      <c r="A195" s="52">
        <v>193</v>
      </c>
      <c r="B195" s="28" t="e">
        <v>#N/A</v>
      </c>
      <c r="C195" s="29" t="e">
        <v>#N/A</v>
      </c>
      <c r="D195" s="28" t="s">
        <v>298</v>
      </c>
      <c r="E195" s="30">
        <v>106</v>
      </c>
      <c r="F195" s="43">
        <v>0</v>
      </c>
      <c r="G195" s="36">
        <f t="shared" si="2"/>
        <v>0</v>
      </c>
      <c r="H195" s="37"/>
      <c r="I195" s="48">
        <v>193</v>
      </c>
      <c r="J195" s="38" t="s">
        <v>144</v>
      </c>
      <c r="K195" s="38"/>
      <c r="L195" s="38" t="s">
        <v>205</v>
      </c>
      <c r="M195" s="38" t="s">
        <v>569</v>
      </c>
      <c r="N195" s="38">
        <v>0</v>
      </c>
      <c r="O195" s="36">
        <v>0</v>
      </c>
      <c r="P195" s="39"/>
      <c r="Q195" s="52">
        <v>193</v>
      </c>
      <c r="R195" s="28" t="s">
        <v>298</v>
      </c>
      <c r="S195" s="28" t="s">
        <v>219</v>
      </c>
      <c r="T195" s="30">
        <v>106</v>
      </c>
      <c r="U195" s="43">
        <v>0</v>
      </c>
      <c r="V195" s="10"/>
    </row>
    <row r="196" spans="1:22" x14ac:dyDescent="0.25">
      <c r="A196" s="53">
        <v>194</v>
      </c>
      <c r="B196" s="31" t="e">
        <v>#N/A</v>
      </c>
      <c r="C196" s="32" t="e">
        <v>#N/A</v>
      </c>
      <c r="D196" s="31" t="s">
        <v>299</v>
      </c>
      <c r="E196" s="33">
        <v>106</v>
      </c>
      <c r="F196" s="40">
        <v>0</v>
      </c>
      <c r="G196" s="41">
        <f t="shared" ref="G196:G259" si="3">F196*0.777777</f>
        <v>0</v>
      </c>
      <c r="H196" s="37"/>
      <c r="I196" s="49">
        <v>194</v>
      </c>
      <c r="J196" s="42" t="s">
        <v>618</v>
      </c>
      <c r="K196" s="42"/>
      <c r="L196" s="42" t="s">
        <v>212</v>
      </c>
      <c r="M196" s="42" t="s">
        <v>584</v>
      </c>
      <c r="N196" s="42">
        <v>0</v>
      </c>
      <c r="O196" s="41">
        <v>0</v>
      </c>
      <c r="P196" s="39"/>
      <c r="Q196" s="53">
        <v>194</v>
      </c>
      <c r="R196" s="31" t="s">
        <v>299</v>
      </c>
      <c r="S196" s="31" t="s">
        <v>219</v>
      </c>
      <c r="T196" s="33">
        <v>106</v>
      </c>
      <c r="U196" s="40">
        <v>0</v>
      </c>
      <c r="V196" s="2" t="s">
        <v>250</v>
      </c>
    </row>
    <row r="197" spans="1:22" x14ac:dyDescent="0.25">
      <c r="A197" s="52">
        <v>195</v>
      </c>
      <c r="B197" s="28" t="e">
        <v>#N/A</v>
      </c>
      <c r="C197" s="29" t="e">
        <v>#N/A</v>
      </c>
      <c r="D197" s="28" t="s">
        <v>300</v>
      </c>
      <c r="E197" s="30">
        <v>105</v>
      </c>
      <c r="F197" s="43">
        <v>0</v>
      </c>
      <c r="G197" s="36">
        <f t="shared" si="3"/>
        <v>0</v>
      </c>
      <c r="H197" s="37"/>
      <c r="I197" s="48">
        <v>195</v>
      </c>
      <c r="J197" s="38" t="s">
        <v>381</v>
      </c>
      <c r="K197" s="38"/>
      <c r="L197" s="38" t="s">
        <v>205</v>
      </c>
      <c r="M197" s="38" t="s">
        <v>589</v>
      </c>
      <c r="N197" s="38">
        <v>0</v>
      </c>
      <c r="O197" s="36">
        <v>0</v>
      </c>
      <c r="P197" s="39"/>
      <c r="Q197" s="52">
        <v>195</v>
      </c>
      <c r="R197" s="28" t="s">
        <v>300</v>
      </c>
      <c r="S197" s="28" t="s">
        <v>219</v>
      </c>
      <c r="T197" s="30">
        <v>105</v>
      </c>
      <c r="U197" s="43">
        <v>0</v>
      </c>
      <c r="V197" s="10"/>
    </row>
    <row r="198" spans="1:22" x14ac:dyDescent="0.25">
      <c r="A198" s="53">
        <v>196</v>
      </c>
      <c r="B198" s="31" t="e">
        <v>#N/A</v>
      </c>
      <c r="C198" s="32" t="e">
        <v>#N/A</v>
      </c>
      <c r="D198" s="31" t="s">
        <v>301</v>
      </c>
      <c r="E198" s="33">
        <v>104</v>
      </c>
      <c r="F198" s="40">
        <v>0</v>
      </c>
      <c r="G198" s="41">
        <f t="shared" si="3"/>
        <v>0</v>
      </c>
      <c r="H198" s="37"/>
      <c r="I198" s="49">
        <v>196</v>
      </c>
      <c r="J198" s="42" t="s">
        <v>48</v>
      </c>
      <c r="K198" s="42"/>
      <c r="L198" s="42" t="s">
        <v>205</v>
      </c>
      <c r="M198" s="42" t="s">
        <v>581</v>
      </c>
      <c r="N198" s="42">
        <v>0</v>
      </c>
      <c r="O198" s="41">
        <v>0</v>
      </c>
      <c r="P198" s="39"/>
      <c r="Q198" s="53">
        <v>196</v>
      </c>
      <c r="R198" s="31" t="s">
        <v>301</v>
      </c>
      <c r="S198" s="31" t="s">
        <v>219</v>
      </c>
      <c r="T198" s="33">
        <v>104</v>
      </c>
      <c r="U198" s="40">
        <v>0</v>
      </c>
      <c r="V198" s="2" t="s">
        <v>250</v>
      </c>
    </row>
    <row r="199" spans="1:22" x14ac:dyDescent="0.25">
      <c r="A199" s="52">
        <v>197</v>
      </c>
      <c r="B199" s="28" t="e">
        <v>#N/A</v>
      </c>
      <c r="C199" s="29" t="e">
        <v>#N/A</v>
      </c>
      <c r="D199" s="28" t="s">
        <v>302</v>
      </c>
      <c r="E199" s="30">
        <v>104</v>
      </c>
      <c r="F199" s="43">
        <v>0</v>
      </c>
      <c r="G199" s="36">
        <f t="shared" si="3"/>
        <v>0</v>
      </c>
      <c r="H199" s="37"/>
      <c r="I199" s="48">
        <v>197</v>
      </c>
      <c r="J199" s="38" t="s">
        <v>619</v>
      </c>
      <c r="K199" s="38"/>
      <c r="L199" s="38" t="s">
        <v>207</v>
      </c>
      <c r="M199" s="38" t="s">
        <v>589</v>
      </c>
      <c r="N199" s="38">
        <v>0</v>
      </c>
      <c r="O199" s="36">
        <v>0</v>
      </c>
      <c r="P199" s="39"/>
      <c r="Q199" s="52">
        <v>197</v>
      </c>
      <c r="R199" s="28" t="s">
        <v>302</v>
      </c>
      <c r="S199" s="28" t="s">
        <v>219</v>
      </c>
      <c r="T199" s="30">
        <v>104</v>
      </c>
      <c r="U199" s="43">
        <v>0</v>
      </c>
      <c r="V199" s="10"/>
    </row>
    <row r="200" spans="1:22" x14ac:dyDescent="0.25">
      <c r="A200" s="53">
        <v>198</v>
      </c>
      <c r="B200" s="31" t="e">
        <v>#N/A</v>
      </c>
      <c r="C200" s="32" t="e">
        <v>#N/A</v>
      </c>
      <c r="D200" s="31" t="s">
        <v>303</v>
      </c>
      <c r="E200" s="33">
        <v>103</v>
      </c>
      <c r="F200" s="40">
        <v>0</v>
      </c>
      <c r="G200" s="41">
        <f t="shared" si="3"/>
        <v>0</v>
      </c>
      <c r="H200" s="37"/>
      <c r="I200" s="49">
        <v>198</v>
      </c>
      <c r="J200" s="42" t="s">
        <v>275</v>
      </c>
      <c r="K200" s="42"/>
      <c r="L200" s="42" t="s">
        <v>207</v>
      </c>
      <c r="M200" s="42" t="s">
        <v>584</v>
      </c>
      <c r="N200" s="42">
        <v>0</v>
      </c>
      <c r="O200" s="41">
        <v>0</v>
      </c>
      <c r="P200" s="39"/>
      <c r="Q200" s="53">
        <v>198</v>
      </c>
      <c r="R200" s="31" t="s">
        <v>303</v>
      </c>
      <c r="S200" s="31" t="s">
        <v>219</v>
      </c>
      <c r="T200" s="33">
        <v>103</v>
      </c>
      <c r="U200" s="40">
        <v>0</v>
      </c>
      <c r="V200" s="2" t="s">
        <v>250</v>
      </c>
    </row>
    <row r="201" spans="1:22" x14ac:dyDescent="0.25">
      <c r="A201" s="52">
        <v>199</v>
      </c>
      <c r="B201" s="28" t="e">
        <v>#N/A</v>
      </c>
      <c r="C201" s="29" t="e">
        <v>#N/A</v>
      </c>
      <c r="D201" s="28" t="s">
        <v>304</v>
      </c>
      <c r="E201" s="30">
        <v>102</v>
      </c>
      <c r="F201" s="43">
        <v>0</v>
      </c>
      <c r="G201" s="36">
        <f t="shared" si="3"/>
        <v>0</v>
      </c>
      <c r="H201" s="37"/>
      <c r="I201" s="48">
        <v>199</v>
      </c>
      <c r="J201" s="38" t="s">
        <v>620</v>
      </c>
      <c r="K201" s="38"/>
      <c r="L201" s="38" t="s">
        <v>207</v>
      </c>
      <c r="M201" s="38" t="s">
        <v>590</v>
      </c>
      <c r="N201" s="38">
        <v>0</v>
      </c>
      <c r="O201" s="36">
        <v>0</v>
      </c>
      <c r="P201" s="39"/>
      <c r="Q201" s="52">
        <v>199</v>
      </c>
      <c r="R201" s="28" t="s">
        <v>304</v>
      </c>
      <c r="S201" s="28" t="s">
        <v>219</v>
      </c>
      <c r="T201" s="30">
        <v>102</v>
      </c>
      <c r="U201" s="43">
        <v>0</v>
      </c>
      <c r="V201" s="10"/>
    </row>
    <row r="202" spans="1:22" x14ac:dyDescent="0.25">
      <c r="A202" s="53">
        <v>200</v>
      </c>
      <c r="B202" s="31" t="e">
        <v>#N/A</v>
      </c>
      <c r="C202" s="32" t="e">
        <v>#N/A</v>
      </c>
      <c r="D202" s="31" t="s">
        <v>305</v>
      </c>
      <c r="E202" s="33">
        <v>100</v>
      </c>
      <c r="F202" s="40">
        <v>0</v>
      </c>
      <c r="G202" s="41">
        <f t="shared" si="3"/>
        <v>0</v>
      </c>
      <c r="H202" s="37"/>
      <c r="I202" s="49">
        <v>200</v>
      </c>
      <c r="J202" s="42" t="s">
        <v>621</v>
      </c>
      <c r="K202" s="42"/>
      <c r="L202" s="42" t="s">
        <v>207</v>
      </c>
      <c r="M202" s="42" t="s">
        <v>580</v>
      </c>
      <c r="N202" s="42">
        <v>0</v>
      </c>
      <c r="O202" s="41">
        <v>0</v>
      </c>
      <c r="P202" s="39"/>
      <c r="Q202" s="53">
        <v>200</v>
      </c>
      <c r="R202" s="31" t="s">
        <v>305</v>
      </c>
      <c r="S202" s="31" t="s">
        <v>219</v>
      </c>
      <c r="T202" s="33">
        <v>100</v>
      </c>
      <c r="U202" s="40">
        <v>0</v>
      </c>
      <c r="V202" s="2" t="s">
        <v>250</v>
      </c>
    </row>
    <row r="203" spans="1:22" x14ac:dyDescent="0.25">
      <c r="A203" s="52">
        <v>201</v>
      </c>
      <c r="B203" s="28" t="e">
        <v>#N/A</v>
      </c>
      <c r="C203" s="29" t="e">
        <v>#N/A</v>
      </c>
      <c r="D203" s="28" t="s">
        <v>306</v>
      </c>
      <c r="E203" s="30">
        <v>100</v>
      </c>
      <c r="F203" s="43">
        <v>0</v>
      </c>
      <c r="G203" s="36">
        <f t="shared" si="3"/>
        <v>0</v>
      </c>
      <c r="H203" s="37"/>
      <c r="I203" s="48">
        <v>201</v>
      </c>
      <c r="J203" s="38" t="s">
        <v>164</v>
      </c>
      <c r="K203" s="38"/>
      <c r="L203" s="38" t="s">
        <v>207</v>
      </c>
      <c r="M203" s="38" t="s">
        <v>594</v>
      </c>
      <c r="N203" s="38">
        <v>0</v>
      </c>
      <c r="O203" s="36">
        <v>0</v>
      </c>
      <c r="P203" s="39"/>
      <c r="Q203" s="52">
        <v>201</v>
      </c>
      <c r="R203" s="28" t="s">
        <v>306</v>
      </c>
      <c r="S203" s="28" t="s">
        <v>219</v>
      </c>
      <c r="T203" s="30">
        <v>100</v>
      </c>
      <c r="U203" s="43">
        <v>0</v>
      </c>
      <c r="V203" s="10"/>
    </row>
    <row r="204" spans="1:22" x14ac:dyDescent="0.25">
      <c r="A204" s="53">
        <v>202</v>
      </c>
      <c r="B204" s="31" t="e">
        <v>#N/A</v>
      </c>
      <c r="C204" s="32" t="e">
        <v>#N/A</v>
      </c>
      <c r="D204" s="31" t="s">
        <v>307</v>
      </c>
      <c r="E204" s="33">
        <v>99</v>
      </c>
      <c r="F204" s="40">
        <v>0</v>
      </c>
      <c r="G204" s="41">
        <f t="shared" si="3"/>
        <v>0</v>
      </c>
      <c r="H204" s="37"/>
      <c r="I204" s="49">
        <v>202</v>
      </c>
      <c r="J204" s="42" t="s">
        <v>16</v>
      </c>
      <c r="K204" s="42"/>
      <c r="L204" s="42" t="s">
        <v>205</v>
      </c>
      <c r="M204" s="42" t="s">
        <v>592</v>
      </c>
      <c r="N204" s="42">
        <v>0</v>
      </c>
      <c r="O204" s="41">
        <v>0</v>
      </c>
      <c r="P204" s="39"/>
      <c r="Q204" s="53">
        <v>202</v>
      </c>
      <c r="R204" s="31" t="s">
        <v>307</v>
      </c>
      <c r="S204" s="31" t="s">
        <v>219</v>
      </c>
      <c r="T204" s="33">
        <v>99</v>
      </c>
      <c r="U204" s="40">
        <v>0</v>
      </c>
      <c r="V204" s="2" t="s">
        <v>250</v>
      </c>
    </row>
    <row r="205" spans="1:22" x14ac:dyDescent="0.25">
      <c r="A205" s="52">
        <v>203</v>
      </c>
      <c r="B205" s="28" t="e">
        <v>#N/A</v>
      </c>
      <c r="C205" s="29" t="e">
        <v>#N/A</v>
      </c>
      <c r="D205" s="28" t="s">
        <v>308</v>
      </c>
      <c r="E205" s="30">
        <v>98</v>
      </c>
      <c r="F205" s="43">
        <v>0</v>
      </c>
      <c r="G205" s="36">
        <f t="shared" si="3"/>
        <v>0</v>
      </c>
      <c r="H205" s="37"/>
      <c r="I205" s="48">
        <v>203</v>
      </c>
      <c r="J205" s="38" t="s">
        <v>622</v>
      </c>
      <c r="K205" s="38"/>
      <c r="L205" s="38" t="s">
        <v>212</v>
      </c>
      <c r="M205" s="38" t="s">
        <v>563</v>
      </c>
      <c r="N205" s="38">
        <v>0</v>
      </c>
      <c r="O205" s="36">
        <v>0</v>
      </c>
      <c r="P205" s="39"/>
      <c r="Q205" s="52">
        <v>203</v>
      </c>
      <c r="R205" s="28" t="s">
        <v>308</v>
      </c>
      <c r="S205" s="28" t="s">
        <v>219</v>
      </c>
      <c r="T205" s="30">
        <v>98</v>
      </c>
      <c r="U205" s="43">
        <v>0</v>
      </c>
      <c r="V205" s="10"/>
    </row>
    <row r="206" spans="1:22" x14ac:dyDescent="0.25">
      <c r="A206" s="53">
        <v>204</v>
      </c>
      <c r="B206" s="31" t="e">
        <v>#N/A</v>
      </c>
      <c r="C206" s="32" t="e">
        <v>#N/A</v>
      </c>
      <c r="D206" s="31" t="s">
        <v>309</v>
      </c>
      <c r="E206" s="33">
        <v>97</v>
      </c>
      <c r="F206" s="40">
        <v>0</v>
      </c>
      <c r="G206" s="41">
        <f t="shared" si="3"/>
        <v>0</v>
      </c>
      <c r="H206" s="37"/>
      <c r="I206" s="49">
        <v>204</v>
      </c>
      <c r="J206" s="42" t="s">
        <v>95</v>
      </c>
      <c r="K206" s="42"/>
      <c r="L206" s="42" t="s">
        <v>205</v>
      </c>
      <c r="M206" s="42" t="s">
        <v>577</v>
      </c>
      <c r="N206" s="42">
        <v>0</v>
      </c>
      <c r="O206" s="41">
        <v>0</v>
      </c>
      <c r="P206" s="39"/>
      <c r="Q206" s="53">
        <v>204</v>
      </c>
      <c r="R206" s="31" t="s">
        <v>309</v>
      </c>
      <c r="S206" s="31" t="s">
        <v>219</v>
      </c>
      <c r="T206" s="33">
        <v>97</v>
      </c>
      <c r="U206" s="40">
        <v>0</v>
      </c>
      <c r="V206" s="2" t="s">
        <v>250</v>
      </c>
    </row>
    <row r="207" spans="1:22" x14ac:dyDescent="0.25">
      <c r="A207" s="52">
        <v>205</v>
      </c>
      <c r="B207" s="28" t="e">
        <v>#N/A</v>
      </c>
      <c r="C207" s="29" t="e">
        <v>#N/A</v>
      </c>
      <c r="D207" s="28" t="s">
        <v>310</v>
      </c>
      <c r="E207" s="30">
        <v>97</v>
      </c>
      <c r="F207" s="43">
        <v>0</v>
      </c>
      <c r="G207" s="36">
        <f t="shared" si="3"/>
        <v>0</v>
      </c>
      <c r="H207" s="37"/>
      <c r="I207" s="48">
        <v>205</v>
      </c>
      <c r="J207" s="38" t="s">
        <v>132</v>
      </c>
      <c r="K207" s="38"/>
      <c r="L207" s="38" t="s">
        <v>207</v>
      </c>
      <c r="M207" s="38" t="s">
        <v>580</v>
      </c>
      <c r="N207" s="38">
        <v>0</v>
      </c>
      <c r="O207" s="36">
        <v>0</v>
      </c>
      <c r="P207" s="39"/>
      <c r="Q207" s="52">
        <v>205</v>
      </c>
      <c r="R207" s="28" t="s">
        <v>310</v>
      </c>
      <c r="S207" s="28" t="s">
        <v>219</v>
      </c>
      <c r="T207" s="30">
        <v>97</v>
      </c>
      <c r="U207" s="43">
        <v>0</v>
      </c>
      <c r="V207" s="10"/>
    </row>
    <row r="208" spans="1:22" x14ac:dyDescent="0.25">
      <c r="A208" s="53">
        <v>206</v>
      </c>
      <c r="B208" s="31" t="e">
        <v>#N/A</v>
      </c>
      <c r="C208" s="32" t="e">
        <v>#N/A</v>
      </c>
      <c r="D208" s="31" t="s">
        <v>311</v>
      </c>
      <c r="E208" s="33">
        <v>96</v>
      </c>
      <c r="F208" s="40">
        <v>0</v>
      </c>
      <c r="G208" s="41">
        <f t="shared" si="3"/>
        <v>0</v>
      </c>
      <c r="H208" s="37"/>
      <c r="I208" s="49">
        <v>206</v>
      </c>
      <c r="J208" s="42" t="s">
        <v>623</v>
      </c>
      <c r="K208" s="42"/>
      <c r="L208" s="42" t="s">
        <v>212</v>
      </c>
      <c r="M208" s="42" t="s">
        <v>572</v>
      </c>
      <c r="N208" s="42">
        <v>0</v>
      </c>
      <c r="O208" s="41">
        <v>0</v>
      </c>
      <c r="P208" s="39"/>
      <c r="Q208" s="53">
        <v>206</v>
      </c>
      <c r="R208" s="31" t="s">
        <v>311</v>
      </c>
      <c r="S208" s="31" t="s">
        <v>219</v>
      </c>
      <c r="T208" s="33">
        <v>96</v>
      </c>
      <c r="U208" s="40">
        <v>0</v>
      </c>
      <c r="V208" s="2" t="s">
        <v>250</v>
      </c>
    </row>
    <row r="209" spans="1:22" x14ac:dyDescent="0.25">
      <c r="A209" s="52">
        <v>207</v>
      </c>
      <c r="B209" s="28" t="s">
        <v>207</v>
      </c>
      <c r="C209" s="29" t="s">
        <v>568</v>
      </c>
      <c r="D209" s="28" t="s">
        <v>109</v>
      </c>
      <c r="E209" s="30">
        <v>74</v>
      </c>
      <c r="F209" s="43">
        <v>0</v>
      </c>
      <c r="G209" s="36">
        <f t="shared" si="3"/>
        <v>0</v>
      </c>
      <c r="H209" s="37"/>
      <c r="I209" s="48">
        <v>207</v>
      </c>
      <c r="J209" s="38" t="s">
        <v>49</v>
      </c>
      <c r="K209" s="38"/>
      <c r="L209" s="38" t="s">
        <v>207</v>
      </c>
      <c r="M209" s="38" t="s">
        <v>573</v>
      </c>
      <c r="N209" s="38">
        <v>0</v>
      </c>
      <c r="O209" s="36">
        <v>0</v>
      </c>
      <c r="P209" s="39"/>
      <c r="Q209" s="52">
        <v>207</v>
      </c>
      <c r="R209" s="28" t="s">
        <v>109</v>
      </c>
      <c r="S209" s="28" t="s">
        <v>207</v>
      </c>
      <c r="T209" s="30">
        <v>74</v>
      </c>
      <c r="U209" s="43">
        <v>0</v>
      </c>
      <c r="V209" s="10"/>
    </row>
    <row r="210" spans="1:22" x14ac:dyDescent="0.25">
      <c r="A210" s="53">
        <v>208</v>
      </c>
      <c r="B210" s="31" t="s">
        <v>207</v>
      </c>
      <c r="C210" s="32" t="s">
        <v>593</v>
      </c>
      <c r="D210" s="31" t="s">
        <v>166</v>
      </c>
      <c r="E210" s="33">
        <v>74</v>
      </c>
      <c r="F210" s="40">
        <v>0</v>
      </c>
      <c r="G210" s="41">
        <f t="shared" si="3"/>
        <v>0</v>
      </c>
      <c r="H210" s="37"/>
      <c r="I210" s="49">
        <v>208</v>
      </c>
      <c r="J210" s="42" t="s">
        <v>131</v>
      </c>
      <c r="K210" s="42"/>
      <c r="L210" s="42" t="s">
        <v>212</v>
      </c>
      <c r="M210" s="42" t="s">
        <v>592</v>
      </c>
      <c r="N210" s="42">
        <v>0</v>
      </c>
      <c r="O210" s="41">
        <v>0</v>
      </c>
      <c r="P210" s="39"/>
      <c r="Q210" s="53">
        <v>208</v>
      </c>
      <c r="R210" s="31" t="s">
        <v>166</v>
      </c>
      <c r="S210" s="31" t="s">
        <v>207</v>
      </c>
      <c r="T210" s="33">
        <v>74</v>
      </c>
      <c r="U210" s="40">
        <v>0</v>
      </c>
      <c r="V210" s="2" t="s">
        <v>250</v>
      </c>
    </row>
    <row r="211" spans="1:22" x14ac:dyDescent="0.25">
      <c r="A211" s="52">
        <v>209</v>
      </c>
      <c r="B211" s="28" t="s">
        <v>207</v>
      </c>
      <c r="C211" s="29" t="s">
        <v>578</v>
      </c>
      <c r="D211" s="28" t="s">
        <v>312</v>
      </c>
      <c r="E211" s="30">
        <v>74</v>
      </c>
      <c r="F211" s="43">
        <v>0</v>
      </c>
      <c r="G211" s="36">
        <f t="shared" si="3"/>
        <v>0</v>
      </c>
      <c r="H211" s="37"/>
      <c r="I211" s="48">
        <v>209</v>
      </c>
      <c r="J211" s="38" t="s">
        <v>278</v>
      </c>
      <c r="K211" s="38"/>
      <c r="L211" s="38" t="s">
        <v>394</v>
      </c>
      <c r="M211" s="38"/>
      <c r="N211" s="38">
        <v>0</v>
      </c>
      <c r="O211" s="36">
        <v>0</v>
      </c>
      <c r="P211" s="39"/>
      <c r="Q211" s="52">
        <v>209</v>
      </c>
      <c r="R211" s="28" t="s">
        <v>312</v>
      </c>
      <c r="S211" s="28" t="s">
        <v>207</v>
      </c>
      <c r="T211" s="30">
        <v>74</v>
      </c>
      <c r="U211" s="43">
        <v>0</v>
      </c>
      <c r="V211" s="10"/>
    </row>
    <row r="212" spans="1:22" x14ac:dyDescent="0.25">
      <c r="A212" s="53">
        <v>210</v>
      </c>
      <c r="B212" s="31" t="e">
        <v>#N/A</v>
      </c>
      <c r="C212" s="32" t="e">
        <v>#N/A</v>
      </c>
      <c r="D212" s="31" t="s">
        <v>313</v>
      </c>
      <c r="E212" s="33">
        <v>72</v>
      </c>
      <c r="F212" s="40">
        <v>0</v>
      </c>
      <c r="G212" s="41">
        <f t="shared" si="3"/>
        <v>0</v>
      </c>
      <c r="H212" s="37"/>
      <c r="I212" s="49">
        <v>210</v>
      </c>
      <c r="J212" s="42" t="s">
        <v>283</v>
      </c>
      <c r="K212" s="42"/>
      <c r="L212" s="42" t="s">
        <v>205</v>
      </c>
      <c r="M212" s="42" t="s">
        <v>579</v>
      </c>
      <c r="N212" s="42">
        <v>0</v>
      </c>
      <c r="O212" s="41">
        <v>0</v>
      </c>
      <c r="P212" s="39"/>
      <c r="Q212" s="53">
        <v>210</v>
      </c>
      <c r="R212" s="31" t="s">
        <v>313</v>
      </c>
      <c r="S212" s="31" t="s">
        <v>212</v>
      </c>
      <c r="T212" s="33">
        <v>72</v>
      </c>
      <c r="U212" s="40">
        <v>0</v>
      </c>
      <c r="V212" s="2" t="s">
        <v>250</v>
      </c>
    </row>
    <row r="213" spans="1:22" x14ac:dyDescent="0.25">
      <c r="A213" s="52">
        <v>211</v>
      </c>
      <c r="B213" s="28" t="s">
        <v>212</v>
      </c>
      <c r="C213" s="29" t="s">
        <v>589</v>
      </c>
      <c r="D213" s="28" t="s">
        <v>314</v>
      </c>
      <c r="E213" s="30">
        <v>70</v>
      </c>
      <c r="F213" s="43">
        <v>0</v>
      </c>
      <c r="G213" s="36">
        <f t="shared" si="3"/>
        <v>0</v>
      </c>
      <c r="H213" s="37"/>
      <c r="I213" s="48">
        <v>211</v>
      </c>
      <c r="J213" s="38" t="s">
        <v>271</v>
      </c>
      <c r="K213" s="38"/>
      <c r="L213" s="38" t="s">
        <v>205</v>
      </c>
      <c r="M213" s="38" t="s">
        <v>574</v>
      </c>
      <c r="N213" s="38">
        <v>0</v>
      </c>
      <c r="O213" s="36">
        <v>0</v>
      </c>
      <c r="P213" s="39"/>
      <c r="Q213" s="52">
        <v>211</v>
      </c>
      <c r="R213" s="28" t="s">
        <v>314</v>
      </c>
      <c r="S213" s="28" t="s">
        <v>212</v>
      </c>
      <c r="T213" s="30">
        <v>70</v>
      </c>
      <c r="U213" s="43">
        <v>0</v>
      </c>
      <c r="V213" s="10"/>
    </row>
    <row r="214" spans="1:22" x14ac:dyDescent="0.25">
      <c r="A214" s="53">
        <v>212</v>
      </c>
      <c r="B214" s="31" t="s">
        <v>205</v>
      </c>
      <c r="C214" s="32" t="s">
        <v>564</v>
      </c>
      <c r="D214" s="31" t="s">
        <v>315</v>
      </c>
      <c r="E214" s="33">
        <v>37</v>
      </c>
      <c r="F214" s="40">
        <v>0</v>
      </c>
      <c r="G214" s="41">
        <f t="shared" si="3"/>
        <v>0</v>
      </c>
      <c r="H214" s="37"/>
      <c r="I214" s="49">
        <v>212</v>
      </c>
      <c r="J214" s="42" t="s">
        <v>197</v>
      </c>
      <c r="K214" s="42"/>
      <c r="L214" s="42" t="s">
        <v>212</v>
      </c>
      <c r="M214" s="42" t="s">
        <v>563</v>
      </c>
      <c r="N214" s="42">
        <v>0</v>
      </c>
      <c r="O214" s="41">
        <v>0</v>
      </c>
      <c r="P214" s="39"/>
      <c r="Q214" s="53">
        <v>212</v>
      </c>
      <c r="R214" s="31" t="s">
        <v>315</v>
      </c>
      <c r="S214" s="31" t="s">
        <v>207</v>
      </c>
      <c r="T214" s="33">
        <v>37</v>
      </c>
      <c r="U214" s="40">
        <v>0</v>
      </c>
      <c r="V214" s="2" t="s">
        <v>250</v>
      </c>
    </row>
    <row r="215" spans="1:22" x14ac:dyDescent="0.25">
      <c r="A215" s="52">
        <v>213</v>
      </c>
      <c r="B215" s="28" t="e">
        <v>#N/A</v>
      </c>
      <c r="C215" s="29" t="e">
        <v>#N/A</v>
      </c>
      <c r="D215" s="28" t="s">
        <v>316</v>
      </c>
      <c r="E215" s="30">
        <v>37</v>
      </c>
      <c r="F215" s="43">
        <v>0</v>
      </c>
      <c r="G215" s="36">
        <f t="shared" si="3"/>
        <v>0</v>
      </c>
      <c r="H215" s="37"/>
      <c r="I215" s="48">
        <v>213</v>
      </c>
      <c r="J215" s="38" t="s">
        <v>685</v>
      </c>
      <c r="K215" s="38"/>
      <c r="L215" s="38" t="s">
        <v>205</v>
      </c>
      <c r="M215" s="38" t="s">
        <v>570</v>
      </c>
      <c r="N215" s="38">
        <v>0</v>
      </c>
      <c r="O215" s="36">
        <v>0</v>
      </c>
      <c r="P215" s="39"/>
      <c r="Q215" s="52">
        <v>213</v>
      </c>
      <c r="R215" s="28" t="s">
        <v>316</v>
      </c>
      <c r="S215" s="28" t="s">
        <v>205</v>
      </c>
      <c r="T215" s="30">
        <v>37</v>
      </c>
      <c r="U215" s="43">
        <v>0</v>
      </c>
      <c r="V215" s="10"/>
    </row>
    <row r="216" spans="1:22" x14ac:dyDescent="0.25">
      <c r="A216" s="53">
        <v>214</v>
      </c>
      <c r="B216" s="31" t="e">
        <v>#N/A</v>
      </c>
      <c r="C216" s="32" t="e">
        <v>#N/A</v>
      </c>
      <c r="D216" s="31" t="s">
        <v>185</v>
      </c>
      <c r="E216" s="33">
        <v>37</v>
      </c>
      <c r="F216" s="40">
        <v>0</v>
      </c>
      <c r="G216" s="41">
        <f t="shared" si="3"/>
        <v>0</v>
      </c>
      <c r="H216" s="37"/>
      <c r="I216" s="49">
        <v>214</v>
      </c>
      <c r="J216" s="42" t="s">
        <v>273</v>
      </c>
      <c r="K216" s="42"/>
      <c r="L216" s="42" t="s">
        <v>205</v>
      </c>
      <c r="M216" s="42" t="s">
        <v>580</v>
      </c>
      <c r="N216" s="42">
        <v>0</v>
      </c>
      <c r="O216" s="41">
        <v>0</v>
      </c>
      <c r="P216" s="39"/>
      <c r="Q216" s="53">
        <v>214</v>
      </c>
      <c r="R216" s="31" t="s">
        <v>185</v>
      </c>
      <c r="S216" s="31" t="s">
        <v>205</v>
      </c>
      <c r="T216" s="33">
        <v>37</v>
      </c>
      <c r="U216" s="40">
        <v>0</v>
      </c>
      <c r="V216" s="2" t="s">
        <v>250</v>
      </c>
    </row>
    <row r="217" spans="1:22" x14ac:dyDescent="0.25">
      <c r="A217" s="52">
        <v>215</v>
      </c>
      <c r="B217" s="28" t="e">
        <v>#N/A</v>
      </c>
      <c r="C217" s="29" t="e">
        <v>#N/A</v>
      </c>
      <c r="D217" s="28" t="s">
        <v>317</v>
      </c>
      <c r="E217" s="30">
        <v>35</v>
      </c>
      <c r="F217" s="43">
        <v>0</v>
      </c>
      <c r="G217" s="36">
        <f t="shared" si="3"/>
        <v>0</v>
      </c>
      <c r="H217" s="37"/>
      <c r="I217" s="48">
        <v>215</v>
      </c>
      <c r="J217" s="38" t="s">
        <v>364</v>
      </c>
      <c r="K217" s="38"/>
      <c r="L217" s="38" t="s">
        <v>215</v>
      </c>
      <c r="M217" s="38" t="s">
        <v>584</v>
      </c>
      <c r="N217" s="38">
        <v>0</v>
      </c>
      <c r="O217" s="36">
        <v>0</v>
      </c>
      <c r="P217" s="39"/>
      <c r="Q217" s="52">
        <v>215</v>
      </c>
      <c r="R217" s="28" t="s">
        <v>317</v>
      </c>
      <c r="S217" s="28" t="s">
        <v>205</v>
      </c>
      <c r="T217" s="30">
        <v>35</v>
      </c>
      <c r="U217" s="43">
        <v>0</v>
      </c>
      <c r="V217" s="10"/>
    </row>
    <row r="218" spans="1:22" x14ac:dyDescent="0.25">
      <c r="A218" s="53">
        <v>216</v>
      </c>
      <c r="B218" s="31" t="s">
        <v>205</v>
      </c>
      <c r="C218" s="32" t="s">
        <v>581</v>
      </c>
      <c r="D218" s="31" t="s">
        <v>48</v>
      </c>
      <c r="E218" s="33">
        <v>34</v>
      </c>
      <c r="F218" s="40">
        <v>0</v>
      </c>
      <c r="G218" s="41">
        <f t="shared" si="3"/>
        <v>0</v>
      </c>
      <c r="H218" s="37"/>
      <c r="I218" s="49">
        <v>216</v>
      </c>
      <c r="J218" s="42" t="s">
        <v>362</v>
      </c>
      <c r="K218" s="42"/>
      <c r="L218" s="42" t="s">
        <v>215</v>
      </c>
      <c r="M218" s="42" t="s">
        <v>577</v>
      </c>
      <c r="N218" s="42">
        <v>0</v>
      </c>
      <c r="O218" s="41">
        <v>0</v>
      </c>
      <c r="P218" s="39"/>
      <c r="Q218" s="53">
        <v>216</v>
      </c>
      <c r="R218" s="31" t="s">
        <v>48</v>
      </c>
      <c r="S218" s="31" t="s">
        <v>205</v>
      </c>
      <c r="T218" s="33">
        <v>34</v>
      </c>
      <c r="U218" s="40">
        <v>0</v>
      </c>
      <c r="V218" s="2" t="s">
        <v>250</v>
      </c>
    </row>
    <row r="219" spans="1:22" x14ac:dyDescent="0.25">
      <c r="A219" s="52">
        <v>217</v>
      </c>
      <c r="B219" s="28" t="e">
        <v>#N/A</v>
      </c>
      <c r="C219" s="29" t="e">
        <v>#N/A</v>
      </c>
      <c r="D219" s="28" t="s">
        <v>318</v>
      </c>
      <c r="E219" s="30">
        <v>33</v>
      </c>
      <c r="F219" s="43">
        <v>0</v>
      </c>
      <c r="G219" s="36">
        <f t="shared" si="3"/>
        <v>0</v>
      </c>
      <c r="H219" s="37"/>
      <c r="I219" s="48">
        <v>217</v>
      </c>
      <c r="J219" s="38" t="s">
        <v>624</v>
      </c>
      <c r="K219" s="38"/>
      <c r="L219" s="38" t="s">
        <v>215</v>
      </c>
      <c r="M219" s="38" t="s">
        <v>574</v>
      </c>
      <c r="N219" s="38">
        <v>0</v>
      </c>
      <c r="O219" s="36">
        <v>0</v>
      </c>
      <c r="P219" s="39"/>
      <c r="Q219" s="52">
        <v>217</v>
      </c>
      <c r="R219" s="28" t="s">
        <v>318</v>
      </c>
      <c r="S219" s="28" t="s">
        <v>205</v>
      </c>
      <c r="T219" s="30">
        <v>33</v>
      </c>
      <c r="U219" s="43">
        <v>0</v>
      </c>
      <c r="V219" s="10"/>
    </row>
    <row r="220" spans="1:22" x14ac:dyDescent="0.25">
      <c r="A220" s="53">
        <v>218</v>
      </c>
      <c r="B220" s="31" t="s">
        <v>205</v>
      </c>
      <c r="C220" s="32" t="s">
        <v>570</v>
      </c>
      <c r="D220" s="31" t="s">
        <v>685</v>
      </c>
      <c r="E220" s="33">
        <v>32</v>
      </c>
      <c r="F220" s="40">
        <v>0</v>
      </c>
      <c r="G220" s="41">
        <f t="shared" si="3"/>
        <v>0</v>
      </c>
      <c r="H220" s="37"/>
      <c r="I220" s="49">
        <v>218</v>
      </c>
      <c r="J220" s="42" t="s">
        <v>791</v>
      </c>
      <c r="K220" s="42"/>
      <c r="L220" s="42" t="s">
        <v>205</v>
      </c>
      <c r="M220" s="42" t="s">
        <v>593</v>
      </c>
      <c r="N220" s="42">
        <v>0</v>
      </c>
      <c r="O220" s="41">
        <v>0</v>
      </c>
      <c r="P220" s="39"/>
      <c r="Q220" s="53">
        <v>218</v>
      </c>
      <c r="R220" s="31" t="s">
        <v>319</v>
      </c>
      <c r="S220" s="31" t="s">
        <v>205</v>
      </c>
      <c r="T220" s="33">
        <v>32</v>
      </c>
      <c r="U220" s="40">
        <v>0</v>
      </c>
      <c r="V220" s="2" t="s">
        <v>250</v>
      </c>
    </row>
    <row r="221" spans="1:22" x14ac:dyDescent="0.25">
      <c r="A221" s="52">
        <v>219</v>
      </c>
      <c r="B221" s="28" t="s">
        <v>215</v>
      </c>
      <c r="C221" s="29" t="s">
        <v>591</v>
      </c>
      <c r="D221" s="28" t="s">
        <v>194</v>
      </c>
      <c r="E221" s="30">
        <v>264</v>
      </c>
      <c r="F221" s="43">
        <v>0</v>
      </c>
      <c r="G221" s="36">
        <f t="shared" si="3"/>
        <v>0</v>
      </c>
      <c r="H221" s="37"/>
      <c r="I221" s="48">
        <v>219</v>
      </c>
      <c r="J221" s="38" t="s">
        <v>165</v>
      </c>
      <c r="K221" s="38"/>
      <c r="L221" s="38" t="s">
        <v>205</v>
      </c>
      <c r="M221" s="38" t="s">
        <v>576</v>
      </c>
      <c r="N221" s="38">
        <v>0</v>
      </c>
      <c r="O221" s="36">
        <v>0</v>
      </c>
      <c r="P221" s="39"/>
      <c r="Q221" s="52">
        <v>219</v>
      </c>
      <c r="R221" s="28" t="s">
        <v>194</v>
      </c>
      <c r="S221" s="28" t="s">
        <v>215</v>
      </c>
      <c r="T221" s="30">
        <v>264</v>
      </c>
      <c r="U221" s="43">
        <v>0</v>
      </c>
      <c r="V221" s="10"/>
    </row>
    <row r="222" spans="1:22" x14ac:dyDescent="0.25">
      <c r="A222" s="53">
        <v>220</v>
      </c>
      <c r="B222" s="31" t="e">
        <v>#N/A</v>
      </c>
      <c r="C222" s="32" t="e">
        <v>#N/A</v>
      </c>
      <c r="D222" s="31" t="s">
        <v>320</v>
      </c>
      <c r="E222" s="33">
        <v>94</v>
      </c>
      <c r="F222" s="40">
        <v>0</v>
      </c>
      <c r="G222" s="41">
        <f t="shared" si="3"/>
        <v>0</v>
      </c>
      <c r="H222" s="37"/>
      <c r="I222" s="49">
        <v>220</v>
      </c>
      <c r="J222" s="42" t="s">
        <v>366</v>
      </c>
      <c r="K222" s="42"/>
      <c r="L222" s="42" t="s">
        <v>215</v>
      </c>
      <c r="M222" s="42" t="s">
        <v>574</v>
      </c>
      <c r="N222" s="42">
        <v>0</v>
      </c>
      <c r="O222" s="41">
        <v>0</v>
      </c>
      <c r="P222" s="39"/>
      <c r="Q222" s="53">
        <v>220</v>
      </c>
      <c r="R222" s="31" t="s">
        <v>320</v>
      </c>
      <c r="S222" s="31" t="s">
        <v>219</v>
      </c>
      <c r="T222" s="33">
        <v>94</v>
      </c>
      <c r="U222" s="40">
        <v>0</v>
      </c>
      <c r="V222" s="2" t="s">
        <v>250</v>
      </c>
    </row>
    <row r="223" spans="1:22" x14ac:dyDescent="0.25">
      <c r="A223" s="52">
        <v>221</v>
      </c>
      <c r="B223" s="28" t="e">
        <v>#N/A</v>
      </c>
      <c r="C223" s="29" t="e">
        <v>#N/A</v>
      </c>
      <c r="D223" s="28" t="s">
        <v>321</v>
      </c>
      <c r="E223" s="30">
        <v>94</v>
      </c>
      <c r="F223" s="43">
        <v>0</v>
      </c>
      <c r="G223" s="36">
        <f t="shared" si="3"/>
        <v>0</v>
      </c>
      <c r="H223" s="37"/>
      <c r="I223" s="48">
        <v>221</v>
      </c>
      <c r="J223" s="38" t="s">
        <v>625</v>
      </c>
      <c r="K223" s="38"/>
      <c r="L223" s="38" t="s">
        <v>596</v>
      </c>
      <c r="M223" s="38" t="s">
        <v>586</v>
      </c>
      <c r="N223" s="38">
        <v>0</v>
      </c>
      <c r="O223" s="36">
        <v>0</v>
      </c>
      <c r="P223" s="39"/>
      <c r="Q223" s="52">
        <v>221</v>
      </c>
      <c r="R223" s="28" t="s">
        <v>321</v>
      </c>
      <c r="S223" s="28" t="s">
        <v>219</v>
      </c>
      <c r="T223" s="30">
        <v>94</v>
      </c>
      <c r="U223" s="43">
        <v>0</v>
      </c>
      <c r="V223" s="10"/>
    </row>
    <row r="224" spans="1:22" x14ac:dyDescent="0.25">
      <c r="A224" s="53">
        <v>222</v>
      </c>
      <c r="B224" s="31" t="e">
        <v>#N/A</v>
      </c>
      <c r="C224" s="32" t="e">
        <v>#N/A</v>
      </c>
      <c r="D224" s="31" t="s">
        <v>322</v>
      </c>
      <c r="E224" s="33">
        <v>92</v>
      </c>
      <c r="F224" s="40">
        <v>0</v>
      </c>
      <c r="G224" s="41">
        <f t="shared" si="3"/>
        <v>0</v>
      </c>
      <c r="H224" s="37"/>
      <c r="I224" s="49">
        <v>222</v>
      </c>
      <c r="J224" s="42" t="s">
        <v>176</v>
      </c>
      <c r="K224" s="42"/>
      <c r="L224" s="42" t="s">
        <v>207</v>
      </c>
      <c r="M224" s="42" t="s">
        <v>563</v>
      </c>
      <c r="N224" s="42">
        <v>0</v>
      </c>
      <c r="O224" s="41">
        <v>0</v>
      </c>
      <c r="P224" s="39"/>
      <c r="Q224" s="53">
        <v>222</v>
      </c>
      <c r="R224" s="31" t="s">
        <v>322</v>
      </c>
      <c r="S224" s="31" t="s">
        <v>219</v>
      </c>
      <c r="T224" s="33">
        <v>92</v>
      </c>
      <c r="U224" s="40">
        <v>0</v>
      </c>
      <c r="V224" s="2" t="s">
        <v>250</v>
      </c>
    </row>
    <row r="225" spans="1:22" x14ac:dyDescent="0.25">
      <c r="A225" s="52">
        <v>223</v>
      </c>
      <c r="B225" s="28" t="e">
        <v>#N/A</v>
      </c>
      <c r="C225" s="29" t="e">
        <v>#N/A</v>
      </c>
      <c r="D225" s="28" t="s">
        <v>323</v>
      </c>
      <c r="E225" s="30">
        <v>91</v>
      </c>
      <c r="F225" s="43">
        <v>0</v>
      </c>
      <c r="G225" s="36">
        <f t="shared" si="3"/>
        <v>0</v>
      </c>
      <c r="H225" s="37"/>
      <c r="I225" s="48">
        <v>223</v>
      </c>
      <c r="J225" s="38" t="s">
        <v>626</v>
      </c>
      <c r="K225" s="38"/>
      <c r="L225" s="38" t="s">
        <v>205</v>
      </c>
      <c r="M225" s="38" t="s">
        <v>579</v>
      </c>
      <c r="N225" s="38">
        <v>0</v>
      </c>
      <c r="O225" s="36">
        <v>0</v>
      </c>
      <c r="P225" s="39"/>
      <c r="Q225" s="52">
        <v>223</v>
      </c>
      <c r="R225" s="28" t="s">
        <v>323</v>
      </c>
      <c r="S225" s="28" t="s">
        <v>219</v>
      </c>
      <c r="T225" s="30">
        <v>91</v>
      </c>
      <c r="U225" s="43">
        <v>0</v>
      </c>
      <c r="V225" s="10"/>
    </row>
    <row r="226" spans="1:22" x14ac:dyDescent="0.25">
      <c r="A226" s="53">
        <v>224</v>
      </c>
      <c r="B226" s="31" t="e">
        <v>#N/A</v>
      </c>
      <c r="C226" s="32" t="e">
        <v>#N/A</v>
      </c>
      <c r="D226" s="31" t="s">
        <v>324</v>
      </c>
      <c r="E226" s="33">
        <v>81</v>
      </c>
      <c r="F226" s="40">
        <v>0</v>
      </c>
      <c r="G226" s="41">
        <f t="shared" si="3"/>
        <v>0</v>
      </c>
      <c r="H226" s="37"/>
      <c r="I226" s="49">
        <v>224</v>
      </c>
      <c r="J226" s="42" t="s">
        <v>277</v>
      </c>
      <c r="K226" s="42"/>
      <c r="L226" s="42" t="s">
        <v>212</v>
      </c>
      <c r="M226" s="42" t="s">
        <v>572</v>
      </c>
      <c r="N226" s="42">
        <v>0</v>
      </c>
      <c r="O226" s="41">
        <v>0</v>
      </c>
      <c r="P226" s="39"/>
      <c r="Q226" s="53">
        <v>224</v>
      </c>
      <c r="R226" s="31" t="s">
        <v>324</v>
      </c>
      <c r="S226" s="31" t="s">
        <v>219</v>
      </c>
      <c r="T226" s="33">
        <v>81</v>
      </c>
      <c r="U226" s="40">
        <v>0</v>
      </c>
      <c r="V226" s="2" t="s">
        <v>250</v>
      </c>
    </row>
    <row r="227" spans="1:22" x14ac:dyDescent="0.25">
      <c r="A227" s="52">
        <v>225</v>
      </c>
      <c r="B227" s="28" t="s">
        <v>207</v>
      </c>
      <c r="C227" s="29" t="s">
        <v>592</v>
      </c>
      <c r="D227" s="28" t="s">
        <v>325</v>
      </c>
      <c r="E227" s="30">
        <v>72</v>
      </c>
      <c r="F227" s="43">
        <v>0</v>
      </c>
      <c r="G227" s="36">
        <f t="shared" si="3"/>
        <v>0</v>
      </c>
      <c r="H227" s="37"/>
      <c r="I227" s="48">
        <v>225</v>
      </c>
      <c r="J227" s="38" t="s">
        <v>627</v>
      </c>
      <c r="K227" s="38"/>
      <c r="L227" s="38" t="s">
        <v>212</v>
      </c>
      <c r="M227" s="38" t="s">
        <v>586</v>
      </c>
      <c r="N227" s="38">
        <v>0</v>
      </c>
      <c r="O227" s="36">
        <v>0</v>
      </c>
      <c r="P227" s="39"/>
      <c r="Q227" s="52">
        <v>225</v>
      </c>
      <c r="R227" s="28" t="s">
        <v>325</v>
      </c>
      <c r="S227" s="28" t="s">
        <v>207</v>
      </c>
      <c r="T227" s="30">
        <v>72</v>
      </c>
      <c r="U227" s="43">
        <v>0</v>
      </c>
      <c r="V227" s="10"/>
    </row>
    <row r="228" spans="1:22" x14ac:dyDescent="0.25">
      <c r="A228" s="53">
        <v>226</v>
      </c>
      <c r="B228" s="31" t="s">
        <v>207</v>
      </c>
      <c r="C228" s="32" t="s">
        <v>587</v>
      </c>
      <c r="D228" s="31" t="s">
        <v>100</v>
      </c>
      <c r="E228" s="33">
        <v>72</v>
      </c>
      <c r="F228" s="40">
        <v>0</v>
      </c>
      <c r="G228" s="41">
        <f t="shared" si="3"/>
        <v>0</v>
      </c>
      <c r="H228" s="37"/>
      <c r="I228" s="49">
        <v>226</v>
      </c>
      <c r="J228" s="42" t="s">
        <v>34</v>
      </c>
      <c r="K228" s="42"/>
      <c r="L228" s="42" t="s">
        <v>207</v>
      </c>
      <c r="M228" s="42" t="s">
        <v>595</v>
      </c>
      <c r="N228" s="42">
        <v>0</v>
      </c>
      <c r="O228" s="41">
        <v>0</v>
      </c>
      <c r="P228" s="39"/>
      <c r="Q228" s="53">
        <v>226</v>
      </c>
      <c r="R228" s="31" t="s">
        <v>100</v>
      </c>
      <c r="S228" s="31" t="s">
        <v>207</v>
      </c>
      <c r="T228" s="33">
        <v>72</v>
      </c>
      <c r="U228" s="40">
        <v>0</v>
      </c>
      <c r="V228" s="2" t="s">
        <v>250</v>
      </c>
    </row>
    <row r="229" spans="1:22" x14ac:dyDescent="0.25">
      <c r="A229" s="52">
        <v>227</v>
      </c>
      <c r="B229" s="28" t="s">
        <v>207</v>
      </c>
      <c r="C229" s="29" t="s">
        <v>586</v>
      </c>
      <c r="D229" s="28" t="s">
        <v>63</v>
      </c>
      <c r="E229" s="30">
        <v>71</v>
      </c>
      <c r="F229" s="43">
        <v>0</v>
      </c>
      <c r="G229" s="36">
        <f t="shared" si="3"/>
        <v>0</v>
      </c>
      <c r="H229" s="37"/>
      <c r="I229" s="48">
        <v>227</v>
      </c>
      <c r="J229" s="38" t="s">
        <v>628</v>
      </c>
      <c r="K229" s="38"/>
      <c r="L229" s="38" t="s">
        <v>215</v>
      </c>
      <c r="M229" s="38" t="s">
        <v>594</v>
      </c>
      <c r="N229" s="38">
        <v>0</v>
      </c>
      <c r="O229" s="36">
        <v>0</v>
      </c>
      <c r="P229" s="39"/>
      <c r="Q229" s="52">
        <v>227</v>
      </c>
      <c r="R229" s="28" t="s">
        <v>63</v>
      </c>
      <c r="S229" s="28" t="s">
        <v>207</v>
      </c>
      <c r="T229" s="30">
        <v>71</v>
      </c>
      <c r="U229" s="43">
        <v>0</v>
      </c>
      <c r="V229" s="10"/>
    </row>
    <row r="230" spans="1:22" x14ac:dyDescent="0.25">
      <c r="A230" s="53">
        <v>228</v>
      </c>
      <c r="B230" s="31" t="s">
        <v>207</v>
      </c>
      <c r="C230" s="32" t="s">
        <v>583</v>
      </c>
      <c r="D230" s="31" t="s">
        <v>326</v>
      </c>
      <c r="E230" s="33">
        <v>71</v>
      </c>
      <c r="F230" s="40">
        <v>0</v>
      </c>
      <c r="G230" s="41">
        <f t="shared" si="3"/>
        <v>0</v>
      </c>
      <c r="H230" s="37"/>
      <c r="I230" s="49">
        <v>228</v>
      </c>
      <c r="J230" s="42" t="s">
        <v>629</v>
      </c>
      <c r="K230" s="42"/>
      <c r="L230" s="42" t="s">
        <v>207</v>
      </c>
      <c r="M230" s="42" t="s">
        <v>582</v>
      </c>
      <c r="N230" s="42">
        <v>0</v>
      </c>
      <c r="O230" s="41">
        <v>0</v>
      </c>
      <c r="P230" s="39"/>
      <c r="Q230" s="53">
        <v>228</v>
      </c>
      <c r="R230" s="31" t="s">
        <v>326</v>
      </c>
      <c r="S230" s="31" t="s">
        <v>207</v>
      </c>
      <c r="T230" s="33">
        <v>71</v>
      </c>
      <c r="U230" s="40">
        <v>0</v>
      </c>
      <c r="V230" s="2" t="s">
        <v>250</v>
      </c>
    </row>
    <row r="231" spans="1:22" x14ac:dyDescent="0.25">
      <c r="A231" s="52">
        <v>229</v>
      </c>
      <c r="B231" s="28" t="s">
        <v>207</v>
      </c>
      <c r="C231" s="29" t="s">
        <v>589</v>
      </c>
      <c r="D231" s="28" t="s">
        <v>200</v>
      </c>
      <c r="E231" s="30">
        <v>71</v>
      </c>
      <c r="F231" s="43">
        <v>0</v>
      </c>
      <c r="G231" s="36">
        <f t="shared" si="3"/>
        <v>0</v>
      </c>
      <c r="H231" s="37"/>
      <c r="I231" s="48">
        <v>229</v>
      </c>
      <c r="J231" s="38" t="s">
        <v>630</v>
      </c>
      <c r="K231" s="38"/>
      <c r="L231" s="38" t="s">
        <v>212</v>
      </c>
      <c r="M231" s="38" t="s">
        <v>585</v>
      </c>
      <c r="N231" s="38">
        <v>0</v>
      </c>
      <c r="O231" s="36">
        <v>0</v>
      </c>
      <c r="P231" s="39"/>
      <c r="Q231" s="52">
        <v>229</v>
      </c>
      <c r="R231" s="28" t="s">
        <v>200</v>
      </c>
      <c r="S231" s="28" t="s">
        <v>207</v>
      </c>
      <c r="T231" s="30">
        <v>71</v>
      </c>
      <c r="U231" s="43">
        <v>0</v>
      </c>
      <c r="V231" s="10"/>
    </row>
    <row r="232" spans="1:22" x14ac:dyDescent="0.25">
      <c r="A232" s="53">
        <v>230</v>
      </c>
      <c r="B232" s="31" t="s">
        <v>207</v>
      </c>
      <c r="C232" s="32" t="s">
        <v>593</v>
      </c>
      <c r="D232" s="31" t="s">
        <v>327</v>
      </c>
      <c r="E232" s="33">
        <v>71</v>
      </c>
      <c r="F232" s="40">
        <v>0</v>
      </c>
      <c r="G232" s="41">
        <f t="shared" si="3"/>
        <v>0</v>
      </c>
      <c r="H232" s="37"/>
      <c r="I232" s="49">
        <v>230</v>
      </c>
      <c r="J232" s="42" t="s">
        <v>631</v>
      </c>
      <c r="K232" s="42"/>
      <c r="L232" s="42" t="s">
        <v>212</v>
      </c>
      <c r="M232" s="42" t="s">
        <v>578</v>
      </c>
      <c r="N232" s="42">
        <v>0</v>
      </c>
      <c r="O232" s="41">
        <v>0</v>
      </c>
      <c r="P232" s="39"/>
      <c r="Q232" s="53">
        <v>230</v>
      </c>
      <c r="R232" s="31" t="s">
        <v>327</v>
      </c>
      <c r="S232" s="31" t="s">
        <v>207</v>
      </c>
      <c r="T232" s="33">
        <v>71</v>
      </c>
      <c r="U232" s="40">
        <v>0</v>
      </c>
      <c r="V232" s="2" t="s">
        <v>250</v>
      </c>
    </row>
    <row r="233" spans="1:22" x14ac:dyDescent="0.25">
      <c r="A233" s="52">
        <v>231</v>
      </c>
      <c r="B233" s="28" t="e">
        <v>#N/A</v>
      </c>
      <c r="C233" s="29" t="e">
        <v>#N/A</v>
      </c>
      <c r="D233" s="28" t="s">
        <v>328</v>
      </c>
      <c r="E233" s="30">
        <v>70</v>
      </c>
      <c r="F233" s="43">
        <v>0</v>
      </c>
      <c r="G233" s="36">
        <f t="shared" si="3"/>
        <v>0</v>
      </c>
      <c r="H233" s="37"/>
      <c r="I233" s="48">
        <v>231</v>
      </c>
      <c r="J233" s="38" t="s">
        <v>632</v>
      </c>
      <c r="K233" s="38"/>
      <c r="L233" s="38" t="s">
        <v>207</v>
      </c>
      <c r="M233" s="38" t="s">
        <v>566</v>
      </c>
      <c r="N233" s="38">
        <v>0</v>
      </c>
      <c r="O233" s="36">
        <v>0</v>
      </c>
      <c r="P233" s="39"/>
      <c r="Q233" s="52">
        <v>231</v>
      </c>
      <c r="R233" s="28" t="s">
        <v>328</v>
      </c>
      <c r="S233" s="28" t="s">
        <v>207</v>
      </c>
      <c r="T233" s="30">
        <v>70</v>
      </c>
      <c r="U233" s="43">
        <v>0</v>
      </c>
      <c r="V233" s="10"/>
    </row>
    <row r="234" spans="1:22" x14ac:dyDescent="0.25">
      <c r="A234" s="53">
        <v>232</v>
      </c>
      <c r="B234" s="31" t="e">
        <v>#N/A</v>
      </c>
      <c r="C234" s="32" t="e">
        <v>#N/A</v>
      </c>
      <c r="D234" s="31" t="s">
        <v>329</v>
      </c>
      <c r="E234" s="33">
        <v>68</v>
      </c>
      <c r="F234" s="40">
        <v>0</v>
      </c>
      <c r="G234" s="41">
        <f t="shared" si="3"/>
        <v>0</v>
      </c>
      <c r="H234" s="37"/>
      <c r="I234" s="49">
        <v>232</v>
      </c>
      <c r="J234" s="42" t="s">
        <v>326</v>
      </c>
      <c r="K234" s="42"/>
      <c r="L234" s="42" t="s">
        <v>207</v>
      </c>
      <c r="M234" s="42" t="s">
        <v>583</v>
      </c>
      <c r="N234" s="42">
        <v>0</v>
      </c>
      <c r="O234" s="41">
        <v>0</v>
      </c>
      <c r="P234" s="39"/>
      <c r="Q234" s="53">
        <v>232</v>
      </c>
      <c r="R234" s="31" t="s">
        <v>329</v>
      </c>
      <c r="S234" s="31" t="s">
        <v>207</v>
      </c>
      <c r="T234" s="33">
        <v>68</v>
      </c>
      <c r="U234" s="40">
        <v>0</v>
      </c>
      <c r="V234" s="2" t="s">
        <v>250</v>
      </c>
    </row>
    <row r="235" spans="1:22" x14ac:dyDescent="0.25">
      <c r="A235" s="52">
        <v>233</v>
      </c>
      <c r="B235" s="28" t="s">
        <v>212</v>
      </c>
      <c r="C235" s="29" t="s">
        <v>582</v>
      </c>
      <c r="D235" s="28" t="s">
        <v>330</v>
      </c>
      <c r="E235" s="30">
        <v>66</v>
      </c>
      <c r="F235" s="43">
        <v>0</v>
      </c>
      <c r="G235" s="36">
        <f t="shared" si="3"/>
        <v>0</v>
      </c>
      <c r="H235" s="37"/>
      <c r="I235" s="48">
        <v>233</v>
      </c>
      <c r="J235" s="38" t="s">
        <v>331</v>
      </c>
      <c r="K235" s="38"/>
      <c r="L235" s="38" t="s">
        <v>207</v>
      </c>
      <c r="M235" s="38" t="s">
        <v>567</v>
      </c>
      <c r="N235" s="38">
        <v>0</v>
      </c>
      <c r="O235" s="36">
        <v>0</v>
      </c>
      <c r="P235" s="39"/>
      <c r="Q235" s="52">
        <v>233</v>
      </c>
      <c r="R235" s="28" t="s">
        <v>330</v>
      </c>
      <c r="S235" s="28" t="s">
        <v>212</v>
      </c>
      <c r="T235" s="30">
        <v>66</v>
      </c>
      <c r="U235" s="43">
        <v>0</v>
      </c>
      <c r="V235" s="10"/>
    </row>
    <row r="236" spans="1:22" x14ac:dyDescent="0.25">
      <c r="A236" s="53">
        <v>234</v>
      </c>
      <c r="B236" s="31" t="s">
        <v>207</v>
      </c>
      <c r="C236" s="32" t="s">
        <v>567</v>
      </c>
      <c r="D236" s="31" t="s">
        <v>331</v>
      </c>
      <c r="E236" s="33">
        <v>66</v>
      </c>
      <c r="F236" s="40">
        <v>0</v>
      </c>
      <c r="G236" s="41">
        <f t="shared" si="3"/>
        <v>0</v>
      </c>
      <c r="H236" s="37"/>
      <c r="I236" s="49">
        <v>234</v>
      </c>
      <c r="J236" s="42" t="s">
        <v>633</v>
      </c>
      <c r="K236" s="42"/>
      <c r="L236" s="42" t="s">
        <v>212</v>
      </c>
      <c r="M236" s="42" t="s">
        <v>573</v>
      </c>
      <c r="N236" s="42">
        <v>0</v>
      </c>
      <c r="O236" s="41">
        <v>0</v>
      </c>
      <c r="P236" s="39"/>
      <c r="Q236" s="53">
        <v>234</v>
      </c>
      <c r="R236" s="31" t="s">
        <v>331</v>
      </c>
      <c r="S236" s="31" t="s">
        <v>207</v>
      </c>
      <c r="T236" s="33">
        <v>66</v>
      </c>
      <c r="U236" s="40">
        <v>0</v>
      </c>
      <c r="V236" s="2" t="s">
        <v>250</v>
      </c>
    </row>
    <row r="237" spans="1:22" x14ac:dyDescent="0.25">
      <c r="A237" s="52">
        <v>235</v>
      </c>
      <c r="B237" s="28" t="s">
        <v>207</v>
      </c>
      <c r="C237" s="29" t="s">
        <v>573</v>
      </c>
      <c r="D237" s="28" t="s">
        <v>49</v>
      </c>
      <c r="E237" s="30">
        <v>65</v>
      </c>
      <c r="F237" s="43">
        <v>0</v>
      </c>
      <c r="G237" s="36">
        <f t="shared" si="3"/>
        <v>0</v>
      </c>
      <c r="H237" s="37"/>
      <c r="I237" s="48">
        <v>235</v>
      </c>
      <c r="J237" s="38" t="s">
        <v>312</v>
      </c>
      <c r="K237" s="38"/>
      <c r="L237" s="38" t="s">
        <v>207</v>
      </c>
      <c r="M237" s="38" t="s">
        <v>578</v>
      </c>
      <c r="N237" s="38">
        <v>0</v>
      </c>
      <c r="O237" s="36">
        <v>0</v>
      </c>
      <c r="P237" s="39"/>
      <c r="Q237" s="52">
        <v>235</v>
      </c>
      <c r="R237" s="28" t="s">
        <v>49</v>
      </c>
      <c r="S237" s="28" t="s">
        <v>207</v>
      </c>
      <c r="T237" s="30">
        <v>65</v>
      </c>
      <c r="U237" s="43">
        <v>0</v>
      </c>
      <c r="V237" s="10"/>
    </row>
    <row r="238" spans="1:22" x14ac:dyDescent="0.25">
      <c r="A238" s="53">
        <v>236</v>
      </c>
      <c r="B238" s="31" t="s">
        <v>207</v>
      </c>
      <c r="C238" s="32" t="s">
        <v>565</v>
      </c>
      <c r="D238" s="31" t="s">
        <v>180</v>
      </c>
      <c r="E238" s="33">
        <v>65</v>
      </c>
      <c r="F238" s="40">
        <v>0</v>
      </c>
      <c r="G238" s="41">
        <f t="shared" si="3"/>
        <v>0</v>
      </c>
      <c r="H238" s="37"/>
      <c r="I238" s="49">
        <v>236</v>
      </c>
      <c r="J238" s="42" t="s">
        <v>348</v>
      </c>
      <c r="K238" s="42"/>
      <c r="L238" s="42" t="s">
        <v>205</v>
      </c>
      <c r="M238" s="42" t="s">
        <v>589</v>
      </c>
      <c r="N238" s="42">
        <v>0</v>
      </c>
      <c r="O238" s="41">
        <v>0</v>
      </c>
      <c r="P238" s="39"/>
      <c r="Q238" s="53">
        <v>236</v>
      </c>
      <c r="R238" s="31" t="s">
        <v>180</v>
      </c>
      <c r="S238" s="31" t="s">
        <v>207</v>
      </c>
      <c r="T238" s="33">
        <v>65</v>
      </c>
      <c r="U238" s="40">
        <v>0</v>
      </c>
      <c r="V238" s="2" t="s">
        <v>250</v>
      </c>
    </row>
    <row r="239" spans="1:22" x14ac:dyDescent="0.25">
      <c r="A239" s="52">
        <v>237</v>
      </c>
      <c r="B239" s="28" t="e">
        <v>#N/A</v>
      </c>
      <c r="C239" s="29" t="e">
        <v>#N/A</v>
      </c>
      <c r="D239" s="28" t="s">
        <v>332</v>
      </c>
      <c r="E239" s="30">
        <v>65</v>
      </c>
      <c r="F239" s="43">
        <v>0</v>
      </c>
      <c r="G239" s="36">
        <f t="shared" si="3"/>
        <v>0</v>
      </c>
      <c r="H239" s="37"/>
      <c r="I239" s="48">
        <v>237</v>
      </c>
      <c r="J239" s="38" t="s">
        <v>634</v>
      </c>
      <c r="K239" s="38"/>
      <c r="L239" s="38" t="s">
        <v>205</v>
      </c>
      <c r="M239" s="38" t="s">
        <v>588</v>
      </c>
      <c r="N239" s="38">
        <v>0</v>
      </c>
      <c r="O239" s="36">
        <v>0</v>
      </c>
      <c r="P239" s="39"/>
      <c r="Q239" s="52">
        <v>237</v>
      </c>
      <c r="R239" s="28" t="s">
        <v>332</v>
      </c>
      <c r="S239" s="28" t="s">
        <v>212</v>
      </c>
      <c r="T239" s="30">
        <v>65</v>
      </c>
      <c r="U239" s="43">
        <v>0</v>
      </c>
      <c r="V239" s="10"/>
    </row>
    <row r="240" spans="1:22" x14ac:dyDescent="0.25">
      <c r="A240" s="53">
        <v>238</v>
      </c>
      <c r="B240" s="31" t="e">
        <v>#N/A</v>
      </c>
      <c r="C240" s="32" t="e">
        <v>#N/A</v>
      </c>
      <c r="D240" s="31" t="s">
        <v>333</v>
      </c>
      <c r="E240" s="33">
        <v>65</v>
      </c>
      <c r="F240" s="40">
        <v>0</v>
      </c>
      <c r="G240" s="41">
        <f t="shared" si="3"/>
        <v>0</v>
      </c>
      <c r="H240" s="37"/>
      <c r="I240" s="49">
        <v>238</v>
      </c>
      <c r="J240" s="42" t="s">
        <v>116</v>
      </c>
      <c r="K240" s="42"/>
      <c r="L240" s="42" t="s">
        <v>205</v>
      </c>
      <c r="M240" s="42" t="s">
        <v>578</v>
      </c>
      <c r="N240" s="42">
        <v>0</v>
      </c>
      <c r="O240" s="41">
        <v>0</v>
      </c>
      <c r="P240" s="39"/>
      <c r="Q240" s="53">
        <v>238</v>
      </c>
      <c r="R240" s="31" t="s">
        <v>333</v>
      </c>
      <c r="S240" s="31" t="s">
        <v>212</v>
      </c>
      <c r="T240" s="33">
        <v>65</v>
      </c>
      <c r="U240" s="40">
        <v>0</v>
      </c>
      <c r="V240" s="2" t="s">
        <v>250</v>
      </c>
    </row>
    <row r="241" spans="1:22" x14ac:dyDescent="0.25">
      <c r="A241" s="52">
        <v>239</v>
      </c>
      <c r="B241" s="28" t="e">
        <v>#N/A</v>
      </c>
      <c r="C241" s="29" t="e">
        <v>#N/A</v>
      </c>
      <c r="D241" s="28" t="s">
        <v>334</v>
      </c>
      <c r="E241" s="30">
        <v>64</v>
      </c>
      <c r="F241" s="43">
        <v>0</v>
      </c>
      <c r="G241" s="36">
        <f t="shared" si="3"/>
        <v>0</v>
      </c>
      <c r="H241" s="37"/>
      <c r="I241" s="48">
        <v>239</v>
      </c>
      <c r="J241" s="38" t="s">
        <v>315</v>
      </c>
      <c r="K241" s="38"/>
      <c r="L241" s="38" t="s">
        <v>205</v>
      </c>
      <c r="M241" s="38" t="s">
        <v>564</v>
      </c>
      <c r="N241" s="38">
        <v>0</v>
      </c>
      <c r="O241" s="36">
        <v>0</v>
      </c>
      <c r="P241" s="39"/>
      <c r="Q241" s="52">
        <v>239</v>
      </c>
      <c r="R241" s="28" t="s">
        <v>334</v>
      </c>
      <c r="S241" s="28" t="s">
        <v>207</v>
      </c>
      <c r="T241" s="30">
        <v>64</v>
      </c>
      <c r="U241" s="43">
        <v>0</v>
      </c>
      <c r="V241" s="10"/>
    </row>
    <row r="242" spans="1:22" x14ac:dyDescent="0.25">
      <c r="A242" s="53">
        <v>240</v>
      </c>
      <c r="B242" s="31" t="s">
        <v>212</v>
      </c>
      <c r="C242" s="32" t="s">
        <v>588</v>
      </c>
      <c r="D242" s="31" t="s">
        <v>335</v>
      </c>
      <c r="E242" s="33">
        <v>59</v>
      </c>
      <c r="F242" s="40">
        <v>0</v>
      </c>
      <c r="G242" s="41">
        <f t="shared" si="3"/>
        <v>0</v>
      </c>
      <c r="H242" s="37"/>
      <c r="I242" s="49">
        <v>240</v>
      </c>
      <c r="J242" s="42" t="s">
        <v>635</v>
      </c>
      <c r="K242" s="42"/>
      <c r="L242" s="42" t="s">
        <v>212</v>
      </c>
      <c r="M242" s="42" t="s">
        <v>568</v>
      </c>
      <c r="N242" s="42">
        <v>0</v>
      </c>
      <c r="O242" s="41">
        <v>0</v>
      </c>
      <c r="P242" s="39"/>
      <c r="Q242" s="53">
        <v>240</v>
      </c>
      <c r="R242" s="31" t="s">
        <v>335</v>
      </c>
      <c r="S242" s="31" t="s">
        <v>212</v>
      </c>
      <c r="T242" s="33">
        <v>59</v>
      </c>
      <c r="U242" s="40">
        <v>0</v>
      </c>
      <c r="V242" s="2" t="s">
        <v>250</v>
      </c>
    </row>
    <row r="243" spans="1:22" x14ac:dyDescent="0.25">
      <c r="A243" s="52">
        <v>241</v>
      </c>
      <c r="B243" s="28" t="s">
        <v>212</v>
      </c>
      <c r="C243" s="29" t="s">
        <v>585</v>
      </c>
      <c r="D243" s="28" t="s">
        <v>336</v>
      </c>
      <c r="E243" s="30">
        <v>59</v>
      </c>
      <c r="F243" s="43">
        <v>0</v>
      </c>
      <c r="G243" s="36">
        <f t="shared" si="3"/>
        <v>0</v>
      </c>
      <c r="H243" s="37"/>
      <c r="I243" s="48">
        <v>241</v>
      </c>
      <c r="J243" s="38" t="s">
        <v>359</v>
      </c>
      <c r="K243" s="38"/>
      <c r="L243" s="38" t="s">
        <v>207</v>
      </c>
      <c r="M243" s="38" t="s">
        <v>578</v>
      </c>
      <c r="N243" s="38">
        <v>0</v>
      </c>
      <c r="O243" s="36">
        <v>0</v>
      </c>
      <c r="P243" s="39"/>
      <c r="Q243" s="52">
        <v>241</v>
      </c>
      <c r="R243" s="28" t="s">
        <v>336</v>
      </c>
      <c r="S243" s="28" t="s">
        <v>212</v>
      </c>
      <c r="T243" s="30">
        <v>59</v>
      </c>
      <c r="U243" s="43">
        <v>0</v>
      </c>
      <c r="V243" s="10"/>
    </row>
    <row r="244" spans="1:22" x14ac:dyDescent="0.25">
      <c r="A244" s="53">
        <v>242</v>
      </c>
      <c r="B244" s="31" t="e">
        <v>#N/A</v>
      </c>
      <c r="C244" s="32" t="e">
        <v>#N/A</v>
      </c>
      <c r="D244" s="31" t="s">
        <v>337</v>
      </c>
      <c r="E244" s="33">
        <v>32</v>
      </c>
      <c r="F244" s="40">
        <v>0</v>
      </c>
      <c r="G244" s="41">
        <f t="shared" si="3"/>
        <v>0</v>
      </c>
      <c r="H244" s="37"/>
      <c r="I244" s="49">
        <v>242</v>
      </c>
      <c r="J244" s="42" t="s">
        <v>636</v>
      </c>
      <c r="K244" s="42"/>
      <c r="L244" s="42" t="s">
        <v>205</v>
      </c>
      <c r="M244" s="42" t="s">
        <v>569</v>
      </c>
      <c r="N244" s="42">
        <v>0</v>
      </c>
      <c r="O244" s="41">
        <v>0</v>
      </c>
      <c r="P244" s="39"/>
      <c r="Q244" s="53">
        <v>242</v>
      </c>
      <c r="R244" s="31" t="s">
        <v>337</v>
      </c>
      <c r="S244" s="31" t="s">
        <v>205</v>
      </c>
      <c r="T244" s="33">
        <v>32</v>
      </c>
      <c r="U244" s="40">
        <v>0</v>
      </c>
      <c r="V244" s="2" t="s">
        <v>250</v>
      </c>
    </row>
    <row r="245" spans="1:22" x14ac:dyDescent="0.25">
      <c r="A245" s="52">
        <v>243</v>
      </c>
      <c r="B245" s="28" t="s">
        <v>205</v>
      </c>
      <c r="C245" s="29" t="s">
        <v>592</v>
      </c>
      <c r="D245" s="28" t="s">
        <v>338</v>
      </c>
      <c r="E245" s="30">
        <v>32</v>
      </c>
      <c r="F245" s="43">
        <v>0</v>
      </c>
      <c r="G245" s="36">
        <f t="shared" si="3"/>
        <v>0</v>
      </c>
      <c r="H245" s="37"/>
      <c r="I245" s="48">
        <v>243</v>
      </c>
      <c r="J245" s="38" t="s">
        <v>345</v>
      </c>
      <c r="K245" s="38"/>
      <c r="L245" s="38" t="s">
        <v>205</v>
      </c>
      <c r="M245" s="38" t="s">
        <v>572</v>
      </c>
      <c r="N245" s="38">
        <v>0</v>
      </c>
      <c r="O245" s="36">
        <v>0</v>
      </c>
      <c r="P245" s="39"/>
      <c r="Q245" s="52">
        <v>243</v>
      </c>
      <c r="R245" s="28" t="s">
        <v>338</v>
      </c>
      <c r="S245" s="28" t="s">
        <v>205</v>
      </c>
      <c r="T245" s="30">
        <v>32</v>
      </c>
      <c r="U245" s="43">
        <v>0</v>
      </c>
      <c r="V245" s="10"/>
    </row>
    <row r="246" spans="1:22" x14ac:dyDescent="0.25">
      <c r="A246" s="53">
        <v>244</v>
      </c>
      <c r="B246" s="31" t="e">
        <v>#N/A</v>
      </c>
      <c r="C246" s="32" t="e">
        <v>#N/A</v>
      </c>
      <c r="D246" s="31" t="s">
        <v>339</v>
      </c>
      <c r="E246" s="33">
        <v>31</v>
      </c>
      <c r="F246" s="40">
        <v>0</v>
      </c>
      <c r="G246" s="41">
        <f t="shared" si="3"/>
        <v>0</v>
      </c>
      <c r="H246" s="37"/>
      <c r="I246" s="49">
        <v>244</v>
      </c>
      <c r="J246" s="42" t="s">
        <v>637</v>
      </c>
      <c r="K246" s="42"/>
      <c r="L246" s="42" t="s">
        <v>207</v>
      </c>
      <c r="M246" s="42" t="s">
        <v>569</v>
      </c>
      <c r="N246" s="42">
        <v>0</v>
      </c>
      <c r="O246" s="41">
        <v>0</v>
      </c>
      <c r="P246" s="39"/>
      <c r="Q246" s="53">
        <v>244</v>
      </c>
      <c r="R246" s="31" t="s">
        <v>339</v>
      </c>
      <c r="S246" s="31" t="s">
        <v>205</v>
      </c>
      <c r="T246" s="33">
        <v>31</v>
      </c>
      <c r="U246" s="40">
        <v>0</v>
      </c>
      <c r="V246" s="2" t="s">
        <v>250</v>
      </c>
    </row>
    <row r="247" spans="1:22" x14ac:dyDescent="0.25">
      <c r="A247" s="52">
        <v>245</v>
      </c>
      <c r="B247" s="28" t="e">
        <v>#N/A</v>
      </c>
      <c r="C247" s="29" t="e">
        <v>#N/A</v>
      </c>
      <c r="D247" s="28" t="s">
        <v>340</v>
      </c>
      <c r="E247" s="30">
        <v>31</v>
      </c>
      <c r="F247" s="43">
        <v>0</v>
      </c>
      <c r="G247" s="36">
        <f t="shared" si="3"/>
        <v>0</v>
      </c>
      <c r="H247" s="37"/>
      <c r="I247" s="48">
        <v>245</v>
      </c>
      <c r="J247" s="38" t="s">
        <v>638</v>
      </c>
      <c r="K247" s="38"/>
      <c r="L247" s="38" t="s">
        <v>207</v>
      </c>
      <c r="M247" s="38" t="s">
        <v>587</v>
      </c>
      <c r="N247" s="38">
        <v>0</v>
      </c>
      <c r="O247" s="36">
        <v>0</v>
      </c>
      <c r="P247" s="39"/>
      <c r="Q247" s="52">
        <v>245</v>
      </c>
      <c r="R247" s="28" t="s">
        <v>340</v>
      </c>
      <c r="S247" s="28" t="s">
        <v>207</v>
      </c>
      <c r="T247" s="30">
        <v>31</v>
      </c>
      <c r="U247" s="43">
        <v>0</v>
      </c>
      <c r="V247" s="10"/>
    </row>
    <row r="248" spans="1:22" x14ac:dyDescent="0.25">
      <c r="A248" s="53">
        <v>246</v>
      </c>
      <c r="B248" s="31" t="e">
        <v>#N/A</v>
      </c>
      <c r="C248" s="32" t="e">
        <v>#N/A</v>
      </c>
      <c r="D248" s="31" t="s">
        <v>341</v>
      </c>
      <c r="E248" s="33">
        <v>31</v>
      </c>
      <c r="F248" s="40">
        <v>0</v>
      </c>
      <c r="G248" s="41">
        <f t="shared" si="3"/>
        <v>0</v>
      </c>
      <c r="H248" s="37"/>
      <c r="I248" s="49">
        <v>246</v>
      </c>
      <c r="J248" s="42" t="s">
        <v>350</v>
      </c>
      <c r="K248" s="42"/>
      <c r="L248" s="42" t="s">
        <v>207</v>
      </c>
      <c r="M248" s="42" t="s">
        <v>592</v>
      </c>
      <c r="N248" s="42">
        <v>0</v>
      </c>
      <c r="O248" s="41">
        <v>0</v>
      </c>
      <c r="P248" s="39"/>
      <c r="Q248" s="53">
        <v>246</v>
      </c>
      <c r="R248" s="31" t="s">
        <v>341</v>
      </c>
      <c r="S248" s="31" t="s">
        <v>397</v>
      </c>
      <c r="T248" s="33">
        <v>31</v>
      </c>
      <c r="U248" s="40">
        <v>0</v>
      </c>
      <c r="V248" s="2" t="s">
        <v>250</v>
      </c>
    </row>
    <row r="249" spans="1:22" x14ac:dyDescent="0.25">
      <c r="A249" s="52">
        <v>247</v>
      </c>
      <c r="B249" s="28" t="e">
        <v>#N/A</v>
      </c>
      <c r="C249" s="29" t="e">
        <v>#N/A</v>
      </c>
      <c r="D249" s="28" t="s">
        <v>342</v>
      </c>
      <c r="E249" s="30">
        <v>31</v>
      </c>
      <c r="F249" s="43">
        <v>0</v>
      </c>
      <c r="G249" s="36">
        <f t="shared" si="3"/>
        <v>0</v>
      </c>
      <c r="H249" s="37"/>
      <c r="I249" s="48">
        <v>247</v>
      </c>
      <c r="J249" s="38" t="s">
        <v>639</v>
      </c>
      <c r="K249" s="38"/>
      <c r="L249" s="38" t="s">
        <v>215</v>
      </c>
      <c r="M249" s="38" t="s">
        <v>582</v>
      </c>
      <c r="N249" s="38">
        <v>0</v>
      </c>
      <c r="O249" s="36">
        <v>0</v>
      </c>
      <c r="P249" s="39"/>
      <c r="Q249" s="52">
        <v>247</v>
      </c>
      <c r="R249" s="28" t="s">
        <v>342</v>
      </c>
      <c r="S249" s="28" t="s">
        <v>205</v>
      </c>
      <c r="T249" s="30">
        <v>31</v>
      </c>
      <c r="U249" s="43">
        <v>0</v>
      </c>
      <c r="V249" s="10"/>
    </row>
    <row r="250" spans="1:22" x14ac:dyDescent="0.25">
      <c r="A250" s="53">
        <v>248</v>
      </c>
      <c r="B250" s="31" t="e">
        <v>#N/A</v>
      </c>
      <c r="C250" s="32" t="e">
        <v>#N/A</v>
      </c>
      <c r="D250" s="31" t="s">
        <v>343</v>
      </c>
      <c r="E250" s="33">
        <v>29</v>
      </c>
      <c r="F250" s="40">
        <v>0</v>
      </c>
      <c r="G250" s="41">
        <f t="shared" si="3"/>
        <v>0</v>
      </c>
      <c r="H250" s="37"/>
      <c r="I250" s="49">
        <v>248</v>
      </c>
      <c r="J250" s="42" t="s">
        <v>640</v>
      </c>
      <c r="K250" s="42"/>
      <c r="L250" s="42" t="s">
        <v>205</v>
      </c>
      <c r="M250" s="42" t="s">
        <v>594</v>
      </c>
      <c r="N250" s="42">
        <v>0</v>
      </c>
      <c r="O250" s="41">
        <v>0</v>
      </c>
      <c r="P250" s="39"/>
      <c r="Q250" s="53">
        <v>248</v>
      </c>
      <c r="R250" s="31" t="s">
        <v>343</v>
      </c>
      <c r="S250" s="31" t="s">
        <v>205</v>
      </c>
      <c r="T250" s="33">
        <v>29</v>
      </c>
      <c r="U250" s="40">
        <v>0</v>
      </c>
      <c r="V250" s="2" t="s">
        <v>250</v>
      </c>
    </row>
    <row r="251" spans="1:22" x14ac:dyDescent="0.25">
      <c r="A251" s="52">
        <v>249</v>
      </c>
      <c r="B251" s="28" t="e">
        <v>#N/A</v>
      </c>
      <c r="C251" s="29" t="e">
        <v>#N/A</v>
      </c>
      <c r="D251" s="28" t="s">
        <v>344</v>
      </c>
      <c r="E251" s="30">
        <v>29</v>
      </c>
      <c r="F251" s="43">
        <v>0</v>
      </c>
      <c r="G251" s="36">
        <f t="shared" si="3"/>
        <v>0</v>
      </c>
      <c r="H251" s="37"/>
      <c r="I251" s="48">
        <v>249</v>
      </c>
      <c r="J251" s="38" t="s">
        <v>641</v>
      </c>
      <c r="K251" s="38"/>
      <c r="L251" s="38" t="s">
        <v>207</v>
      </c>
      <c r="M251" s="38" t="s">
        <v>590</v>
      </c>
      <c r="N251" s="38">
        <v>0</v>
      </c>
      <c r="O251" s="36">
        <v>0</v>
      </c>
      <c r="P251" s="39"/>
      <c r="Q251" s="52">
        <v>249</v>
      </c>
      <c r="R251" s="28" t="s">
        <v>344</v>
      </c>
      <c r="S251" s="28" t="s">
        <v>397</v>
      </c>
      <c r="T251" s="30">
        <v>29</v>
      </c>
      <c r="U251" s="43">
        <v>0</v>
      </c>
      <c r="V251" s="10"/>
    </row>
    <row r="252" spans="1:22" x14ac:dyDescent="0.25">
      <c r="A252" s="53">
        <v>250</v>
      </c>
      <c r="B252" s="31" t="s">
        <v>205</v>
      </c>
      <c r="C252" s="32" t="s">
        <v>572</v>
      </c>
      <c r="D252" s="31" t="s">
        <v>345</v>
      </c>
      <c r="E252" s="33">
        <v>26</v>
      </c>
      <c r="F252" s="40">
        <v>0</v>
      </c>
      <c r="G252" s="41">
        <f t="shared" si="3"/>
        <v>0</v>
      </c>
      <c r="H252" s="37"/>
      <c r="I252" s="49">
        <v>250</v>
      </c>
      <c r="J252" s="42" t="s">
        <v>370</v>
      </c>
      <c r="K252" s="42"/>
      <c r="L252" s="42" t="s">
        <v>215</v>
      </c>
      <c r="M252" s="42" t="s">
        <v>595</v>
      </c>
      <c r="N252" s="42">
        <v>0</v>
      </c>
      <c r="O252" s="41">
        <v>0</v>
      </c>
      <c r="P252" s="39"/>
      <c r="Q252" s="53">
        <v>250</v>
      </c>
      <c r="R252" s="31" t="s">
        <v>345</v>
      </c>
      <c r="S252" s="31" t="s">
        <v>205</v>
      </c>
      <c r="T252" s="33">
        <v>26</v>
      </c>
      <c r="U252" s="40">
        <v>0</v>
      </c>
      <c r="V252" s="2" t="s">
        <v>250</v>
      </c>
    </row>
    <row r="253" spans="1:22" x14ac:dyDescent="0.25">
      <c r="A253" s="52">
        <v>251</v>
      </c>
      <c r="B253" s="28" t="e">
        <v>#N/A</v>
      </c>
      <c r="C253" s="29" t="e">
        <v>#N/A</v>
      </c>
      <c r="D253" s="28" t="s">
        <v>346</v>
      </c>
      <c r="E253" s="30">
        <v>26</v>
      </c>
      <c r="F253" s="43">
        <v>0</v>
      </c>
      <c r="G253" s="36">
        <f t="shared" si="3"/>
        <v>0</v>
      </c>
      <c r="H253" s="37"/>
      <c r="I253" s="48">
        <v>251</v>
      </c>
      <c r="J253" s="38" t="s">
        <v>100</v>
      </c>
      <c r="K253" s="38"/>
      <c r="L253" s="38" t="s">
        <v>207</v>
      </c>
      <c r="M253" s="38" t="s">
        <v>587</v>
      </c>
      <c r="N253" s="38">
        <v>0</v>
      </c>
      <c r="O253" s="36">
        <v>0</v>
      </c>
      <c r="P253" s="39"/>
      <c r="Q253" s="52">
        <v>251</v>
      </c>
      <c r="R253" s="28" t="s">
        <v>346</v>
      </c>
      <c r="S253" s="28" t="s">
        <v>205</v>
      </c>
      <c r="T253" s="30">
        <v>26</v>
      </c>
      <c r="U253" s="43">
        <v>0</v>
      </c>
      <c r="V253" s="10"/>
    </row>
    <row r="254" spans="1:22" x14ac:dyDescent="0.25">
      <c r="A254" s="53">
        <v>252</v>
      </c>
      <c r="B254" s="31" t="e">
        <v>#N/A</v>
      </c>
      <c r="C254" s="32" t="e">
        <v>#N/A</v>
      </c>
      <c r="D254" s="31" t="s">
        <v>347</v>
      </c>
      <c r="E254" s="33">
        <v>26</v>
      </c>
      <c r="F254" s="40">
        <v>0</v>
      </c>
      <c r="G254" s="41">
        <f t="shared" si="3"/>
        <v>0</v>
      </c>
      <c r="H254" s="37"/>
      <c r="I254" s="49">
        <v>252</v>
      </c>
      <c r="J254" s="42" t="s">
        <v>642</v>
      </c>
      <c r="K254" s="42"/>
      <c r="L254" s="42" t="s">
        <v>215</v>
      </c>
      <c r="M254" s="42" t="s">
        <v>563</v>
      </c>
      <c r="N254" s="42">
        <v>0</v>
      </c>
      <c r="O254" s="41">
        <v>0</v>
      </c>
      <c r="P254" s="39"/>
      <c r="Q254" s="53">
        <v>252</v>
      </c>
      <c r="R254" s="31" t="s">
        <v>347</v>
      </c>
      <c r="S254" s="31" t="s">
        <v>205</v>
      </c>
      <c r="T254" s="33">
        <v>26</v>
      </c>
      <c r="U254" s="40">
        <v>0</v>
      </c>
      <c r="V254" s="2" t="s">
        <v>250</v>
      </c>
    </row>
    <row r="255" spans="1:22" x14ac:dyDescent="0.25">
      <c r="A255" s="52">
        <v>253</v>
      </c>
      <c r="B255" s="28" t="s">
        <v>205</v>
      </c>
      <c r="C255" s="29" t="s">
        <v>589</v>
      </c>
      <c r="D255" s="28" t="s">
        <v>348</v>
      </c>
      <c r="E255" s="30">
        <v>25</v>
      </c>
      <c r="F255" s="43">
        <v>0</v>
      </c>
      <c r="G255" s="36">
        <f t="shared" si="3"/>
        <v>0</v>
      </c>
      <c r="H255" s="37"/>
      <c r="I255" s="48">
        <v>253</v>
      </c>
      <c r="J255" s="38" t="s">
        <v>353</v>
      </c>
      <c r="K255" s="38"/>
      <c r="L255" s="38" t="s">
        <v>207</v>
      </c>
      <c r="M255" s="38" t="s">
        <v>574</v>
      </c>
      <c r="N255" s="38">
        <v>0</v>
      </c>
      <c r="O255" s="36">
        <v>0</v>
      </c>
      <c r="P255" s="39"/>
      <c r="Q255" s="52">
        <v>253</v>
      </c>
      <c r="R255" s="28" t="s">
        <v>348</v>
      </c>
      <c r="S255" s="28" t="s">
        <v>205</v>
      </c>
      <c r="T255" s="30">
        <v>25</v>
      </c>
      <c r="U255" s="43">
        <v>0</v>
      </c>
      <c r="V255" s="10"/>
    </row>
    <row r="256" spans="1:22" x14ac:dyDescent="0.25">
      <c r="A256" s="53">
        <v>254</v>
      </c>
      <c r="B256" s="31" t="s">
        <v>215</v>
      </c>
      <c r="C256" s="32" t="s">
        <v>593</v>
      </c>
      <c r="D256" s="31" t="s">
        <v>349</v>
      </c>
      <c r="E256" s="33">
        <v>259</v>
      </c>
      <c r="F256" s="40">
        <v>0</v>
      </c>
      <c r="G256" s="41">
        <f t="shared" si="3"/>
        <v>0</v>
      </c>
      <c r="H256" s="37"/>
      <c r="I256" s="49">
        <v>254</v>
      </c>
      <c r="J256" s="42" t="s">
        <v>338</v>
      </c>
      <c r="K256" s="42"/>
      <c r="L256" s="42" t="s">
        <v>205</v>
      </c>
      <c r="M256" s="42" t="s">
        <v>592</v>
      </c>
      <c r="N256" s="42">
        <v>0</v>
      </c>
      <c r="O256" s="41">
        <v>0</v>
      </c>
      <c r="P256" s="39"/>
      <c r="Q256" s="53">
        <v>254</v>
      </c>
      <c r="R256" s="31" t="s">
        <v>349</v>
      </c>
      <c r="S256" s="31" t="s">
        <v>215</v>
      </c>
      <c r="T256" s="33">
        <v>259</v>
      </c>
      <c r="U256" s="40">
        <v>0</v>
      </c>
      <c r="V256" s="2" t="s">
        <v>250</v>
      </c>
    </row>
    <row r="257" spans="1:22" x14ac:dyDescent="0.25">
      <c r="A257" s="52">
        <v>255</v>
      </c>
      <c r="B257" s="28" t="s">
        <v>215</v>
      </c>
      <c r="C257" s="29" t="s">
        <v>580</v>
      </c>
      <c r="D257" s="28" t="s">
        <v>117</v>
      </c>
      <c r="E257" s="30">
        <v>250</v>
      </c>
      <c r="F257" s="43">
        <v>0</v>
      </c>
      <c r="G257" s="36">
        <f t="shared" si="3"/>
        <v>0</v>
      </c>
      <c r="H257" s="37"/>
      <c r="I257" s="48">
        <v>255</v>
      </c>
      <c r="J257" s="38" t="s">
        <v>166</v>
      </c>
      <c r="K257" s="38"/>
      <c r="L257" s="38" t="s">
        <v>207</v>
      </c>
      <c r="M257" s="38" t="s">
        <v>593</v>
      </c>
      <c r="N257" s="38">
        <v>0</v>
      </c>
      <c r="O257" s="36">
        <v>0</v>
      </c>
      <c r="P257" s="39"/>
      <c r="Q257" s="52">
        <v>255</v>
      </c>
      <c r="R257" s="28" t="s">
        <v>117</v>
      </c>
      <c r="S257" s="28" t="s">
        <v>215</v>
      </c>
      <c r="T257" s="30">
        <v>250</v>
      </c>
      <c r="U257" s="43">
        <v>0</v>
      </c>
      <c r="V257" s="10"/>
    </row>
    <row r="258" spans="1:22" x14ac:dyDescent="0.25">
      <c r="A258" s="53">
        <v>256</v>
      </c>
      <c r="B258" s="31" t="s">
        <v>207</v>
      </c>
      <c r="C258" s="32" t="s">
        <v>592</v>
      </c>
      <c r="D258" s="31" t="s">
        <v>350</v>
      </c>
      <c r="E258" s="33">
        <v>63</v>
      </c>
      <c r="F258" s="40">
        <v>0</v>
      </c>
      <c r="G258" s="41">
        <f t="shared" si="3"/>
        <v>0</v>
      </c>
      <c r="H258" s="37"/>
      <c r="I258" s="49">
        <v>256</v>
      </c>
      <c r="J258" s="42" t="s">
        <v>643</v>
      </c>
      <c r="K258" s="42"/>
      <c r="L258" s="42" t="s">
        <v>212</v>
      </c>
      <c r="M258" s="42" t="s">
        <v>581</v>
      </c>
      <c r="N258" s="42">
        <v>0</v>
      </c>
      <c r="O258" s="41">
        <v>0</v>
      </c>
      <c r="P258" s="39"/>
      <c r="Q258" s="53">
        <v>256</v>
      </c>
      <c r="R258" s="31" t="s">
        <v>350</v>
      </c>
      <c r="S258" s="31" t="s">
        <v>207</v>
      </c>
      <c r="T258" s="33">
        <v>63</v>
      </c>
      <c r="U258" s="40">
        <v>0</v>
      </c>
      <c r="V258" s="2" t="s">
        <v>250</v>
      </c>
    </row>
    <row r="259" spans="1:22" x14ac:dyDescent="0.25">
      <c r="A259" s="52">
        <v>257</v>
      </c>
      <c r="B259" s="28" t="e">
        <v>#N/A</v>
      </c>
      <c r="C259" s="29" t="e">
        <v>#N/A</v>
      </c>
      <c r="D259" s="28" t="s">
        <v>351</v>
      </c>
      <c r="E259" s="30">
        <v>60</v>
      </c>
      <c r="F259" s="43">
        <v>0</v>
      </c>
      <c r="G259" s="36">
        <f t="shared" si="3"/>
        <v>0</v>
      </c>
      <c r="H259" s="37"/>
      <c r="I259" s="48">
        <v>257</v>
      </c>
      <c r="J259" s="38" t="s">
        <v>644</v>
      </c>
      <c r="K259" s="38"/>
      <c r="L259" s="38" t="s">
        <v>212</v>
      </c>
      <c r="M259" s="38" t="s">
        <v>574</v>
      </c>
      <c r="N259" s="38">
        <v>0</v>
      </c>
      <c r="O259" s="36">
        <v>0</v>
      </c>
      <c r="P259" s="39"/>
      <c r="Q259" s="52">
        <v>257</v>
      </c>
      <c r="R259" s="28" t="s">
        <v>351</v>
      </c>
      <c r="S259" s="28" t="s">
        <v>207</v>
      </c>
      <c r="T259" s="30">
        <v>60</v>
      </c>
      <c r="U259" s="43">
        <v>0</v>
      </c>
      <c r="V259" s="10"/>
    </row>
    <row r="260" spans="1:22" x14ac:dyDescent="0.25">
      <c r="A260" s="53">
        <v>258</v>
      </c>
      <c r="B260" s="31" t="s">
        <v>207</v>
      </c>
      <c r="C260" s="32" t="s">
        <v>588</v>
      </c>
      <c r="D260" s="31" t="s">
        <v>113</v>
      </c>
      <c r="E260" s="33">
        <v>60</v>
      </c>
      <c r="F260" s="40">
        <v>0</v>
      </c>
      <c r="G260" s="41">
        <f t="shared" ref="G260:G286" si="4">F260*0.777777</f>
        <v>0</v>
      </c>
      <c r="H260" s="37"/>
      <c r="I260" s="49">
        <v>258</v>
      </c>
      <c r="J260" s="42" t="s">
        <v>645</v>
      </c>
      <c r="K260" s="42"/>
      <c r="L260" s="42" t="s">
        <v>215</v>
      </c>
      <c r="M260" s="42" t="s">
        <v>584</v>
      </c>
      <c r="N260" s="42">
        <v>0</v>
      </c>
      <c r="O260" s="41">
        <v>0</v>
      </c>
      <c r="P260" s="39"/>
      <c r="Q260" s="53">
        <v>258</v>
      </c>
      <c r="R260" s="31" t="s">
        <v>113</v>
      </c>
      <c r="S260" s="31" t="s">
        <v>207</v>
      </c>
      <c r="T260" s="33">
        <v>60</v>
      </c>
      <c r="U260" s="40">
        <v>0</v>
      </c>
      <c r="V260" s="2" t="s">
        <v>250</v>
      </c>
    </row>
    <row r="261" spans="1:22" x14ac:dyDescent="0.25">
      <c r="A261" s="52">
        <v>259</v>
      </c>
      <c r="B261" s="28" t="e">
        <v>#N/A</v>
      </c>
      <c r="C261" s="29" t="e">
        <v>#N/A</v>
      </c>
      <c r="D261" s="28" t="s">
        <v>352</v>
      </c>
      <c r="E261" s="30">
        <v>59</v>
      </c>
      <c r="F261" s="43">
        <v>0</v>
      </c>
      <c r="G261" s="36">
        <f t="shared" si="4"/>
        <v>0</v>
      </c>
      <c r="H261" s="37"/>
      <c r="I261" s="48">
        <v>259</v>
      </c>
      <c r="J261" s="38" t="s">
        <v>646</v>
      </c>
      <c r="K261" s="38"/>
      <c r="L261" s="38" t="s">
        <v>205</v>
      </c>
      <c r="M261" s="38"/>
      <c r="N261" s="38">
        <v>0</v>
      </c>
      <c r="O261" s="36">
        <v>0</v>
      </c>
      <c r="P261" s="39"/>
      <c r="Q261" s="52">
        <v>259</v>
      </c>
      <c r="R261" s="28" t="s">
        <v>352</v>
      </c>
      <c r="S261" s="28" t="s">
        <v>207</v>
      </c>
      <c r="T261" s="30">
        <v>59</v>
      </c>
      <c r="U261" s="43">
        <v>0</v>
      </c>
      <c r="V261" s="10"/>
    </row>
    <row r="262" spans="1:22" x14ac:dyDescent="0.25">
      <c r="A262" s="53">
        <v>260</v>
      </c>
      <c r="B262" s="31" t="s">
        <v>207</v>
      </c>
      <c r="C262" s="32" t="s">
        <v>574</v>
      </c>
      <c r="D262" s="31" t="s">
        <v>353</v>
      </c>
      <c r="E262" s="33">
        <v>59</v>
      </c>
      <c r="F262" s="40">
        <v>0</v>
      </c>
      <c r="G262" s="41">
        <f t="shared" si="4"/>
        <v>0</v>
      </c>
      <c r="H262" s="37"/>
      <c r="I262" s="50"/>
      <c r="J262" s="38"/>
      <c r="K262" s="38"/>
      <c r="L262" s="38"/>
      <c r="M262" s="38"/>
      <c r="N262" s="38">
        <v>0</v>
      </c>
      <c r="O262" s="36">
        <v>0</v>
      </c>
      <c r="P262" s="39"/>
      <c r="Q262" s="53">
        <v>260</v>
      </c>
      <c r="R262" s="31" t="s">
        <v>353</v>
      </c>
      <c r="S262" s="31" t="s">
        <v>207</v>
      </c>
      <c r="T262" s="33">
        <v>59</v>
      </c>
      <c r="U262" s="40">
        <v>0</v>
      </c>
      <c r="V262" s="2" t="s">
        <v>250</v>
      </c>
    </row>
    <row r="263" spans="1:22" x14ac:dyDescent="0.25">
      <c r="A263" s="52">
        <v>261</v>
      </c>
      <c r="B263" s="28" t="s">
        <v>207</v>
      </c>
      <c r="C263" s="29" t="s">
        <v>574</v>
      </c>
      <c r="D263" s="28" t="s">
        <v>793</v>
      </c>
      <c r="E263" s="30">
        <v>57</v>
      </c>
      <c r="F263" s="43">
        <v>0</v>
      </c>
      <c r="G263" s="36">
        <f t="shared" si="4"/>
        <v>0</v>
      </c>
      <c r="H263" s="37"/>
      <c r="I263" s="50"/>
      <c r="J263" s="38"/>
      <c r="K263" s="38"/>
      <c r="L263" s="38"/>
      <c r="M263" s="38"/>
      <c r="N263" s="38">
        <v>0</v>
      </c>
      <c r="O263" s="36">
        <v>0</v>
      </c>
      <c r="P263" s="39"/>
      <c r="Q263" s="52">
        <v>261</v>
      </c>
      <c r="R263" s="28" t="s">
        <v>599</v>
      </c>
      <c r="S263" s="28" t="s">
        <v>207</v>
      </c>
      <c r="T263" s="30">
        <v>57</v>
      </c>
      <c r="U263" s="43">
        <v>0</v>
      </c>
      <c r="V263" s="10"/>
    </row>
    <row r="264" spans="1:22" x14ac:dyDescent="0.25">
      <c r="A264" s="53">
        <v>262</v>
      </c>
      <c r="B264" s="31" t="s">
        <v>207</v>
      </c>
      <c r="C264" s="32" t="s">
        <v>580</v>
      </c>
      <c r="D264" s="31" t="s">
        <v>129</v>
      </c>
      <c r="E264" s="33">
        <v>57</v>
      </c>
      <c r="F264" s="40">
        <v>0</v>
      </c>
      <c r="G264" s="41">
        <f t="shared" si="4"/>
        <v>0</v>
      </c>
      <c r="H264" s="37"/>
      <c r="I264" s="50"/>
      <c r="J264" s="38"/>
      <c r="K264" s="38"/>
      <c r="L264" s="38"/>
      <c r="M264" s="38"/>
      <c r="N264" s="38">
        <v>0</v>
      </c>
      <c r="O264" s="36">
        <v>0</v>
      </c>
      <c r="P264" s="39"/>
      <c r="Q264" s="53">
        <v>262</v>
      </c>
      <c r="R264" s="31" t="s">
        <v>129</v>
      </c>
      <c r="S264" s="31" t="s">
        <v>207</v>
      </c>
      <c r="T264" s="33">
        <v>57</v>
      </c>
      <c r="U264" s="40">
        <v>0</v>
      </c>
      <c r="V264" s="2" t="s">
        <v>250</v>
      </c>
    </row>
    <row r="265" spans="1:22" x14ac:dyDescent="0.25">
      <c r="A265" s="52">
        <v>263</v>
      </c>
      <c r="B265" s="28" t="s">
        <v>207</v>
      </c>
      <c r="C265" s="29" t="s">
        <v>584</v>
      </c>
      <c r="D265" s="28" t="s">
        <v>794</v>
      </c>
      <c r="E265" s="30">
        <v>57</v>
      </c>
      <c r="F265" s="43">
        <v>0</v>
      </c>
      <c r="G265" s="36">
        <f t="shared" si="4"/>
        <v>0</v>
      </c>
      <c r="H265" s="37"/>
      <c r="I265" s="50"/>
      <c r="J265" s="38"/>
      <c r="K265" s="38"/>
      <c r="L265" s="38"/>
      <c r="M265" s="38"/>
      <c r="N265" s="38">
        <v>0</v>
      </c>
      <c r="O265" s="36">
        <v>0</v>
      </c>
      <c r="P265" s="39"/>
      <c r="Q265" s="52">
        <v>263</v>
      </c>
      <c r="R265" s="28" t="s">
        <v>604</v>
      </c>
      <c r="S265" s="28" t="s">
        <v>207</v>
      </c>
      <c r="T265" s="30">
        <v>57</v>
      </c>
      <c r="U265" s="43">
        <v>0</v>
      </c>
      <c r="V265" s="10"/>
    </row>
    <row r="266" spans="1:22" x14ac:dyDescent="0.25">
      <c r="A266" s="53">
        <v>264</v>
      </c>
      <c r="B266" s="31" t="s">
        <v>212</v>
      </c>
      <c r="C266" s="32" t="s">
        <v>578</v>
      </c>
      <c r="D266" s="31" t="s">
        <v>133</v>
      </c>
      <c r="E266" s="33">
        <v>56</v>
      </c>
      <c r="F266" s="40">
        <v>0</v>
      </c>
      <c r="G266" s="41">
        <f t="shared" si="4"/>
        <v>0</v>
      </c>
      <c r="H266" s="37"/>
      <c r="I266" s="50"/>
      <c r="J266" s="38"/>
      <c r="K266" s="38"/>
      <c r="L266" s="38"/>
      <c r="M266" s="38"/>
      <c r="N266" s="38">
        <v>0</v>
      </c>
      <c r="O266" s="36">
        <v>0</v>
      </c>
      <c r="P266" s="39"/>
      <c r="Q266" s="53">
        <v>264</v>
      </c>
      <c r="R266" s="31" t="s">
        <v>133</v>
      </c>
      <c r="S266" s="31" t="s">
        <v>212</v>
      </c>
      <c r="T266" s="33">
        <v>56</v>
      </c>
      <c r="U266" s="40">
        <v>0</v>
      </c>
      <c r="V266" s="2" t="s">
        <v>250</v>
      </c>
    </row>
    <row r="267" spans="1:22" x14ac:dyDescent="0.25">
      <c r="A267" s="52">
        <v>265</v>
      </c>
      <c r="B267" s="28" t="e">
        <v>#N/A</v>
      </c>
      <c r="C267" s="29" t="e">
        <v>#N/A</v>
      </c>
      <c r="D267" s="28" t="s">
        <v>59</v>
      </c>
      <c r="E267" s="30">
        <v>54</v>
      </c>
      <c r="F267" s="43">
        <v>0</v>
      </c>
      <c r="G267" s="36">
        <f t="shared" si="4"/>
        <v>0</v>
      </c>
      <c r="H267" s="37"/>
      <c r="I267" s="50"/>
      <c r="J267" s="38"/>
      <c r="K267" s="38"/>
      <c r="L267" s="38"/>
      <c r="M267" s="38"/>
      <c r="N267" s="38">
        <v>0</v>
      </c>
      <c r="O267" s="36">
        <v>0</v>
      </c>
      <c r="P267" s="39"/>
      <c r="Q267" s="52">
        <v>265</v>
      </c>
      <c r="R267" s="28" t="s">
        <v>59</v>
      </c>
      <c r="S267" s="28" t="s">
        <v>207</v>
      </c>
      <c r="T267" s="30">
        <v>54</v>
      </c>
      <c r="U267" s="43">
        <v>0</v>
      </c>
      <c r="V267" s="10"/>
    </row>
    <row r="268" spans="1:22" x14ac:dyDescent="0.25">
      <c r="A268" s="53">
        <v>266</v>
      </c>
      <c r="B268" s="31" t="e">
        <v>#N/A</v>
      </c>
      <c r="C268" s="32" t="e">
        <v>#N/A</v>
      </c>
      <c r="D268" s="31" t="s">
        <v>356</v>
      </c>
      <c r="E268" s="33">
        <v>51</v>
      </c>
      <c r="F268" s="40">
        <v>0</v>
      </c>
      <c r="G268" s="41">
        <f t="shared" si="4"/>
        <v>0</v>
      </c>
      <c r="H268" s="37"/>
      <c r="I268" s="50"/>
      <c r="J268" s="38"/>
      <c r="K268" s="38"/>
      <c r="L268" s="38"/>
      <c r="M268" s="38"/>
      <c r="N268" s="38">
        <v>0</v>
      </c>
      <c r="O268" s="36">
        <v>0</v>
      </c>
      <c r="P268" s="39"/>
      <c r="Q268" s="53">
        <v>266</v>
      </c>
      <c r="R268" s="31" t="s">
        <v>356</v>
      </c>
      <c r="S268" s="31" t="s">
        <v>212</v>
      </c>
      <c r="T268" s="33">
        <v>51</v>
      </c>
      <c r="U268" s="40">
        <v>0</v>
      </c>
      <c r="V268" s="2" t="s">
        <v>250</v>
      </c>
    </row>
    <row r="269" spans="1:22" x14ac:dyDescent="0.25">
      <c r="A269" s="52">
        <v>267</v>
      </c>
      <c r="B269" s="28" t="e">
        <v>#N/A</v>
      </c>
      <c r="C269" s="29" t="e">
        <v>#N/A</v>
      </c>
      <c r="D269" s="28" t="s">
        <v>357</v>
      </c>
      <c r="E269" s="30">
        <v>50</v>
      </c>
      <c r="F269" s="43">
        <v>0</v>
      </c>
      <c r="G269" s="36">
        <f t="shared" si="4"/>
        <v>0</v>
      </c>
      <c r="H269" s="37"/>
      <c r="I269" s="50"/>
      <c r="J269" s="38"/>
      <c r="K269" s="38"/>
      <c r="L269" s="38"/>
      <c r="M269" s="38"/>
      <c r="N269" s="38">
        <v>0</v>
      </c>
      <c r="O269" s="36">
        <v>0</v>
      </c>
      <c r="P269" s="39"/>
      <c r="Q269" s="52">
        <v>267</v>
      </c>
      <c r="R269" s="28" t="s">
        <v>357</v>
      </c>
      <c r="S269" s="28" t="s">
        <v>212</v>
      </c>
      <c r="T269" s="30">
        <v>50</v>
      </c>
      <c r="U269" s="43">
        <v>0</v>
      </c>
      <c r="V269" s="10"/>
    </row>
    <row r="270" spans="1:22" x14ac:dyDescent="0.25">
      <c r="A270" s="53">
        <v>268</v>
      </c>
      <c r="B270" s="31" t="s">
        <v>215</v>
      </c>
      <c r="C270" s="32" t="s">
        <v>578</v>
      </c>
      <c r="D270" s="31" t="s">
        <v>358</v>
      </c>
      <c r="E270" s="33">
        <v>244</v>
      </c>
      <c r="F270" s="40">
        <v>0</v>
      </c>
      <c r="G270" s="41">
        <f t="shared" si="4"/>
        <v>0</v>
      </c>
      <c r="H270" s="37"/>
      <c r="I270" s="50"/>
      <c r="J270" s="38"/>
      <c r="K270" s="38"/>
      <c r="L270" s="38"/>
      <c r="M270" s="38"/>
      <c r="N270" s="38">
        <v>0</v>
      </c>
      <c r="O270" s="36">
        <v>0</v>
      </c>
      <c r="P270" s="39"/>
      <c r="Q270" s="53">
        <v>268</v>
      </c>
      <c r="R270" s="31" t="s">
        <v>358</v>
      </c>
      <c r="S270" s="31" t="s">
        <v>215</v>
      </c>
      <c r="T270" s="33">
        <v>244</v>
      </c>
      <c r="U270" s="40">
        <v>0</v>
      </c>
      <c r="V270" s="2" t="s">
        <v>250</v>
      </c>
    </row>
    <row r="271" spans="1:22" x14ac:dyDescent="0.25">
      <c r="A271" s="52">
        <v>269</v>
      </c>
      <c r="B271" s="28" t="s">
        <v>207</v>
      </c>
      <c r="C271" s="29" t="s">
        <v>586</v>
      </c>
      <c r="D271" s="28" t="s">
        <v>130</v>
      </c>
      <c r="E271" s="30">
        <v>53</v>
      </c>
      <c r="F271" s="43">
        <v>0</v>
      </c>
      <c r="G271" s="36">
        <f t="shared" si="4"/>
        <v>0</v>
      </c>
      <c r="H271" s="37"/>
      <c r="I271" s="50"/>
      <c r="J271" s="38"/>
      <c r="K271" s="38"/>
      <c r="L271" s="38"/>
      <c r="M271" s="38"/>
      <c r="N271" s="38">
        <v>0</v>
      </c>
      <c r="O271" s="36">
        <v>0</v>
      </c>
      <c r="P271" s="39"/>
      <c r="Q271" s="52">
        <v>269</v>
      </c>
      <c r="R271" s="28" t="s">
        <v>130</v>
      </c>
      <c r="S271" s="28" t="s">
        <v>207</v>
      </c>
      <c r="T271" s="30">
        <v>53</v>
      </c>
      <c r="U271" s="43">
        <v>0</v>
      </c>
      <c r="V271" s="10"/>
    </row>
    <row r="272" spans="1:22" x14ac:dyDescent="0.25">
      <c r="A272" s="53">
        <v>270</v>
      </c>
      <c r="B272" s="31" t="s">
        <v>207</v>
      </c>
      <c r="C272" s="32" t="s">
        <v>578</v>
      </c>
      <c r="D272" s="31" t="s">
        <v>359</v>
      </c>
      <c r="E272" s="33">
        <v>52</v>
      </c>
      <c r="F272" s="40">
        <v>0</v>
      </c>
      <c r="G272" s="41">
        <f t="shared" si="4"/>
        <v>0</v>
      </c>
      <c r="H272" s="37"/>
      <c r="I272" s="50"/>
      <c r="J272" s="38"/>
      <c r="K272" s="38"/>
      <c r="L272" s="38"/>
      <c r="M272" s="38"/>
      <c r="N272" s="38">
        <v>0</v>
      </c>
      <c r="O272" s="36">
        <v>0</v>
      </c>
      <c r="P272" s="39"/>
      <c r="Q272" s="53">
        <v>270</v>
      </c>
      <c r="R272" s="31" t="s">
        <v>359</v>
      </c>
      <c r="S272" s="31" t="s">
        <v>207</v>
      </c>
      <c r="T272" s="33">
        <v>52</v>
      </c>
      <c r="U272" s="40">
        <v>0</v>
      </c>
      <c r="V272" s="2" t="s">
        <v>250</v>
      </c>
    </row>
    <row r="273" spans="1:22" x14ac:dyDescent="0.25">
      <c r="A273" s="52">
        <v>271</v>
      </c>
      <c r="B273" s="28" t="e">
        <v>#N/A</v>
      </c>
      <c r="C273" s="29" t="e">
        <v>#N/A</v>
      </c>
      <c r="D273" s="28" t="s">
        <v>360</v>
      </c>
      <c r="E273" s="30">
        <v>51</v>
      </c>
      <c r="F273" s="43">
        <v>0</v>
      </c>
      <c r="G273" s="36">
        <f t="shared" si="4"/>
        <v>0</v>
      </c>
      <c r="H273" s="37"/>
      <c r="I273" s="50"/>
      <c r="J273" s="38"/>
      <c r="K273" s="38"/>
      <c r="L273" s="38"/>
      <c r="M273" s="38"/>
      <c r="N273" s="38">
        <v>0</v>
      </c>
      <c r="O273" s="36">
        <v>0</v>
      </c>
      <c r="P273" s="39"/>
      <c r="Q273" s="52">
        <v>271</v>
      </c>
      <c r="R273" s="28" t="s">
        <v>360</v>
      </c>
      <c r="S273" s="28" t="s">
        <v>207</v>
      </c>
      <c r="T273" s="30">
        <v>51</v>
      </c>
      <c r="U273" s="43">
        <v>0</v>
      </c>
      <c r="V273" s="10"/>
    </row>
    <row r="274" spans="1:22" x14ac:dyDescent="0.25">
      <c r="A274" s="53">
        <v>272</v>
      </c>
      <c r="B274" s="31" t="s">
        <v>215</v>
      </c>
      <c r="C274" s="32" t="s">
        <v>579</v>
      </c>
      <c r="D274" s="31" t="s">
        <v>361</v>
      </c>
      <c r="E274" s="33">
        <v>240</v>
      </c>
      <c r="F274" s="40">
        <v>0</v>
      </c>
      <c r="G274" s="41">
        <f t="shared" si="4"/>
        <v>0</v>
      </c>
      <c r="H274" s="37"/>
      <c r="I274" s="50"/>
      <c r="J274" s="38"/>
      <c r="K274" s="38"/>
      <c r="L274" s="38"/>
      <c r="M274" s="38"/>
      <c r="N274" s="38">
        <v>0</v>
      </c>
      <c r="O274" s="36">
        <v>0</v>
      </c>
      <c r="P274" s="39"/>
      <c r="Q274" s="53">
        <v>272</v>
      </c>
      <c r="R274" s="31" t="s">
        <v>361</v>
      </c>
      <c r="S274" s="31" t="s">
        <v>215</v>
      </c>
      <c r="T274" s="33">
        <v>240</v>
      </c>
      <c r="U274" s="40">
        <v>0</v>
      </c>
      <c r="V274" s="2" t="s">
        <v>250</v>
      </c>
    </row>
    <row r="275" spans="1:22" x14ac:dyDescent="0.25">
      <c r="A275" s="52">
        <v>273</v>
      </c>
      <c r="B275" s="28" t="s">
        <v>215</v>
      </c>
      <c r="C275" s="29" t="s">
        <v>577</v>
      </c>
      <c r="D275" s="28" t="s">
        <v>362</v>
      </c>
      <c r="E275" s="30">
        <v>235</v>
      </c>
      <c r="F275" s="43">
        <v>0</v>
      </c>
      <c r="G275" s="36">
        <f t="shared" si="4"/>
        <v>0</v>
      </c>
      <c r="H275" s="37"/>
      <c r="I275" s="50"/>
      <c r="J275" s="38"/>
      <c r="K275" s="38"/>
      <c r="L275" s="38"/>
      <c r="M275" s="38"/>
      <c r="N275" s="38">
        <v>0</v>
      </c>
      <c r="O275" s="36">
        <v>0</v>
      </c>
      <c r="P275" s="39"/>
      <c r="Q275" s="52">
        <v>273</v>
      </c>
      <c r="R275" s="28" t="s">
        <v>362</v>
      </c>
      <c r="S275" s="28" t="s">
        <v>215</v>
      </c>
      <c r="T275" s="30">
        <v>235</v>
      </c>
      <c r="U275" s="43">
        <v>0</v>
      </c>
      <c r="V275" s="10"/>
    </row>
    <row r="276" spans="1:22" x14ac:dyDescent="0.25">
      <c r="A276" s="53">
        <v>274</v>
      </c>
      <c r="B276" s="31" t="s">
        <v>215</v>
      </c>
      <c r="C276" s="32" t="s">
        <v>583</v>
      </c>
      <c r="D276" s="31" t="s">
        <v>363</v>
      </c>
      <c r="E276" s="33">
        <v>228</v>
      </c>
      <c r="F276" s="40">
        <v>0</v>
      </c>
      <c r="G276" s="41">
        <f t="shared" si="4"/>
        <v>0</v>
      </c>
      <c r="H276" s="37"/>
      <c r="I276" s="50"/>
      <c r="J276" s="38"/>
      <c r="K276" s="38"/>
      <c r="L276" s="38"/>
      <c r="M276" s="38"/>
      <c r="N276" s="38">
        <v>0</v>
      </c>
      <c r="O276" s="36">
        <v>0</v>
      </c>
      <c r="P276" s="39"/>
      <c r="Q276" s="53">
        <v>274</v>
      </c>
      <c r="R276" s="31" t="s">
        <v>363</v>
      </c>
      <c r="S276" s="31" t="s">
        <v>215</v>
      </c>
      <c r="T276" s="33">
        <v>228</v>
      </c>
      <c r="U276" s="40">
        <v>0</v>
      </c>
      <c r="V276" s="2" t="s">
        <v>250</v>
      </c>
    </row>
    <row r="277" spans="1:22" x14ac:dyDescent="0.25">
      <c r="A277" s="52">
        <v>275</v>
      </c>
      <c r="B277" s="28" t="s">
        <v>215</v>
      </c>
      <c r="C277" s="29" t="s">
        <v>584</v>
      </c>
      <c r="D277" s="28" t="s">
        <v>364</v>
      </c>
      <c r="E277" s="30">
        <v>225</v>
      </c>
      <c r="F277" s="43">
        <v>0</v>
      </c>
      <c r="G277" s="36">
        <f t="shared" si="4"/>
        <v>0</v>
      </c>
      <c r="H277" s="37"/>
      <c r="I277" s="50"/>
      <c r="J277" s="38"/>
      <c r="K277" s="38"/>
      <c r="L277" s="38"/>
      <c r="M277" s="38"/>
      <c r="N277" s="38">
        <v>0</v>
      </c>
      <c r="O277" s="36">
        <v>0</v>
      </c>
      <c r="P277" s="39"/>
      <c r="Q277" s="52">
        <v>275</v>
      </c>
      <c r="R277" s="28" t="s">
        <v>364</v>
      </c>
      <c r="S277" s="28" t="s">
        <v>215</v>
      </c>
      <c r="T277" s="30">
        <v>225</v>
      </c>
      <c r="U277" s="43">
        <v>0</v>
      </c>
      <c r="V277" s="10"/>
    </row>
    <row r="278" spans="1:22" x14ac:dyDescent="0.25">
      <c r="A278" s="53">
        <v>276</v>
      </c>
      <c r="B278" s="31" t="e">
        <v>#N/A</v>
      </c>
      <c r="C278" s="32" t="e">
        <v>#N/A</v>
      </c>
      <c r="D278" s="31" t="s">
        <v>365</v>
      </c>
      <c r="E278" s="33">
        <v>222</v>
      </c>
      <c r="F278" s="40">
        <v>0</v>
      </c>
      <c r="G278" s="41">
        <f t="shared" si="4"/>
        <v>0</v>
      </c>
      <c r="H278" s="37"/>
      <c r="I278" s="50"/>
      <c r="J278" s="38"/>
      <c r="K278" s="38"/>
      <c r="L278" s="38"/>
      <c r="M278" s="38"/>
      <c r="N278" s="38">
        <v>0</v>
      </c>
      <c r="O278" s="36">
        <v>0</v>
      </c>
      <c r="P278" s="39"/>
      <c r="Q278" s="53">
        <v>276</v>
      </c>
      <c r="R278" s="31" t="s">
        <v>365</v>
      </c>
      <c r="S278" s="31" t="s">
        <v>215</v>
      </c>
      <c r="T278" s="33">
        <v>222</v>
      </c>
      <c r="U278" s="40">
        <v>0</v>
      </c>
      <c r="V278" s="2" t="s">
        <v>250</v>
      </c>
    </row>
    <row r="279" spans="1:22" x14ac:dyDescent="0.25">
      <c r="A279" s="52">
        <v>277</v>
      </c>
      <c r="B279" s="28" t="s">
        <v>215</v>
      </c>
      <c r="C279" s="29" t="s">
        <v>574</v>
      </c>
      <c r="D279" s="28" t="s">
        <v>366</v>
      </c>
      <c r="E279" s="30">
        <v>218</v>
      </c>
      <c r="F279" s="43">
        <v>0</v>
      </c>
      <c r="G279" s="36">
        <f t="shared" si="4"/>
        <v>0</v>
      </c>
      <c r="H279" s="37"/>
      <c r="I279" s="50"/>
      <c r="J279" s="38"/>
      <c r="K279" s="38"/>
      <c r="L279" s="38"/>
      <c r="M279" s="38"/>
      <c r="N279" s="38">
        <v>0</v>
      </c>
      <c r="O279" s="36">
        <v>0</v>
      </c>
      <c r="P279" s="39"/>
      <c r="Q279" s="52">
        <v>277</v>
      </c>
      <c r="R279" s="28" t="s">
        <v>366</v>
      </c>
      <c r="S279" s="28" t="s">
        <v>215</v>
      </c>
      <c r="T279" s="30">
        <v>218</v>
      </c>
      <c r="U279" s="43">
        <v>0</v>
      </c>
      <c r="V279" s="10"/>
    </row>
    <row r="280" spans="1:22" x14ac:dyDescent="0.25">
      <c r="A280" s="53">
        <v>278</v>
      </c>
      <c r="B280" s="31" t="s">
        <v>215</v>
      </c>
      <c r="C280" s="32" t="s">
        <v>589</v>
      </c>
      <c r="D280" s="31" t="s">
        <v>367</v>
      </c>
      <c r="E280" s="33">
        <v>200</v>
      </c>
      <c r="F280" s="40">
        <v>0</v>
      </c>
      <c r="G280" s="41">
        <f t="shared" si="4"/>
        <v>0</v>
      </c>
      <c r="H280" s="37"/>
      <c r="I280" s="50"/>
      <c r="J280" s="38"/>
      <c r="K280" s="38"/>
      <c r="L280" s="38"/>
      <c r="M280" s="38"/>
      <c r="N280" s="38">
        <v>0</v>
      </c>
      <c r="O280" s="36">
        <v>0</v>
      </c>
      <c r="P280" s="39"/>
      <c r="Q280" s="53">
        <v>278</v>
      </c>
      <c r="R280" s="31" t="s">
        <v>367</v>
      </c>
      <c r="S280" s="31" t="s">
        <v>215</v>
      </c>
      <c r="T280" s="33">
        <v>200</v>
      </c>
      <c r="U280" s="40">
        <v>0</v>
      </c>
      <c r="V280" s="2" t="s">
        <v>250</v>
      </c>
    </row>
    <row r="281" spans="1:22" x14ac:dyDescent="0.25">
      <c r="A281" s="52">
        <v>279</v>
      </c>
      <c r="B281" s="28" t="e">
        <v>#N/A</v>
      </c>
      <c r="C281" s="29" t="e">
        <v>#N/A</v>
      </c>
      <c r="D281" s="28" t="s">
        <v>368</v>
      </c>
      <c r="E281" s="30">
        <v>188</v>
      </c>
      <c r="F281" s="43">
        <v>0</v>
      </c>
      <c r="G281" s="36">
        <f t="shared" si="4"/>
        <v>0</v>
      </c>
      <c r="H281" s="37"/>
      <c r="I281" s="50"/>
      <c r="J281" s="38"/>
      <c r="K281" s="38"/>
      <c r="L281" s="38"/>
      <c r="M281" s="38"/>
      <c r="N281" s="38">
        <v>0</v>
      </c>
      <c r="O281" s="36">
        <v>0</v>
      </c>
      <c r="P281" s="39"/>
      <c r="Q281" s="52">
        <v>279</v>
      </c>
      <c r="R281" s="28" t="s">
        <v>368</v>
      </c>
      <c r="S281" s="28" t="s">
        <v>215</v>
      </c>
      <c r="T281" s="30">
        <v>188</v>
      </c>
      <c r="U281" s="43">
        <v>0</v>
      </c>
      <c r="V281" s="10"/>
    </row>
    <row r="282" spans="1:22" x14ac:dyDescent="0.25">
      <c r="A282" s="53">
        <v>280</v>
      </c>
      <c r="B282" s="31" t="e">
        <v>#N/A</v>
      </c>
      <c r="C282" s="32" t="e">
        <v>#N/A</v>
      </c>
      <c r="D282" s="31" t="s">
        <v>369</v>
      </c>
      <c r="E282" s="33">
        <v>153</v>
      </c>
      <c r="F282" s="40">
        <v>0</v>
      </c>
      <c r="G282" s="41">
        <f t="shared" si="4"/>
        <v>0</v>
      </c>
      <c r="H282" s="37"/>
      <c r="I282" s="50"/>
      <c r="J282" s="38"/>
      <c r="K282" s="38"/>
      <c r="L282" s="38"/>
      <c r="M282" s="38"/>
      <c r="N282" s="38">
        <v>0</v>
      </c>
      <c r="O282" s="36">
        <v>0</v>
      </c>
      <c r="P282" s="39"/>
      <c r="Q282" s="53">
        <v>280</v>
      </c>
      <c r="R282" s="31" t="s">
        <v>369</v>
      </c>
      <c r="S282" s="31" t="s">
        <v>215</v>
      </c>
      <c r="T282" s="33">
        <v>153</v>
      </c>
      <c r="U282" s="40">
        <v>0</v>
      </c>
      <c r="V282" s="2" t="s">
        <v>250</v>
      </c>
    </row>
    <row r="283" spans="1:22" x14ac:dyDescent="0.25">
      <c r="A283" s="52">
        <v>281</v>
      </c>
      <c r="B283" s="28" t="s">
        <v>215</v>
      </c>
      <c r="C283" s="29" t="s">
        <v>595</v>
      </c>
      <c r="D283" s="28" t="s">
        <v>370</v>
      </c>
      <c r="E283" s="30">
        <v>143</v>
      </c>
      <c r="F283" s="43">
        <v>0</v>
      </c>
      <c r="G283" s="36">
        <f t="shared" si="4"/>
        <v>0</v>
      </c>
      <c r="H283" s="37"/>
      <c r="I283" s="50"/>
      <c r="J283" s="38"/>
      <c r="K283" s="38"/>
      <c r="L283" s="38"/>
      <c r="M283" s="38"/>
      <c r="N283" s="38">
        <v>0</v>
      </c>
      <c r="O283" s="36">
        <v>0</v>
      </c>
      <c r="P283" s="39"/>
      <c r="Q283" s="52">
        <v>281</v>
      </c>
      <c r="R283" s="28" t="s">
        <v>370</v>
      </c>
      <c r="S283" s="28" t="s">
        <v>215</v>
      </c>
      <c r="T283" s="30">
        <v>143</v>
      </c>
      <c r="U283" s="43">
        <v>0</v>
      </c>
      <c r="V283" s="10"/>
    </row>
    <row r="284" spans="1:22" x14ac:dyDescent="0.25">
      <c r="A284" s="53">
        <v>282</v>
      </c>
      <c r="B284" s="31" t="e">
        <v>#N/A</v>
      </c>
      <c r="C284" s="32" t="e">
        <v>#N/A</v>
      </c>
      <c r="D284" s="31" t="s">
        <v>371</v>
      </c>
      <c r="E284" s="33">
        <v>112</v>
      </c>
      <c r="F284" s="40">
        <v>0</v>
      </c>
      <c r="G284" s="41">
        <f t="shared" si="4"/>
        <v>0</v>
      </c>
      <c r="H284" s="37"/>
      <c r="I284" s="50"/>
      <c r="J284" s="38"/>
      <c r="K284" s="38"/>
      <c r="L284" s="38"/>
      <c r="M284" s="38"/>
      <c r="N284" s="38">
        <v>0</v>
      </c>
      <c r="O284" s="36">
        <v>0</v>
      </c>
      <c r="P284" s="39"/>
      <c r="Q284" s="53">
        <v>282</v>
      </c>
      <c r="R284" s="31" t="s">
        <v>371</v>
      </c>
      <c r="S284" s="31" t="s">
        <v>215</v>
      </c>
      <c r="T284" s="33">
        <v>112</v>
      </c>
      <c r="U284" s="40">
        <v>0</v>
      </c>
      <c r="V284" s="2" t="s">
        <v>250</v>
      </c>
    </row>
    <row r="285" spans="1:22" x14ac:dyDescent="0.25">
      <c r="A285" s="52">
        <v>283</v>
      </c>
      <c r="B285" s="28" t="s">
        <v>215</v>
      </c>
      <c r="C285" s="29" t="s">
        <v>592</v>
      </c>
      <c r="D285" s="28" t="s">
        <v>372</v>
      </c>
      <c r="E285" s="30">
        <v>101</v>
      </c>
      <c r="F285" s="43">
        <v>0</v>
      </c>
      <c r="G285" s="36">
        <f t="shared" si="4"/>
        <v>0</v>
      </c>
      <c r="H285" s="35"/>
      <c r="I285" s="50"/>
      <c r="J285" s="38"/>
      <c r="K285" s="38"/>
      <c r="L285" s="38"/>
      <c r="M285" s="38" t="s">
        <v>250</v>
      </c>
      <c r="N285" s="38">
        <v>0</v>
      </c>
      <c r="O285" s="36">
        <v>0</v>
      </c>
      <c r="P285" s="35" t="s">
        <v>250</v>
      </c>
      <c r="Q285" s="52">
        <v>283</v>
      </c>
      <c r="R285" s="28" t="s">
        <v>372</v>
      </c>
      <c r="S285" s="28" t="s">
        <v>219</v>
      </c>
      <c r="T285" s="30">
        <v>101</v>
      </c>
      <c r="U285" s="43">
        <v>0</v>
      </c>
      <c r="V285" s="10"/>
    </row>
    <row r="286" spans="1:22" x14ac:dyDescent="0.25">
      <c r="A286" s="54"/>
      <c r="B286" s="31" t="e">
        <v>#N/A</v>
      </c>
      <c r="C286" s="32" t="e">
        <v>#N/A</v>
      </c>
      <c r="D286" s="42"/>
      <c r="E286" s="42"/>
      <c r="F286" s="42"/>
      <c r="G286" s="41">
        <f t="shared" si="4"/>
        <v>0</v>
      </c>
      <c r="H286" s="35" t="s">
        <v>250</v>
      </c>
      <c r="I286" s="50"/>
      <c r="J286" s="38"/>
      <c r="K286" s="38"/>
      <c r="L286" s="38"/>
      <c r="M286" s="38"/>
      <c r="N286" s="38"/>
      <c r="O286" s="38">
        <v>0</v>
      </c>
      <c r="P286" s="38" t="s">
        <v>250</v>
      </c>
      <c r="Q286" s="54"/>
      <c r="R286" s="38"/>
      <c r="S286" s="38"/>
      <c r="T286" s="38"/>
      <c r="U286" s="38"/>
      <c r="V286" s="10" t="s">
        <v>250</v>
      </c>
    </row>
    <row r="287" spans="1:22" x14ac:dyDescent="0.25">
      <c r="R287" s="34"/>
    </row>
  </sheetData>
  <autoFilter ref="A2:V286"/>
  <mergeCells count="3">
    <mergeCell ref="A1:G1"/>
    <mergeCell ref="I1:O1"/>
    <mergeCell ref="Q1:U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9"/>
  <sheetViews>
    <sheetView topLeftCell="A220" workbookViewId="0">
      <selection sqref="A1:D259"/>
    </sheetView>
  </sheetViews>
  <sheetFormatPr defaultRowHeight="15" x14ac:dyDescent="0.25"/>
  <sheetData>
    <row r="1" spans="1:4" x14ac:dyDescent="0.25">
      <c r="A1" s="14">
        <v>1</v>
      </c>
      <c r="B1" s="10" t="s">
        <v>20</v>
      </c>
      <c r="C1" s="10" t="s">
        <v>205</v>
      </c>
      <c r="D1" s="10" t="s">
        <v>563</v>
      </c>
    </row>
    <row r="2" spans="1:4" x14ac:dyDescent="0.25">
      <c r="A2" s="14">
        <v>2</v>
      </c>
      <c r="B2" s="10" t="s">
        <v>3</v>
      </c>
      <c r="C2" s="10" t="s">
        <v>205</v>
      </c>
      <c r="D2" s="10" t="s">
        <v>564</v>
      </c>
    </row>
    <row r="3" spans="1:4" x14ac:dyDescent="0.25">
      <c r="A3" s="14">
        <v>3</v>
      </c>
      <c r="B3" s="10" t="s">
        <v>137</v>
      </c>
      <c r="C3" s="10" t="s">
        <v>207</v>
      </c>
      <c r="D3" s="10" t="s">
        <v>565</v>
      </c>
    </row>
    <row r="4" spans="1:4" x14ac:dyDescent="0.25">
      <c r="A4" s="14">
        <v>4</v>
      </c>
      <c r="B4" s="10" t="s">
        <v>170</v>
      </c>
      <c r="C4" s="10" t="s">
        <v>205</v>
      </c>
      <c r="D4" s="10" t="s">
        <v>566</v>
      </c>
    </row>
    <row r="5" spans="1:4" x14ac:dyDescent="0.25">
      <c r="A5" s="14">
        <v>5</v>
      </c>
      <c r="B5" s="10" t="s">
        <v>120</v>
      </c>
      <c r="C5" s="10" t="s">
        <v>205</v>
      </c>
      <c r="D5" s="10" t="s">
        <v>567</v>
      </c>
    </row>
    <row r="6" spans="1:4" x14ac:dyDescent="0.25">
      <c r="A6" s="14">
        <v>6</v>
      </c>
      <c r="B6" s="10" t="s">
        <v>37</v>
      </c>
      <c r="C6" s="10" t="s">
        <v>207</v>
      </c>
      <c r="D6" s="10" t="s">
        <v>568</v>
      </c>
    </row>
    <row r="7" spans="1:4" x14ac:dyDescent="0.25">
      <c r="A7" s="14">
        <v>7</v>
      </c>
      <c r="B7" s="10" t="s">
        <v>146</v>
      </c>
      <c r="C7" s="10" t="s">
        <v>205</v>
      </c>
      <c r="D7" s="10" t="s">
        <v>565</v>
      </c>
    </row>
    <row r="8" spans="1:4" x14ac:dyDescent="0.25">
      <c r="A8" s="14">
        <v>8</v>
      </c>
      <c r="B8" s="10" t="s">
        <v>154</v>
      </c>
      <c r="C8" s="10" t="s">
        <v>207</v>
      </c>
      <c r="D8" s="10" t="s">
        <v>569</v>
      </c>
    </row>
    <row r="9" spans="1:4" x14ac:dyDescent="0.25">
      <c r="A9" s="14">
        <v>9</v>
      </c>
      <c r="B9" s="10" t="s">
        <v>171</v>
      </c>
      <c r="C9" s="10" t="s">
        <v>207</v>
      </c>
      <c r="D9" s="10" t="s">
        <v>570</v>
      </c>
    </row>
    <row r="10" spans="1:4" x14ac:dyDescent="0.25">
      <c r="A10" s="14">
        <v>10</v>
      </c>
      <c r="B10" s="10" t="s">
        <v>87</v>
      </c>
      <c r="C10" s="10" t="s">
        <v>207</v>
      </c>
      <c r="D10" s="10" t="s">
        <v>571</v>
      </c>
    </row>
    <row r="11" spans="1:4" x14ac:dyDescent="0.25">
      <c r="A11" s="14">
        <v>11</v>
      </c>
      <c r="B11" s="10" t="s">
        <v>53</v>
      </c>
      <c r="C11" s="10" t="s">
        <v>207</v>
      </c>
      <c r="D11" s="10" t="s">
        <v>572</v>
      </c>
    </row>
    <row r="12" spans="1:4" x14ac:dyDescent="0.25">
      <c r="A12" s="14">
        <v>12</v>
      </c>
      <c r="B12" s="10" t="s">
        <v>28</v>
      </c>
      <c r="C12" s="10" t="s">
        <v>205</v>
      </c>
      <c r="D12" s="10" t="s">
        <v>573</v>
      </c>
    </row>
    <row r="13" spans="1:4" x14ac:dyDescent="0.25">
      <c r="A13" s="14">
        <v>13</v>
      </c>
      <c r="B13" s="10" t="s">
        <v>119</v>
      </c>
      <c r="C13" s="10" t="s">
        <v>207</v>
      </c>
      <c r="D13" s="10" t="s">
        <v>573</v>
      </c>
    </row>
    <row r="14" spans="1:4" x14ac:dyDescent="0.25">
      <c r="A14" s="14">
        <v>14</v>
      </c>
      <c r="B14" s="10" t="s">
        <v>93</v>
      </c>
      <c r="C14" s="10" t="s">
        <v>207</v>
      </c>
      <c r="D14" s="10" t="s">
        <v>571</v>
      </c>
    </row>
    <row r="15" spans="1:4" x14ac:dyDescent="0.25">
      <c r="A15" s="14">
        <v>15</v>
      </c>
      <c r="B15" s="10" t="s">
        <v>102</v>
      </c>
      <c r="C15" s="10" t="s">
        <v>205</v>
      </c>
      <c r="D15" s="10" t="s">
        <v>574</v>
      </c>
    </row>
    <row r="16" spans="1:4" x14ac:dyDescent="0.25">
      <c r="A16" s="14">
        <v>16</v>
      </c>
      <c r="B16" s="10" t="s">
        <v>136</v>
      </c>
      <c r="C16" s="10" t="s">
        <v>207</v>
      </c>
      <c r="D16" s="10" t="s">
        <v>575</v>
      </c>
    </row>
    <row r="17" spans="1:4" x14ac:dyDescent="0.25">
      <c r="A17" s="14">
        <v>17</v>
      </c>
      <c r="B17" s="10" t="s">
        <v>138</v>
      </c>
      <c r="C17" s="10" t="s">
        <v>207</v>
      </c>
      <c r="D17" s="10" t="s">
        <v>567</v>
      </c>
    </row>
    <row r="18" spans="1:4" x14ac:dyDescent="0.25">
      <c r="A18" s="14">
        <v>18</v>
      </c>
      <c r="B18" s="10" t="s">
        <v>21</v>
      </c>
      <c r="C18" s="10" t="s">
        <v>207</v>
      </c>
      <c r="D18" s="10" t="s">
        <v>576</v>
      </c>
    </row>
    <row r="19" spans="1:4" x14ac:dyDescent="0.25">
      <c r="A19" s="14">
        <v>19</v>
      </c>
      <c r="B19" s="10" t="s">
        <v>187</v>
      </c>
      <c r="C19" s="10" t="s">
        <v>205</v>
      </c>
      <c r="D19" s="10" t="s">
        <v>577</v>
      </c>
    </row>
    <row r="20" spans="1:4" x14ac:dyDescent="0.25">
      <c r="A20" s="14">
        <v>20</v>
      </c>
      <c r="B20" s="10" t="s">
        <v>71</v>
      </c>
      <c r="C20" s="10" t="s">
        <v>207</v>
      </c>
      <c r="D20" s="10" t="s">
        <v>566</v>
      </c>
    </row>
    <row r="21" spans="1:4" x14ac:dyDescent="0.25">
      <c r="A21" s="14">
        <v>21</v>
      </c>
      <c r="B21" s="10" t="s">
        <v>189</v>
      </c>
      <c r="C21" s="10" t="s">
        <v>205</v>
      </c>
      <c r="D21" s="10" t="s">
        <v>578</v>
      </c>
    </row>
    <row r="22" spans="1:4" x14ac:dyDescent="0.25">
      <c r="A22" s="14">
        <v>22</v>
      </c>
      <c r="B22" s="10" t="s">
        <v>195</v>
      </c>
      <c r="C22" s="10" t="s">
        <v>207</v>
      </c>
      <c r="D22" s="10" t="s">
        <v>579</v>
      </c>
    </row>
    <row r="23" spans="1:4" x14ac:dyDescent="0.25">
      <c r="A23" s="14">
        <v>23</v>
      </c>
      <c r="B23" s="10" t="s">
        <v>38</v>
      </c>
      <c r="C23" s="10" t="s">
        <v>212</v>
      </c>
      <c r="D23" s="10" t="s">
        <v>580</v>
      </c>
    </row>
    <row r="24" spans="1:4" x14ac:dyDescent="0.25">
      <c r="A24" s="14">
        <v>24</v>
      </c>
      <c r="B24" s="10" t="s">
        <v>46</v>
      </c>
      <c r="C24" s="10" t="s">
        <v>215</v>
      </c>
      <c r="D24" s="10" t="s">
        <v>569</v>
      </c>
    </row>
    <row r="25" spans="1:4" x14ac:dyDescent="0.25">
      <c r="A25" s="14">
        <v>25</v>
      </c>
      <c r="B25" s="10" t="s">
        <v>190</v>
      </c>
      <c r="C25" s="10" t="s">
        <v>207</v>
      </c>
      <c r="D25" s="10" t="s">
        <v>581</v>
      </c>
    </row>
    <row r="26" spans="1:4" x14ac:dyDescent="0.25">
      <c r="A26" s="14">
        <v>26</v>
      </c>
      <c r="B26" s="10" t="s">
        <v>111</v>
      </c>
      <c r="C26" s="10" t="s">
        <v>207</v>
      </c>
      <c r="D26" s="10" t="s">
        <v>582</v>
      </c>
    </row>
    <row r="27" spans="1:4" x14ac:dyDescent="0.25">
      <c r="A27" s="14">
        <v>27</v>
      </c>
      <c r="B27" s="10" t="s">
        <v>177</v>
      </c>
      <c r="C27" s="10" t="s">
        <v>205</v>
      </c>
      <c r="D27" s="10" t="s">
        <v>572</v>
      </c>
    </row>
    <row r="28" spans="1:4" x14ac:dyDescent="0.25">
      <c r="A28" s="14">
        <v>28</v>
      </c>
      <c r="B28" s="10" t="s">
        <v>153</v>
      </c>
      <c r="C28" s="10" t="s">
        <v>205</v>
      </c>
      <c r="D28" s="10" t="s">
        <v>583</v>
      </c>
    </row>
    <row r="29" spans="1:4" x14ac:dyDescent="0.25">
      <c r="A29" s="14">
        <v>29</v>
      </c>
      <c r="B29" s="10" t="s">
        <v>253</v>
      </c>
      <c r="C29" s="10" t="s">
        <v>205</v>
      </c>
      <c r="D29" s="10" t="s">
        <v>581</v>
      </c>
    </row>
    <row r="30" spans="1:4" x14ac:dyDescent="0.25">
      <c r="A30" s="14">
        <v>30</v>
      </c>
      <c r="B30" s="10" t="s">
        <v>254</v>
      </c>
      <c r="C30" s="10" t="s">
        <v>205</v>
      </c>
      <c r="D30" s="10" t="s">
        <v>576</v>
      </c>
    </row>
    <row r="31" spans="1:4" x14ac:dyDescent="0.25">
      <c r="A31" s="14">
        <v>31</v>
      </c>
      <c r="B31" s="10" t="s">
        <v>173</v>
      </c>
      <c r="C31" s="10" t="s">
        <v>205</v>
      </c>
      <c r="D31" s="10" t="s">
        <v>584</v>
      </c>
    </row>
    <row r="32" spans="1:4" x14ac:dyDescent="0.25">
      <c r="A32" s="14">
        <v>32</v>
      </c>
      <c r="B32" s="10" t="s">
        <v>188</v>
      </c>
      <c r="C32" s="10" t="s">
        <v>212</v>
      </c>
      <c r="D32" s="10" t="s">
        <v>569</v>
      </c>
    </row>
    <row r="33" spans="1:4" x14ac:dyDescent="0.25">
      <c r="A33" s="14">
        <v>33</v>
      </c>
      <c r="B33" s="10" t="s">
        <v>5</v>
      </c>
      <c r="C33" s="10" t="s">
        <v>207</v>
      </c>
      <c r="D33" s="10" t="s">
        <v>566</v>
      </c>
    </row>
    <row r="34" spans="1:4" x14ac:dyDescent="0.25">
      <c r="A34" s="14">
        <v>34</v>
      </c>
      <c r="B34" s="10" t="s">
        <v>69</v>
      </c>
      <c r="C34" s="10" t="s">
        <v>205</v>
      </c>
      <c r="D34" s="10" t="s">
        <v>570</v>
      </c>
    </row>
    <row r="35" spans="1:4" x14ac:dyDescent="0.25">
      <c r="A35" s="14">
        <v>35</v>
      </c>
      <c r="B35" s="10" t="s">
        <v>172</v>
      </c>
      <c r="C35" s="10" t="s">
        <v>205</v>
      </c>
      <c r="D35" s="10" t="s">
        <v>579</v>
      </c>
    </row>
    <row r="36" spans="1:4" x14ac:dyDescent="0.25">
      <c r="A36" s="14">
        <v>36</v>
      </c>
      <c r="B36" s="10" t="s">
        <v>39</v>
      </c>
      <c r="C36" s="10" t="s">
        <v>207</v>
      </c>
      <c r="D36" s="10" t="s">
        <v>585</v>
      </c>
    </row>
    <row r="37" spans="1:4" x14ac:dyDescent="0.25">
      <c r="A37" s="14">
        <v>37</v>
      </c>
      <c r="B37" s="10" t="s">
        <v>96</v>
      </c>
      <c r="C37" s="10" t="s">
        <v>215</v>
      </c>
      <c r="D37" s="10" t="s">
        <v>586</v>
      </c>
    </row>
    <row r="38" spans="1:4" x14ac:dyDescent="0.25">
      <c r="A38" s="14">
        <v>38</v>
      </c>
      <c r="B38" s="10" t="s">
        <v>156</v>
      </c>
      <c r="C38" s="10" t="s">
        <v>205</v>
      </c>
      <c r="D38" s="10" t="s">
        <v>587</v>
      </c>
    </row>
    <row r="39" spans="1:4" x14ac:dyDescent="0.25">
      <c r="A39" s="14">
        <v>39</v>
      </c>
      <c r="B39" s="10" t="s">
        <v>41</v>
      </c>
      <c r="C39" s="10" t="s">
        <v>205</v>
      </c>
      <c r="D39" s="10" t="s">
        <v>588</v>
      </c>
    </row>
    <row r="40" spans="1:4" x14ac:dyDescent="0.25">
      <c r="A40" s="14">
        <v>40</v>
      </c>
      <c r="B40" s="10" t="s">
        <v>256</v>
      </c>
      <c r="C40" s="10" t="s">
        <v>207</v>
      </c>
      <c r="D40" s="10" t="s">
        <v>587</v>
      </c>
    </row>
    <row r="41" spans="1:4" x14ac:dyDescent="0.25">
      <c r="A41" s="14">
        <v>41</v>
      </c>
      <c r="B41" s="10" t="s">
        <v>57</v>
      </c>
      <c r="C41" s="10" t="s">
        <v>207</v>
      </c>
      <c r="D41" s="10" t="s">
        <v>575</v>
      </c>
    </row>
    <row r="42" spans="1:4" x14ac:dyDescent="0.25">
      <c r="A42" s="14">
        <v>42</v>
      </c>
      <c r="B42" s="10" t="s">
        <v>257</v>
      </c>
      <c r="C42" s="10" t="s">
        <v>207</v>
      </c>
      <c r="D42" s="10" t="s">
        <v>563</v>
      </c>
    </row>
    <row r="43" spans="1:4" x14ac:dyDescent="0.25">
      <c r="A43" s="14">
        <v>43</v>
      </c>
      <c r="B43" s="10" t="s">
        <v>56</v>
      </c>
      <c r="C43" s="10" t="s">
        <v>205</v>
      </c>
      <c r="D43" s="10" t="s">
        <v>589</v>
      </c>
    </row>
    <row r="44" spans="1:4" x14ac:dyDescent="0.25">
      <c r="A44" s="14">
        <v>44</v>
      </c>
      <c r="B44" s="10" t="s">
        <v>89</v>
      </c>
      <c r="C44" s="10" t="s">
        <v>215</v>
      </c>
      <c r="D44" s="10" t="s">
        <v>568</v>
      </c>
    </row>
    <row r="45" spans="1:4" x14ac:dyDescent="0.25">
      <c r="A45" s="14">
        <v>45</v>
      </c>
      <c r="B45" s="10" t="s">
        <v>157</v>
      </c>
      <c r="C45" s="10" t="s">
        <v>212</v>
      </c>
      <c r="D45" s="10" t="s">
        <v>564</v>
      </c>
    </row>
    <row r="46" spans="1:4" x14ac:dyDescent="0.25">
      <c r="A46" s="14">
        <v>46</v>
      </c>
      <c r="B46" s="10" t="s">
        <v>168</v>
      </c>
      <c r="C46" s="10" t="s">
        <v>207</v>
      </c>
      <c r="D46" s="10" t="s">
        <v>590</v>
      </c>
    </row>
    <row r="47" spans="1:4" x14ac:dyDescent="0.25">
      <c r="A47" s="14">
        <v>47</v>
      </c>
      <c r="B47" s="10" t="s">
        <v>86</v>
      </c>
      <c r="C47" s="10" t="s">
        <v>205</v>
      </c>
      <c r="D47" s="10" t="s">
        <v>591</v>
      </c>
    </row>
    <row r="48" spans="1:4" x14ac:dyDescent="0.25">
      <c r="A48" s="14">
        <v>48</v>
      </c>
      <c r="B48" s="10" t="s">
        <v>42</v>
      </c>
      <c r="C48" s="10" t="s">
        <v>207</v>
      </c>
      <c r="D48" s="10" t="s">
        <v>591</v>
      </c>
    </row>
    <row r="49" spans="1:4" x14ac:dyDescent="0.25">
      <c r="A49" s="14">
        <v>49</v>
      </c>
      <c r="B49" s="10" t="s">
        <v>121</v>
      </c>
      <c r="C49" s="10" t="s">
        <v>205</v>
      </c>
      <c r="D49" s="10" t="s">
        <v>585</v>
      </c>
    </row>
    <row r="50" spans="1:4" x14ac:dyDescent="0.25">
      <c r="A50" s="14">
        <v>50</v>
      </c>
      <c r="B50" s="10" t="s">
        <v>104</v>
      </c>
      <c r="C50" s="10" t="s">
        <v>205</v>
      </c>
      <c r="D50" s="10" t="s">
        <v>590</v>
      </c>
    </row>
    <row r="51" spans="1:4" x14ac:dyDescent="0.25">
      <c r="A51" s="14">
        <v>51</v>
      </c>
      <c r="B51" s="10" t="s">
        <v>354</v>
      </c>
      <c r="C51" s="10" t="s">
        <v>207</v>
      </c>
      <c r="D51" s="10" t="s">
        <v>574</v>
      </c>
    </row>
    <row r="52" spans="1:4" x14ac:dyDescent="0.25">
      <c r="A52" s="14">
        <v>52</v>
      </c>
      <c r="B52" s="10" t="s">
        <v>22</v>
      </c>
      <c r="C52" s="10" t="s">
        <v>207</v>
      </c>
      <c r="D52" s="10" t="s">
        <v>581</v>
      </c>
    </row>
    <row r="53" spans="1:4" x14ac:dyDescent="0.25">
      <c r="A53" s="14">
        <v>53</v>
      </c>
      <c r="B53" s="10" t="s">
        <v>11</v>
      </c>
      <c r="C53" s="10" t="s">
        <v>207</v>
      </c>
      <c r="D53" s="10" t="s">
        <v>567</v>
      </c>
    </row>
    <row r="54" spans="1:4" x14ac:dyDescent="0.25">
      <c r="A54" s="14">
        <v>54</v>
      </c>
      <c r="B54" s="10" t="s">
        <v>325</v>
      </c>
      <c r="C54" s="10" t="s">
        <v>207</v>
      </c>
      <c r="D54" s="10" t="s">
        <v>592</v>
      </c>
    </row>
    <row r="55" spans="1:4" x14ac:dyDescent="0.25">
      <c r="A55" s="14">
        <v>55</v>
      </c>
      <c r="B55" s="10" t="s">
        <v>90</v>
      </c>
      <c r="C55" s="10" t="s">
        <v>207</v>
      </c>
      <c r="D55" s="10" t="s">
        <v>573</v>
      </c>
    </row>
    <row r="56" spans="1:4" x14ac:dyDescent="0.25">
      <c r="A56" s="14">
        <v>56</v>
      </c>
      <c r="B56" s="10" t="s">
        <v>143</v>
      </c>
      <c r="C56" s="10" t="s">
        <v>215</v>
      </c>
      <c r="D56" s="10" t="s">
        <v>585</v>
      </c>
    </row>
    <row r="57" spans="1:4" x14ac:dyDescent="0.25">
      <c r="A57" s="14">
        <v>57</v>
      </c>
      <c r="B57" s="10" t="s">
        <v>63</v>
      </c>
      <c r="C57" s="10" t="s">
        <v>207</v>
      </c>
      <c r="D57" s="10" t="s">
        <v>586</v>
      </c>
    </row>
    <row r="58" spans="1:4" x14ac:dyDescent="0.25">
      <c r="A58" s="14">
        <v>58</v>
      </c>
      <c r="B58" s="10" t="s">
        <v>175</v>
      </c>
      <c r="C58" s="10" t="s">
        <v>212</v>
      </c>
      <c r="D58" s="10" t="s">
        <v>576</v>
      </c>
    </row>
    <row r="59" spans="1:4" x14ac:dyDescent="0.25">
      <c r="A59" s="14">
        <v>59</v>
      </c>
      <c r="B59" s="10" t="s">
        <v>103</v>
      </c>
      <c r="C59" s="10" t="s">
        <v>212</v>
      </c>
      <c r="D59" s="10" t="s">
        <v>588</v>
      </c>
    </row>
    <row r="60" spans="1:4" x14ac:dyDescent="0.25">
      <c r="A60" s="14">
        <v>60</v>
      </c>
      <c r="B60" s="10" t="s">
        <v>122</v>
      </c>
      <c r="C60" s="10" t="s">
        <v>207</v>
      </c>
      <c r="D60" s="10" t="s">
        <v>577</v>
      </c>
    </row>
    <row r="61" spans="1:4" x14ac:dyDescent="0.25">
      <c r="A61" s="14">
        <v>61</v>
      </c>
      <c r="B61" s="10" t="s">
        <v>25</v>
      </c>
      <c r="C61" s="10" t="s">
        <v>205</v>
      </c>
      <c r="D61" s="10" t="s">
        <v>576</v>
      </c>
    </row>
    <row r="62" spans="1:4" x14ac:dyDescent="0.25">
      <c r="A62" s="14">
        <v>62</v>
      </c>
      <c r="B62" s="10" t="s">
        <v>72</v>
      </c>
      <c r="C62" s="10" t="s">
        <v>207</v>
      </c>
      <c r="D62" s="10" t="s">
        <v>589</v>
      </c>
    </row>
    <row r="63" spans="1:4" x14ac:dyDescent="0.25">
      <c r="A63" s="14">
        <v>63</v>
      </c>
      <c r="B63" s="10" t="s">
        <v>129</v>
      </c>
      <c r="C63" s="10" t="s">
        <v>207</v>
      </c>
      <c r="D63" s="10" t="s">
        <v>580</v>
      </c>
    </row>
    <row r="64" spans="1:4" x14ac:dyDescent="0.25">
      <c r="A64" s="14">
        <v>64</v>
      </c>
      <c r="B64" s="10" t="s">
        <v>261</v>
      </c>
      <c r="C64" s="10" t="s">
        <v>207</v>
      </c>
      <c r="D64" s="10" t="s">
        <v>568</v>
      </c>
    </row>
    <row r="65" spans="1:4" x14ac:dyDescent="0.25">
      <c r="A65" s="14">
        <v>65</v>
      </c>
      <c r="B65" s="10" t="s">
        <v>266</v>
      </c>
      <c r="C65" s="10" t="s">
        <v>207</v>
      </c>
      <c r="D65" s="10" t="s">
        <v>585</v>
      </c>
    </row>
    <row r="66" spans="1:4" x14ac:dyDescent="0.25">
      <c r="A66" s="14">
        <v>66</v>
      </c>
      <c r="B66" s="10" t="s">
        <v>105</v>
      </c>
      <c r="C66" s="10" t="s">
        <v>205</v>
      </c>
      <c r="D66" s="10" t="s">
        <v>582</v>
      </c>
    </row>
    <row r="67" spans="1:4" x14ac:dyDescent="0.25">
      <c r="A67" s="14">
        <v>67</v>
      </c>
      <c r="B67" s="10" t="s">
        <v>30</v>
      </c>
      <c r="C67" s="10" t="s">
        <v>212</v>
      </c>
      <c r="D67" s="10" t="s">
        <v>575</v>
      </c>
    </row>
    <row r="68" spans="1:4" x14ac:dyDescent="0.25">
      <c r="A68" s="14">
        <v>68</v>
      </c>
      <c r="B68" s="10" t="s">
        <v>81</v>
      </c>
      <c r="C68" s="10" t="s">
        <v>212</v>
      </c>
      <c r="D68" s="10" t="s">
        <v>586</v>
      </c>
    </row>
    <row r="69" spans="1:4" x14ac:dyDescent="0.25">
      <c r="A69" s="14">
        <v>69</v>
      </c>
      <c r="B69" s="10" t="s">
        <v>66</v>
      </c>
      <c r="C69" s="10" t="s">
        <v>215</v>
      </c>
      <c r="D69" s="10" t="s">
        <v>567</v>
      </c>
    </row>
    <row r="70" spans="1:4" x14ac:dyDescent="0.25">
      <c r="A70" s="14">
        <v>70</v>
      </c>
      <c r="B70" s="10" t="s">
        <v>124</v>
      </c>
      <c r="C70" s="10" t="s">
        <v>205</v>
      </c>
      <c r="D70" s="10" t="s">
        <v>592</v>
      </c>
    </row>
    <row r="71" spans="1:4" x14ac:dyDescent="0.25">
      <c r="A71" s="14">
        <v>71</v>
      </c>
      <c r="B71" s="10" t="s">
        <v>139</v>
      </c>
      <c r="C71" s="10" t="s">
        <v>207</v>
      </c>
      <c r="D71" s="10" t="s">
        <v>576</v>
      </c>
    </row>
    <row r="72" spans="1:4" x14ac:dyDescent="0.25">
      <c r="A72" s="14">
        <v>72</v>
      </c>
      <c r="B72" s="10" t="s">
        <v>155</v>
      </c>
      <c r="C72" s="10" t="s">
        <v>207</v>
      </c>
      <c r="D72" s="10" t="s">
        <v>581</v>
      </c>
    </row>
    <row r="73" spans="1:4" x14ac:dyDescent="0.25">
      <c r="A73" s="14">
        <v>73</v>
      </c>
      <c r="B73" s="10" t="s">
        <v>255</v>
      </c>
      <c r="C73" s="10" t="s">
        <v>205</v>
      </c>
      <c r="D73" s="10" t="s">
        <v>586</v>
      </c>
    </row>
    <row r="74" spans="1:4" x14ac:dyDescent="0.25">
      <c r="A74" s="14">
        <v>74</v>
      </c>
      <c r="B74" s="10" t="s">
        <v>158</v>
      </c>
      <c r="C74" s="10" t="s">
        <v>205</v>
      </c>
      <c r="D74" s="10" t="s">
        <v>580</v>
      </c>
    </row>
    <row r="75" spans="1:4" x14ac:dyDescent="0.25">
      <c r="A75" s="14">
        <v>75</v>
      </c>
      <c r="B75" s="10" t="s">
        <v>125</v>
      </c>
      <c r="C75" s="10" t="s">
        <v>205</v>
      </c>
      <c r="D75" s="10" t="s">
        <v>593</v>
      </c>
    </row>
    <row r="76" spans="1:4" x14ac:dyDescent="0.25">
      <c r="A76" s="14">
        <v>76</v>
      </c>
      <c r="B76" s="10" t="s">
        <v>160</v>
      </c>
      <c r="C76" s="10" t="s">
        <v>207</v>
      </c>
      <c r="D76" s="10" t="s">
        <v>563</v>
      </c>
    </row>
    <row r="77" spans="1:4" x14ac:dyDescent="0.25">
      <c r="A77" s="14">
        <v>77</v>
      </c>
      <c r="B77" s="10" t="s">
        <v>58</v>
      </c>
      <c r="C77" s="10" t="s">
        <v>207</v>
      </c>
      <c r="D77" s="10" t="s">
        <v>584</v>
      </c>
    </row>
    <row r="78" spans="1:4" x14ac:dyDescent="0.25">
      <c r="A78" s="14">
        <v>78</v>
      </c>
      <c r="B78" s="10" t="s">
        <v>191</v>
      </c>
      <c r="C78" s="10" t="s">
        <v>207</v>
      </c>
      <c r="D78" s="10" t="s">
        <v>588</v>
      </c>
    </row>
    <row r="79" spans="1:4" x14ac:dyDescent="0.25">
      <c r="A79" s="14">
        <v>79</v>
      </c>
      <c r="B79" s="10" t="s">
        <v>159</v>
      </c>
      <c r="C79" s="10" t="s">
        <v>207</v>
      </c>
      <c r="D79" s="10" t="s">
        <v>564</v>
      </c>
    </row>
    <row r="80" spans="1:4" x14ac:dyDescent="0.25">
      <c r="A80" s="14">
        <v>80</v>
      </c>
      <c r="B80" s="10" t="s">
        <v>194</v>
      </c>
      <c r="C80" s="10" t="s">
        <v>215</v>
      </c>
      <c r="D80" s="10" t="s">
        <v>591</v>
      </c>
    </row>
    <row r="81" spans="1:4" x14ac:dyDescent="0.25">
      <c r="A81" s="14">
        <v>81</v>
      </c>
      <c r="B81" s="10" t="s">
        <v>108</v>
      </c>
      <c r="C81" s="10" t="s">
        <v>215</v>
      </c>
      <c r="D81" s="10" t="s">
        <v>588</v>
      </c>
    </row>
    <row r="82" spans="1:4" x14ac:dyDescent="0.25">
      <c r="A82" s="14">
        <v>82</v>
      </c>
      <c r="B82" s="10" t="s">
        <v>88</v>
      </c>
      <c r="C82" s="10" t="s">
        <v>205</v>
      </c>
      <c r="D82" s="10" t="s">
        <v>575</v>
      </c>
    </row>
    <row r="83" spans="1:4" x14ac:dyDescent="0.25">
      <c r="A83" s="14">
        <v>83</v>
      </c>
      <c r="B83" s="10" t="s">
        <v>133</v>
      </c>
      <c r="C83" s="10" t="s">
        <v>212</v>
      </c>
      <c r="D83" s="10" t="s">
        <v>578</v>
      </c>
    </row>
    <row r="84" spans="1:4" x14ac:dyDescent="0.25">
      <c r="A84" s="14">
        <v>84</v>
      </c>
      <c r="B84" s="10" t="s">
        <v>64</v>
      </c>
      <c r="C84" s="10" t="s">
        <v>212</v>
      </c>
      <c r="D84" s="10" t="s">
        <v>579</v>
      </c>
    </row>
    <row r="85" spans="1:4" x14ac:dyDescent="0.25">
      <c r="A85" s="14">
        <v>85</v>
      </c>
      <c r="B85" s="10" t="s">
        <v>32</v>
      </c>
      <c r="C85" s="10" t="s">
        <v>205</v>
      </c>
      <c r="D85" s="10" t="s">
        <v>573</v>
      </c>
    </row>
    <row r="86" spans="1:4" x14ac:dyDescent="0.25">
      <c r="A86" s="14">
        <v>86</v>
      </c>
      <c r="B86" s="10" t="s">
        <v>258</v>
      </c>
      <c r="C86" s="10" t="s">
        <v>207</v>
      </c>
      <c r="D86" s="10" t="s">
        <v>579</v>
      </c>
    </row>
    <row r="87" spans="1:4" x14ac:dyDescent="0.25">
      <c r="A87" s="14">
        <v>87</v>
      </c>
      <c r="B87" s="10" t="s">
        <v>9</v>
      </c>
      <c r="C87" s="10" t="s">
        <v>205</v>
      </c>
      <c r="D87" s="10" t="s">
        <v>582</v>
      </c>
    </row>
    <row r="88" spans="1:4" x14ac:dyDescent="0.25">
      <c r="A88" s="14">
        <v>88</v>
      </c>
      <c r="B88" s="10" t="s">
        <v>112</v>
      </c>
      <c r="C88" s="10" t="s">
        <v>207</v>
      </c>
      <c r="D88" s="10" t="s">
        <v>590</v>
      </c>
    </row>
    <row r="89" spans="1:4" x14ac:dyDescent="0.25">
      <c r="A89" s="14">
        <v>89</v>
      </c>
      <c r="B89" s="10" t="s">
        <v>182</v>
      </c>
      <c r="C89" s="10" t="s">
        <v>207</v>
      </c>
      <c r="D89" s="10" t="s">
        <v>569</v>
      </c>
    </row>
    <row r="90" spans="1:4" x14ac:dyDescent="0.25">
      <c r="A90" s="14">
        <v>90</v>
      </c>
      <c r="B90" s="10" t="s">
        <v>6</v>
      </c>
      <c r="C90" s="10" t="s">
        <v>207</v>
      </c>
      <c r="D90" s="10" t="s">
        <v>577</v>
      </c>
    </row>
    <row r="91" spans="1:4" x14ac:dyDescent="0.25">
      <c r="A91" s="14">
        <v>91</v>
      </c>
      <c r="B91" s="10" t="s">
        <v>193</v>
      </c>
      <c r="C91" s="10" t="s">
        <v>205</v>
      </c>
      <c r="D91" s="10" t="s">
        <v>585</v>
      </c>
    </row>
    <row r="92" spans="1:4" x14ac:dyDescent="0.25">
      <c r="A92" s="14">
        <v>92</v>
      </c>
      <c r="B92" s="10" t="s">
        <v>355</v>
      </c>
      <c r="C92" s="10" t="s">
        <v>207</v>
      </c>
      <c r="D92" s="10" t="s">
        <v>584</v>
      </c>
    </row>
    <row r="93" spans="1:4" x14ac:dyDescent="0.25">
      <c r="A93" s="14">
        <v>93</v>
      </c>
      <c r="B93" s="10" t="s">
        <v>94</v>
      </c>
      <c r="C93" s="10" t="s">
        <v>212</v>
      </c>
      <c r="D93" s="10" t="s">
        <v>573</v>
      </c>
    </row>
    <row r="94" spans="1:4" x14ac:dyDescent="0.25">
      <c r="A94" s="14">
        <v>94</v>
      </c>
      <c r="B94" s="10" t="s">
        <v>259</v>
      </c>
      <c r="C94" s="10" t="s">
        <v>205</v>
      </c>
      <c r="D94" s="10" t="s">
        <v>581</v>
      </c>
    </row>
    <row r="95" spans="1:4" x14ac:dyDescent="0.25">
      <c r="A95" s="14">
        <v>95</v>
      </c>
      <c r="B95" s="10" t="s">
        <v>74</v>
      </c>
      <c r="C95" s="10" t="s">
        <v>215</v>
      </c>
      <c r="D95" s="10" t="s">
        <v>573</v>
      </c>
    </row>
    <row r="96" spans="1:4" x14ac:dyDescent="0.25">
      <c r="A96" s="14">
        <v>96</v>
      </c>
      <c r="B96" s="10" t="s">
        <v>31</v>
      </c>
      <c r="C96" s="10" t="s">
        <v>207</v>
      </c>
      <c r="D96" s="10" t="s">
        <v>578</v>
      </c>
    </row>
    <row r="97" spans="1:4" x14ac:dyDescent="0.25">
      <c r="A97" s="14">
        <v>97</v>
      </c>
      <c r="B97" s="10" t="s">
        <v>91</v>
      </c>
      <c r="C97" s="10" t="s">
        <v>207</v>
      </c>
      <c r="D97" s="10" t="s">
        <v>569</v>
      </c>
    </row>
    <row r="98" spans="1:4" x14ac:dyDescent="0.25">
      <c r="A98" s="14">
        <v>98</v>
      </c>
      <c r="B98" s="10" t="s">
        <v>55</v>
      </c>
      <c r="C98" s="10" t="s">
        <v>215</v>
      </c>
      <c r="D98" s="10" t="s">
        <v>572</v>
      </c>
    </row>
    <row r="99" spans="1:4" x14ac:dyDescent="0.25">
      <c r="A99" s="14">
        <v>99</v>
      </c>
      <c r="B99" s="10" t="s">
        <v>92</v>
      </c>
      <c r="C99" s="10" t="s">
        <v>205</v>
      </c>
      <c r="D99" s="10" t="s">
        <v>591</v>
      </c>
    </row>
    <row r="100" spans="1:4" x14ac:dyDescent="0.25">
      <c r="A100" s="14">
        <v>100</v>
      </c>
      <c r="B100" s="10" t="s">
        <v>403</v>
      </c>
      <c r="C100" s="10" t="s">
        <v>215</v>
      </c>
      <c r="D100" s="10" t="s">
        <v>593</v>
      </c>
    </row>
    <row r="101" spans="1:4" x14ac:dyDescent="0.25">
      <c r="A101" s="14">
        <v>101</v>
      </c>
      <c r="B101" s="10" t="s">
        <v>404</v>
      </c>
      <c r="C101" s="10" t="s">
        <v>207</v>
      </c>
      <c r="D101" s="10" t="s">
        <v>564</v>
      </c>
    </row>
    <row r="102" spans="1:4" x14ac:dyDescent="0.25">
      <c r="A102" s="14">
        <v>102</v>
      </c>
      <c r="B102" s="10" t="s">
        <v>405</v>
      </c>
      <c r="C102" s="10" t="s">
        <v>205</v>
      </c>
      <c r="D102" s="10" t="s">
        <v>587</v>
      </c>
    </row>
    <row r="103" spans="1:4" x14ac:dyDescent="0.25">
      <c r="A103" s="14">
        <v>103</v>
      </c>
      <c r="B103" s="10" t="s">
        <v>406</v>
      </c>
      <c r="C103" s="10" t="s">
        <v>207</v>
      </c>
      <c r="D103" s="10" t="s">
        <v>589</v>
      </c>
    </row>
    <row r="104" spans="1:4" x14ac:dyDescent="0.25">
      <c r="A104" s="14">
        <v>104</v>
      </c>
      <c r="B104" s="10" t="s">
        <v>407</v>
      </c>
      <c r="C104" s="10" t="s">
        <v>205</v>
      </c>
      <c r="D104" s="10" t="s">
        <v>590</v>
      </c>
    </row>
    <row r="105" spans="1:4" x14ac:dyDescent="0.25">
      <c r="A105" s="14">
        <v>105</v>
      </c>
      <c r="B105" s="10" t="s">
        <v>408</v>
      </c>
      <c r="C105" s="10" t="s">
        <v>207</v>
      </c>
      <c r="D105" s="10" t="s">
        <v>574</v>
      </c>
    </row>
    <row r="106" spans="1:4" x14ac:dyDescent="0.25">
      <c r="A106" s="14">
        <v>106</v>
      </c>
      <c r="B106" s="10" t="s">
        <v>409</v>
      </c>
      <c r="C106" s="10" t="s">
        <v>205</v>
      </c>
      <c r="D106" s="10" t="s">
        <v>580</v>
      </c>
    </row>
    <row r="107" spans="1:4" x14ac:dyDescent="0.25">
      <c r="A107" s="14">
        <v>107</v>
      </c>
      <c r="B107" s="10" t="s">
        <v>410</v>
      </c>
      <c r="C107" s="10" t="s">
        <v>212</v>
      </c>
      <c r="D107" s="10" t="s">
        <v>588</v>
      </c>
    </row>
    <row r="108" spans="1:4" x14ac:dyDescent="0.25">
      <c r="A108" s="14">
        <v>108</v>
      </c>
      <c r="B108" s="10" t="s">
        <v>411</v>
      </c>
      <c r="C108" s="10" t="s">
        <v>207</v>
      </c>
      <c r="D108" s="10" t="s">
        <v>593</v>
      </c>
    </row>
    <row r="109" spans="1:4" x14ac:dyDescent="0.25">
      <c r="A109" s="14">
        <v>109</v>
      </c>
      <c r="B109" s="10" t="s">
        <v>412</v>
      </c>
      <c r="C109" s="10" t="s">
        <v>212</v>
      </c>
      <c r="D109" s="10" t="s">
        <v>582</v>
      </c>
    </row>
    <row r="110" spans="1:4" x14ac:dyDescent="0.25">
      <c r="A110" s="14">
        <v>110</v>
      </c>
      <c r="B110" s="10" t="s">
        <v>413</v>
      </c>
      <c r="C110" s="10" t="s">
        <v>215</v>
      </c>
      <c r="D110" s="10" t="s">
        <v>575</v>
      </c>
    </row>
    <row r="111" spans="1:4" x14ac:dyDescent="0.25">
      <c r="A111" s="14">
        <v>111</v>
      </c>
      <c r="B111" s="10" t="s">
        <v>414</v>
      </c>
      <c r="C111" s="10" t="s">
        <v>207</v>
      </c>
      <c r="D111" s="10" t="s">
        <v>591</v>
      </c>
    </row>
    <row r="112" spans="1:4" x14ac:dyDescent="0.25">
      <c r="A112" s="14">
        <v>112</v>
      </c>
      <c r="B112" s="10" t="s">
        <v>415</v>
      </c>
      <c r="C112" s="10" t="s">
        <v>205</v>
      </c>
      <c r="D112" s="10" t="s">
        <v>571</v>
      </c>
    </row>
    <row r="113" spans="1:4" x14ac:dyDescent="0.25">
      <c r="A113" s="14">
        <v>113</v>
      </c>
      <c r="B113" s="10" t="s">
        <v>416</v>
      </c>
      <c r="C113" s="10" t="s">
        <v>207</v>
      </c>
      <c r="D113" s="10" t="s">
        <v>583</v>
      </c>
    </row>
    <row r="114" spans="1:4" x14ac:dyDescent="0.25">
      <c r="A114" s="14">
        <v>114</v>
      </c>
      <c r="B114" s="10" t="s">
        <v>417</v>
      </c>
      <c r="C114" s="10" t="s">
        <v>215</v>
      </c>
      <c r="D114" s="10" t="s">
        <v>581</v>
      </c>
    </row>
    <row r="115" spans="1:4" x14ac:dyDescent="0.25">
      <c r="A115" s="14">
        <v>115</v>
      </c>
      <c r="B115" s="10" t="s">
        <v>418</v>
      </c>
      <c r="C115" s="10" t="s">
        <v>215</v>
      </c>
      <c r="D115" s="10" t="s">
        <v>566</v>
      </c>
    </row>
    <row r="116" spans="1:4" x14ac:dyDescent="0.25">
      <c r="A116" s="14">
        <v>116</v>
      </c>
      <c r="B116" s="10" t="s">
        <v>419</v>
      </c>
      <c r="C116" s="10" t="s">
        <v>205</v>
      </c>
      <c r="D116" s="10" t="s">
        <v>586</v>
      </c>
    </row>
    <row r="117" spans="1:4" x14ac:dyDescent="0.25">
      <c r="A117" s="14">
        <v>117</v>
      </c>
      <c r="B117" s="10" t="s">
        <v>420</v>
      </c>
      <c r="C117" s="10" t="s">
        <v>207</v>
      </c>
      <c r="D117" s="10" t="s">
        <v>570</v>
      </c>
    </row>
    <row r="118" spans="1:4" x14ac:dyDescent="0.25">
      <c r="A118" s="14">
        <v>118</v>
      </c>
      <c r="B118" s="10" t="s">
        <v>421</v>
      </c>
      <c r="C118" s="10" t="s">
        <v>205</v>
      </c>
      <c r="D118" s="10" t="s">
        <v>568</v>
      </c>
    </row>
    <row r="119" spans="1:4" x14ac:dyDescent="0.25">
      <c r="A119" s="14">
        <v>119</v>
      </c>
      <c r="B119" s="10" t="s">
        <v>422</v>
      </c>
      <c r="C119" s="10" t="s">
        <v>205</v>
      </c>
      <c r="D119" s="10" t="s">
        <v>565</v>
      </c>
    </row>
    <row r="120" spans="1:4" x14ac:dyDescent="0.25">
      <c r="A120" s="14">
        <v>120</v>
      </c>
      <c r="B120" s="10" t="s">
        <v>423</v>
      </c>
      <c r="C120" s="10" t="s">
        <v>207</v>
      </c>
      <c r="D120" s="10" t="s">
        <v>583</v>
      </c>
    </row>
    <row r="121" spans="1:4" x14ac:dyDescent="0.25">
      <c r="A121" s="14">
        <v>121</v>
      </c>
      <c r="B121" s="10" t="s">
        <v>424</v>
      </c>
      <c r="C121" s="10" t="s">
        <v>207</v>
      </c>
      <c r="D121" s="10" t="s">
        <v>585</v>
      </c>
    </row>
    <row r="122" spans="1:4" x14ac:dyDescent="0.25">
      <c r="A122" s="14">
        <v>122</v>
      </c>
      <c r="B122" s="10" t="s">
        <v>425</v>
      </c>
      <c r="C122" s="10" t="s">
        <v>205</v>
      </c>
      <c r="D122" s="10" t="s">
        <v>566</v>
      </c>
    </row>
    <row r="123" spans="1:4" x14ac:dyDescent="0.25">
      <c r="A123" s="14">
        <v>123</v>
      </c>
      <c r="B123" s="10" t="s">
        <v>426</v>
      </c>
      <c r="C123" s="10" t="s">
        <v>215</v>
      </c>
      <c r="D123" s="10" t="s">
        <v>583</v>
      </c>
    </row>
    <row r="124" spans="1:4" x14ac:dyDescent="0.25">
      <c r="A124" s="14">
        <v>124</v>
      </c>
      <c r="B124" s="10" t="s">
        <v>427</v>
      </c>
      <c r="C124" s="10" t="s">
        <v>215</v>
      </c>
      <c r="D124" s="10" t="s">
        <v>580</v>
      </c>
    </row>
    <row r="125" spans="1:4" x14ac:dyDescent="0.25">
      <c r="A125" s="14">
        <v>125</v>
      </c>
      <c r="B125" s="10" t="s">
        <v>428</v>
      </c>
      <c r="C125" s="10" t="s">
        <v>207</v>
      </c>
      <c r="D125" s="10" t="s">
        <v>570</v>
      </c>
    </row>
    <row r="126" spans="1:4" x14ac:dyDescent="0.25">
      <c r="A126" s="14">
        <v>126</v>
      </c>
      <c r="B126" s="10" t="s">
        <v>429</v>
      </c>
      <c r="C126" s="10" t="s">
        <v>207</v>
      </c>
      <c r="D126" s="10" t="s">
        <v>587</v>
      </c>
    </row>
    <row r="127" spans="1:4" x14ac:dyDescent="0.25">
      <c r="A127" s="14">
        <v>127</v>
      </c>
      <c r="B127" s="10" t="s">
        <v>430</v>
      </c>
      <c r="C127" s="10" t="s">
        <v>207</v>
      </c>
      <c r="D127" s="10" t="s">
        <v>588</v>
      </c>
    </row>
    <row r="128" spans="1:4" x14ac:dyDescent="0.25">
      <c r="A128" s="14">
        <v>128</v>
      </c>
      <c r="B128" s="10" t="s">
        <v>431</v>
      </c>
      <c r="C128" s="10" t="s">
        <v>205</v>
      </c>
      <c r="D128" s="10" t="s">
        <v>572</v>
      </c>
    </row>
    <row r="129" spans="1:4" x14ac:dyDescent="0.25">
      <c r="A129" s="14">
        <v>129</v>
      </c>
      <c r="B129" s="10" t="s">
        <v>432</v>
      </c>
      <c r="C129" s="10" t="s">
        <v>215</v>
      </c>
      <c r="D129" s="10" t="s">
        <v>571</v>
      </c>
    </row>
    <row r="130" spans="1:4" x14ac:dyDescent="0.25">
      <c r="A130" s="14">
        <v>130</v>
      </c>
      <c r="B130" s="10" t="s">
        <v>433</v>
      </c>
      <c r="C130" s="10" t="s">
        <v>205</v>
      </c>
      <c r="D130" s="10" t="s">
        <v>588</v>
      </c>
    </row>
    <row r="131" spans="1:4" x14ac:dyDescent="0.25">
      <c r="A131" s="14">
        <v>131</v>
      </c>
      <c r="B131" s="10" t="s">
        <v>434</v>
      </c>
      <c r="C131" s="10" t="s">
        <v>212</v>
      </c>
      <c r="D131" s="10" t="s">
        <v>565</v>
      </c>
    </row>
    <row r="132" spans="1:4" x14ac:dyDescent="0.25">
      <c r="A132" s="14">
        <v>132</v>
      </c>
      <c r="B132" s="10" t="s">
        <v>435</v>
      </c>
      <c r="C132" s="10" t="s">
        <v>207</v>
      </c>
      <c r="D132" s="10" t="s">
        <v>580</v>
      </c>
    </row>
    <row r="133" spans="1:4" x14ac:dyDescent="0.25">
      <c r="A133" s="14">
        <v>133</v>
      </c>
      <c r="B133" s="10" t="s">
        <v>436</v>
      </c>
      <c r="C133" s="10" t="s">
        <v>205</v>
      </c>
      <c r="D133" s="10" t="s">
        <v>567</v>
      </c>
    </row>
    <row r="134" spans="1:4" x14ac:dyDescent="0.25">
      <c r="A134" s="14">
        <v>134</v>
      </c>
      <c r="B134" s="10" t="s">
        <v>437</v>
      </c>
      <c r="C134" s="10" t="s">
        <v>212</v>
      </c>
      <c r="D134" s="10" t="s">
        <v>571</v>
      </c>
    </row>
    <row r="135" spans="1:4" x14ac:dyDescent="0.25">
      <c r="A135" s="14">
        <v>135</v>
      </c>
      <c r="B135" s="10" t="s">
        <v>438</v>
      </c>
      <c r="C135" s="10" t="s">
        <v>205</v>
      </c>
      <c r="D135" s="10" t="s">
        <v>570</v>
      </c>
    </row>
    <row r="136" spans="1:4" x14ac:dyDescent="0.25">
      <c r="A136" s="14">
        <v>136</v>
      </c>
      <c r="B136" s="10" t="s">
        <v>439</v>
      </c>
      <c r="C136" s="10" t="s">
        <v>207</v>
      </c>
      <c r="D136" s="10" t="s">
        <v>580</v>
      </c>
    </row>
    <row r="137" spans="1:4" x14ac:dyDescent="0.25">
      <c r="A137" s="14">
        <v>137</v>
      </c>
      <c r="B137" s="10" t="s">
        <v>440</v>
      </c>
      <c r="C137" s="10" t="s">
        <v>207</v>
      </c>
      <c r="D137" s="10" t="s">
        <v>572</v>
      </c>
    </row>
    <row r="138" spans="1:4" x14ac:dyDescent="0.25">
      <c r="A138" s="14">
        <v>138</v>
      </c>
      <c r="B138" s="10" t="s">
        <v>441</v>
      </c>
      <c r="C138" s="10" t="s">
        <v>205</v>
      </c>
      <c r="D138" s="10" t="s">
        <v>591</v>
      </c>
    </row>
    <row r="139" spans="1:4" x14ac:dyDescent="0.25">
      <c r="A139" s="14">
        <v>139</v>
      </c>
      <c r="B139" s="10" t="s">
        <v>442</v>
      </c>
      <c r="C139" s="10" t="s">
        <v>212</v>
      </c>
      <c r="D139" s="10" t="s">
        <v>589</v>
      </c>
    </row>
    <row r="140" spans="1:4" x14ac:dyDescent="0.25">
      <c r="A140" s="14">
        <v>140</v>
      </c>
      <c r="B140" s="10" t="s">
        <v>443</v>
      </c>
      <c r="C140" s="10" t="s">
        <v>205</v>
      </c>
      <c r="D140" s="10" t="s">
        <v>569</v>
      </c>
    </row>
    <row r="141" spans="1:4" x14ac:dyDescent="0.25">
      <c r="A141" s="14">
        <v>141</v>
      </c>
      <c r="B141" s="10" t="s">
        <v>444</v>
      </c>
      <c r="C141" s="10" t="s">
        <v>215</v>
      </c>
      <c r="D141" s="10" t="s">
        <v>587</v>
      </c>
    </row>
    <row r="142" spans="1:4" x14ac:dyDescent="0.25">
      <c r="A142" s="14">
        <v>142</v>
      </c>
      <c r="B142" s="10" t="s">
        <v>445</v>
      </c>
      <c r="C142" s="10" t="s">
        <v>215</v>
      </c>
      <c r="D142" s="10" t="s">
        <v>565</v>
      </c>
    </row>
    <row r="143" spans="1:4" x14ac:dyDescent="0.25">
      <c r="A143" s="14">
        <v>143</v>
      </c>
      <c r="B143" s="10" t="s">
        <v>446</v>
      </c>
      <c r="C143" s="10" t="s">
        <v>215</v>
      </c>
      <c r="D143" s="10" t="s">
        <v>563</v>
      </c>
    </row>
    <row r="144" spans="1:4" x14ac:dyDescent="0.25">
      <c r="A144" s="14">
        <v>144</v>
      </c>
      <c r="B144" s="10" t="s">
        <v>447</v>
      </c>
      <c r="C144" s="10" t="s">
        <v>207</v>
      </c>
      <c r="D144" s="10" t="s">
        <v>565</v>
      </c>
    </row>
    <row r="145" spans="1:4" x14ac:dyDescent="0.25">
      <c r="A145" s="14">
        <v>145</v>
      </c>
      <c r="B145" s="10" t="s">
        <v>448</v>
      </c>
      <c r="C145" s="10" t="s">
        <v>215</v>
      </c>
      <c r="D145" s="10" t="s">
        <v>579</v>
      </c>
    </row>
    <row r="146" spans="1:4" x14ac:dyDescent="0.25">
      <c r="A146" s="14">
        <v>146</v>
      </c>
      <c r="B146" s="10" t="s">
        <v>449</v>
      </c>
      <c r="C146" s="10" t="s">
        <v>207</v>
      </c>
      <c r="D146" s="10" t="s">
        <v>568</v>
      </c>
    </row>
    <row r="147" spans="1:4" x14ac:dyDescent="0.25">
      <c r="A147" s="14">
        <v>147</v>
      </c>
      <c r="B147" s="10" t="s">
        <v>450</v>
      </c>
      <c r="C147" s="10" t="s">
        <v>205</v>
      </c>
      <c r="D147" s="10" t="s">
        <v>568</v>
      </c>
    </row>
    <row r="148" spans="1:4" x14ac:dyDescent="0.25">
      <c r="A148" s="14">
        <v>148</v>
      </c>
      <c r="B148" s="10" t="s">
        <v>451</v>
      </c>
      <c r="C148" s="10" t="s">
        <v>205</v>
      </c>
      <c r="D148" s="10" t="s">
        <v>589</v>
      </c>
    </row>
    <row r="149" spans="1:4" x14ac:dyDescent="0.25">
      <c r="A149" s="14">
        <v>149</v>
      </c>
      <c r="B149" s="10" t="s">
        <v>452</v>
      </c>
      <c r="C149" s="10" t="s">
        <v>207</v>
      </c>
      <c r="D149" s="10" t="s">
        <v>594</v>
      </c>
    </row>
    <row r="150" spans="1:4" x14ac:dyDescent="0.25">
      <c r="A150" s="14">
        <v>150</v>
      </c>
      <c r="B150" s="10" t="s">
        <v>453</v>
      </c>
      <c r="C150" s="10" t="s">
        <v>215</v>
      </c>
      <c r="D150" s="10" t="s">
        <v>564</v>
      </c>
    </row>
    <row r="151" spans="1:4" x14ac:dyDescent="0.25">
      <c r="A151" s="14">
        <v>151</v>
      </c>
      <c r="B151" s="10" t="s">
        <v>454</v>
      </c>
      <c r="C151" s="10" t="s">
        <v>207</v>
      </c>
      <c r="D151" s="10" t="s">
        <v>591</v>
      </c>
    </row>
    <row r="152" spans="1:4" x14ac:dyDescent="0.25">
      <c r="A152" s="14">
        <v>152</v>
      </c>
      <c r="B152" s="10" t="s">
        <v>455</v>
      </c>
      <c r="C152" s="10" t="s">
        <v>212</v>
      </c>
      <c r="D152" s="10" t="s">
        <v>594</v>
      </c>
    </row>
    <row r="153" spans="1:4" x14ac:dyDescent="0.25">
      <c r="A153" s="14">
        <v>153</v>
      </c>
      <c r="B153" s="10" t="s">
        <v>456</v>
      </c>
      <c r="C153" s="10" t="s">
        <v>207</v>
      </c>
      <c r="D153" s="10" t="s">
        <v>586</v>
      </c>
    </row>
    <row r="154" spans="1:4" x14ac:dyDescent="0.25">
      <c r="A154" s="14">
        <v>154</v>
      </c>
      <c r="B154" s="10" t="s">
        <v>457</v>
      </c>
      <c r="C154" s="10" t="s">
        <v>205</v>
      </c>
      <c r="D154" s="10" t="s">
        <v>568</v>
      </c>
    </row>
    <row r="155" spans="1:4" x14ac:dyDescent="0.25">
      <c r="A155" s="14">
        <v>155</v>
      </c>
      <c r="B155" s="10" t="s">
        <v>458</v>
      </c>
      <c r="C155" s="10" t="s">
        <v>215</v>
      </c>
      <c r="D155" s="10" t="s">
        <v>576</v>
      </c>
    </row>
    <row r="156" spans="1:4" x14ac:dyDescent="0.25">
      <c r="A156" s="14">
        <v>156</v>
      </c>
      <c r="B156" s="10" t="s">
        <v>459</v>
      </c>
      <c r="C156" s="10" t="s">
        <v>205</v>
      </c>
      <c r="D156" s="10" t="s">
        <v>575</v>
      </c>
    </row>
    <row r="157" spans="1:4" x14ac:dyDescent="0.25">
      <c r="A157" s="14">
        <v>157</v>
      </c>
      <c r="B157" s="10" t="s">
        <v>460</v>
      </c>
      <c r="C157" s="10" t="s">
        <v>207</v>
      </c>
      <c r="D157" s="10" t="s">
        <v>568</v>
      </c>
    </row>
    <row r="158" spans="1:4" x14ac:dyDescent="0.25">
      <c r="A158" s="14">
        <v>158</v>
      </c>
      <c r="B158" s="10" t="s">
        <v>461</v>
      </c>
      <c r="C158" s="10" t="s">
        <v>205</v>
      </c>
      <c r="D158" s="10" t="s">
        <v>590</v>
      </c>
    </row>
    <row r="159" spans="1:4" x14ac:dyDescent="0.25">
      <c r="A159" s="14">
        <v>159</v>
      </c>
      <c r="B159" s="10" t="s">
        <v>462</v>
      </c>
      <c r="C159" s="10" t="s">
        <v>205</v>
      </c>
      <c r="D159" s="10" t="s">
        <v>569</v>
      </c>
    </row>
    <row r="160" spans="1:4" x14ac:dyDescent="0.25">
      <c r="A160" s="14">
        <v>160</v>
      </c>
      <c r="B160" s="10" t="s">
        <v>463</v>
      </c>
      <c r="C160" s="10" t="s">
        <v>212</v>
      </c>
      <c r="D160" s="10" t="s">
        <v>566</v>
      </c>
    </row>
    <row r="161" spans="1:4" x14ac:dyDescent="0.25">
      <c r="A161" s="14">
        <v>161</v>
      </c>
      <c r="B161" s="10" t="s">
        <v>464</v>
      </c>
      <c r="C161" s="10" t="s">
        <v>212</v>
      </c>
      <c r="D161" s="10" t="s">
        <v>583</v>
      </c>
    </row>
    <row r="162" spans="1:4" x14ac:dyDescent="0.25">
      <c r="A162" s="14">
        <v>162</v>
      </c>
      <c r="B162" s="10" t="s">
        <v>465</v>
      </c>
      <c r="C162" s="10" t="s">
        <v>207</v>
      </c>
      <c r="D162" s="10" t="s">
        <v>590</v>
      </c>
    </row>
    <row r="163" spans="1:4" x14ac:dyDescent="0.25">
      <c r="A163" s="14">
        <v>163</v>
      </c>
      <c r="B163" s="10" t="s">
        <v>466</v>
      </c>
      <c r="C163" s="10" t="s">
        <v>215</v>
      </c>
      <c r="D163" s="10" t="s">
        <v>590</v>
      </c>
    </row>
    <row r="164" spans="1:4" x14ac:dyDescent="0.25">
      <c r="A164" s="14">
        <v>164</v>
      </c>
      <c r="B164" s="10" t="s">
        <v>467</v>
      </c>
      <c r="C164" s="10" t="s">
        <v>215</v>
      </c>
      <c r="D164" s="10" t="s">
        <v>589</v>
      </c>
    </row>
    <row r="165" spans="1:4" x14ac:dyDescent="0.25">
      <c r="A165" s="14">
        <v>165</v>
      </c>
      <c r="B165" s="10" t="s">
        <v>468</v>
      </c>
      <c r="C165" s="10" t="s">
        <v>207</v>
      </c>
      <c r="D165" s="10" t="s">
        <v>582</v>
      </c>
    </row>
    <row r="166" spans="1:4" x14ac:dyDescent="0.25">
      <c r="A166" s="14">
        <v>166</v>
      </c>
      <c r="B166" s="10" t="s">
        <v>469</v>
      </c>
      <c r="C166" s="10" t="s">
        <v>205</v>
      </c>
      <c r="D166" s="10" t="s">
        <v>594</v>
      </c>
    </row>
    <row r="167" spans="1:4" x14ac:dyDescent="0.25">
      <c r="A167" s="14">
        <v>167</v>
      </c>
      <c r="B167" s="10" t="s">
        <v>470</v>
      </c>
      <c r="C167" s="10" t="s">
        <v>207</v>
      </c>
      <c r="D167" s="10" t="s">
        <v>588</v>
      </c>
    </row>
    <row r="168" spans="1:4" x14ac:dyDescent="0.25">
      <c r="A168" s="14">
        <v>168</v>
      </c>
      <c r="B168" s="10" t="s">
        <v>471</v>
      </c>
      <c r="C168" s="10" t="s">
        <v>212</v>
      </c>
      <c r="D168" s="10" t="s">
        <v>587</v>
      </c>
    </row>
    <row r="169" spans="1:4" x14ac:dyDescent="0.25">
      <c r="A169" s="14">
        <v>169</v>
      </c>
      <c r="B169" s="10" t="s">
        <v>472</v>
      </c>
      <c r="C169" s="10" t="s">
        <v>215</v>
      </c>
      <c r="D169" s="10" t="s">
        <v>570</v>
      </c>
    </row>
    <row r="170" spans="1:4" x14ac:dyDescent="0.25">
      <c r="A170" s="14">
        <v>170</v>
      </c>
      <c r="B170" s="10" t="s">
        <v>473</v>
      </c>
      <c r="C170" s="10" t="s">
        <v>215</v>
      </c>
      <c r="D170" s="10" t="s">
        <v>592</v>
      </c>
    </row>
    <row r="171" spans="1:4" x14ac:dyDescent="0.25">
      <c r="A171" s="14">
        <v>171</v>
      </c>
      <c r="B171" s="10" t="s">
        <v>474</v>
      </c>
      <c r="C171" s="10" t="s">
        <v>207</v>
      </c>
      <c r="D171" s="10" t="s">
        <v>577</v>
      </c>
    </row>
    <row r="172" spans="1:4" x14ac:dyDescent="0.25">
      <c r="A172" s="14">
        <v>172</v>
      </c>
      <c r="B172" s="10" t="s">
        <v>475</v>
      </c>
      <c r="C172" s="10" t="s">
        <v>212</v>
      </c>
      <c r="D172" s="10" t="s">
        <v>585</v>
      </c>
    </row>
    <row r="173" spans="1:4" x14ac:dyDescent="0.25">
      <c r="A173" s="14">
        <v>173</v>
      </c>
      <c r="B173" s="10" t="s">
        <v>476</v>
      </c>
      <c r="C173" s="10" t="s">
        <v>205</v>
      </c>
      <c r="D173" s="10" t="s">
        <v>571</v>
      </c>
    </row>
    <row r="174" spans="1:4" x14ac:dyDescent="0.25">
      <c r="A174" s="14">
        <v>174</v>
      </c>
      <c r="B174" s="10" t="s">
        <v>477</v>
      </c>
      <c r="C174" s="10" t="s">
        <v>212</v>
      </c>
      <c r="D174" s="10" t="s">
        <v>589</v>
      </c>
    </row>
    <row r="175" spans="1:4" x14ac:dyDescent="0.25">
      <c r="A175" s="14">
        <v>175</v>
      </c>
      <c r="B175" s="10" t="s">
        <v>478</v>
      </c>
      <c r="C175" s="10" t="s">
        <v>212</v>
      </c>
      <c r="D175" s="10" t="s">
        <v>570</v>
      </c>
    </row>
    <row r="176" spans="1:4" x14ac:dyDescent="0.25">
      <c r="A176" s="14">
        <v>176</v>
      </c>
      <c r="B176" s="10" t="s">
        <v>479</v>
      </c>
      <c r="C176" s="10" t="s">
        <v>207</v>
      </c>
      <c r="D176" s="10" t="s">
        <v>564</v>
      </c>
    </row>
    <row r="177" spans="1:4" x14ac:dyDescent="0.25">
      <c r="A177" s="14">
        <v>177</v>
      </c>
      <c r="B177" s="10" t="s">
        <v>480</v>
      </c>
      <c r="C177" s="10" t="s">
        <v>207</v>
      </c>
      <c r="D177" s="10" t="s">
        <v>577</v>
      </c>
    </row>
    <row r="178" spans="1:4" x14ac:dyDescent="0.25">
      <c r="A178" s="14">
        <v>178</v>
      </c>
      <c r="B178" s="10" t="s">
        <v>481</v>
      </c>
      <c r="C178" s="10" t="s">
        <v>207</v>
      </c>
      <c r="D178" s="10" t="s">
        <v>581</v>
      </c>
    </row>
    <row r="179" spans="1:4" x14ac:dyDescent="0.25">
      <c r="A179" s="14">
        <v>179</v>
      </c>
      <c r="B179" s="10" t="s">
        <v>482</v>
      </c>
      <c r="C179" s="10" t="s">
        <v>207</v>
      </c>
      <c r="D179" s="10" t="s">
        <v>594</v>
      </c>
    </row>
    <row r="180" spans="1:4" x14ac:dyDescent="0.25">
      <c r="A180" s="14">
        <v>180</v>
      </c>
      <c r="B180" s="10" t="s">
        <v>483</v>
      </c>
      <c r="C180" s="10" t="s">
        <v>207</v>
      </c>
      <c r="D180" s="10" t="s">
        <v>589</v>
      </c>
    </row>
    <row r="181" spans="1:4" x14ac:dyDescent="0.25">
      <c r="A181" s="14">
        <v>181</v>
      </c>
      <c r="B181" s="10" t="s">
        <v>484</v>
      </c>
      <c r="C181" s="10" t="s">
        <v>215</v>
      </c>
      <c r="D181" s="10" t="s">
        <v>578</v>
      </c>
    </row>
    <row r="182" spans="1:4" x14ac:dyDescent="0.25">
      <c r="A182" s="14">
        <v>182</v>
      </c>
      <c r="B182" s="10" t="s">
        <v>485</v>
      </c>
      <c r="C182" s="10" t="s">
        <v>205</v>
      </c>
      <c r="D182" s="10" t="s">
        <v>586</v>
      </c>
    </row>
    <row r="183" spans="1:4" x14ac:dyDescent="0.25">
      <c r="A183" s="14">
        <v>183</v>
      </c>
      <c r="B183" s="10" t="s">
        <v>486</v>
      </c>
      <c r="C183" s="10" t="s">
        <v>212</v>
      </c>
      <c r="D183" s="10" t="s">
        <v>581</v>
      </c>
    </row>
    <row r="184" spans="1:4" x14ac:dyDescent="0.25">
      <c r="A184" s="14">
        <v>184</v>
      </c>
      <c r="B184" s="10" t="s">
        <v>487</v>
      </c>
      <c r="C184" s="10" t="s">
        <v>207</v>
      </c>
      <c r="D184" s="10" t="s">
        <v>593</v>
      </c>
    </row>
    <row r="185" spans="1:4" x14ac:dyDescent="0.25">
      <c r="A185" s="14">
        <v>185</v>
      </c>
      <c r="B185" s="10" t="s">
        <v>488</v>
      </c>
      <c r="C185" s="10" t="s">
        <v>212</v>
      </c>
      <c r="D185" s="10" t="s">
        <v>566</v>
      </c>
    </row>
    <row r="186" spans="1:4" x14ac:dyDescent="0.25">
      <c r="A186" s="14">
        <v>186</v>
      </c>
      <c r="B186" s="10" t="s">
        <v>489</v>
      </c>
      <c r="C186" s="10" t="s">
        <v>207</v>
      </c>
      <c r="D186" s="10" t="s">
        <v>591</v>
      </c>
    </row>
    <row r="187" spans="1:4" x14ac:dyDescent="0.25">
      <c r="A187" s="14">
        <v>187</v>
      </c>
      <c r="B187" s="10" t="s">
        <v>490</v>
      </c>
      <c r="C187" s="10" t="s">
        <v>205</v>
      </c>
      <c r="D187" s="10" t="s">
        <v>584</v>
      </c>
    </row>
    <row r="188" spans="1:4" x14ac:dyDescent="0.25">
      <c r="A188" s="14">
        <v>188</v>
      </c>
      <c r="B188" s="10" t="s">
        <v>491</v>
      </c>
      <c r="C188" s="10" t="s">
        <v>205</v>
      </c>
      <c r="D188" s="10" t="s">
        <v>592</v>
      </c>
    </row>
    <row r="189" spans="1:4" x14ac:dyDescent="0.25">
      <c r="A189" s="14">
        <v>189</v>
      </c>
      <c r="B189" s="10" t="s">
        <v>492</v>
      </c>
      <c r="C189" s="10" t="s">
        <v>207</v>
      </c>
      <c r="D189" s="10" t="s">
        <v>588</v>
      </c>
    </row>
    <row r="190" spans="1:4" x14ac:dyDescent="0.25">
      <c r="A190" s="14">
        <v>190</v>
      </c>
      <c r="B190" s="10" t="s">
        <v>493</v>
      </c>
      <c r="C190" s="10" t="s">
        <v>207</v>
      </c>
      <c r="D190" s="10" t="s">
        <v>572</v>
      </c>
    </row>
    <row r="191" spans="1:4" x14ac:dyDescent="0.25">
      <c r="A191" s="14">
        <v>191</v>
      </c>
      <c r="B191" s="10" t="s">
        <v>494</v>
      </c>
      <c r="C191" s="10" t="s">
        <v>212</v>
      </c>
      <c r="D191" s="10" t="s">
        <v>593</v>
      </c>
    </row>
    <row r="192" spans="1:4" x14ac:dyDescent="0.25">
      <c r="A192" s="14">
        <v>192</v>
      </c>
      <c r="B192" s="10" t="s">
        <v>495</v>
      </c>
      <c r="C192" s="10" t="s">
        <v>207</v>
      </c>
      <c r="D192" s="10" t="s">
        <v>595</v>
      </c>
    </row>
    <row r="193" spans="1:4" x14ac:dyDescent="0.25">
      <c r="A193" s="14">
        <v>193</v>
      </c>
      <c r="B193" s="10" t="s">
        <v>496</v>
      </c>
      <c r="C193" s="10" t="s">
        <v>205</v>
      </c>
      <c r="D193" s="10" t="s">
        <v>569</v>
      </c>
    </row>
    <row r="194" spans="1:4" x14ac:dyDescent="0.25">
      <c r="A194" s="14">
        <v>194</v>
      </c>
      <c r="B194" s="10" t="s">
        <v>497</v>
      </c>
      <c r="C194" s="10" t="s">
        <v>212</v>
      </c>
      <c r="D194" s="10" t="s">
        <v>584</v>
      </c>
    </row>
    <row r="195" spans="1:4" x14ac:dyDescent="0.25">
      <c r="A195" s="14">
        <v>195</v>
      </c>
      <c r="B195" s="10" t="s">
        <v>498</v>
      </c>
      <c r="C195" s="10" t="s">
        <v>205</v>
      </c>
      <c r="D195" s="10" t="s">
        <v>589</v>
      </c>
    </row>
    <row r="196" spans="1:4" x14ac:dyDescent="0.25">
      <c r="A196" s="14">
        <v>196</v>
      </c>
      <c r="B196" s="10" t="s">
        <v>499</v>
      </c>
      <c r="C196" s="10" t="s">
        <v>205</v>
      </c>
      <c r="D196" s="10" t="s">
        <v>581</v>
      </c>
    </row>
    <row r="197" spans="1:4" x14ac:dyDescent="0.25">
      <c r="A197" s="14">
        <v>197</v>
      </c>
      <c r="B197" s="10" t="s">
        <v>500</v>
      </c>
      <c r="C197" s="10" t="s">
        <v>207</v>
      </c>
      <c r="D197" s="10" t="s">
        <v>589</v>
      </c>
    </row>
    <row r="198" spans="1:4" x14ac:dyDescent="0.25">
      <c r="A198" s="14">
        <v>198</v>
      </c>
      <c r="B198" s="10" t="s">
        <v>501</v>
      </c>
      <c r="C198" s="10" t="s">
        <v>207</v>
      </c>
      <c r="D198" s="10" t="s">
        <v>584</v>
      </c>
    </row>
    <row r="199" spans="1:4" x14ac:dyDescent="0.25">
      <c r="A199" s="14">
        <v>199</v>
      </c>
      <c r="B199" s="10" t="s">
        <v>502</v>
      </c>
      <c r="C199" s="10" t="s">
        <v>207</v>
      </c>
      <c r="D199" s="10" t="s">
        <v>590</v>
      </c>
    </row>
    <row r="200" spans="1:4" x14ac:dyDescent="0.25">
      <c r="A200" s="14">
        <v>200</v>
      </c>
      <c r="B200" s="10" t="s">
        <v>503</v>
      </c>
      <c r="C200" s="10" t="s">
        <v>207</v>
      </c>
      <c r="D200" s="10" t="s">
        <v>580</v>
      </c>
    </row>
    <row r="201" spans="1:4" x14ac:dyDescent="0.25">
      <c r="A201" s="14">
        <v>201</v>
      </c>
      <c r="B201" s="10" t="s">
        <v>504</v>
      </c>
      <c r="C201" s="10" t="s">
        <v>207</v>
      </c>
      <c r="D201" s="10" t="s">
        <v>594</v>
      </c>
    </row>
    <row r="202" spans="1:4" x14ac:dyDescent="0.25">
      <c r="A202" s="14">
        <v>202</v>
      </c>
      <c r="B202" s="10" t="s">
        <v>505</v>
      </c>
      <c r="C202" s="10" t="s">
        <v>205</v>
      </c>
      <c r="D202" s="10" t="s">
        <v>592</v>
      </c>
    </row>
    <row r="203" spans="1:4" x14ac:dyDescent="0.25">
      <c r="A203" s="14">
        <v>203</v>
      </c>
      <c r="B203" s="10" t="s">
        <v>506</v>
      </c>
      <c r="C203" s="10" t="s">
        <v>212</v>
      </c>
      <c r="D203" s="10" t="s">
        <v>563</v>
      </c>
    </row>
    <row r="204" spans="1:4" x14ac:dyDescent="0.25">
      <c r="A204" s="14">
        <v>204</v>
      </c>
      <c r="B204" s="10" t="s">
        <v>507</v>
      </c>
      <c r="C204" s="10" t="s">
        <v>205</v>
      </c>
      <c r="D204" s="10" t="s">
        <v>577</v>
      </c>
    </row>
    <row r="205" spans="1:4" x14ac:dyDescent="0.25">
      <c r="A205" s="14">
        <v>205</v>
      </c>
      <c r="B205" s="10" t="s">
        <v>508</v>
      </c>
      <c r="C205" s="10" t="s">
        <v>207</v>
      </c>
      <c r="D205" s="10" t="s">
        <v>580</v>
      </c>
    </row>
    <row r="206" spans="1:4" x14ac:dyDescent="0.25">
      <c r="A206" s="14">
        <v>206</v>
      </c>
      <c r="B206" s="10" t="s">
        <v>509</v>
      </c>
      <c r="C206" s="10" t="s">
        <v>212</v>
      </c>
      <c r="D206" s="10" t="s">
        <v>572</v>
      </c>
    </row>
    <row r="207" spans="1:4" x14ac:dyDescent="0.25">
      <c r="A207" s="14">
        <v>207</v>
      </c>
      <c r="B207" s="10" t="s">
        <v>510</v>
      </c>
      <c r="C207" s="10" t="s">
        <v>207</v>
      </c>
      <c r="D207" s="10" t="s">
        <v>573</v>
      </c>
    </row>
    <row r="208" spans="1:4" x14ac:dyDescent="0.25">
      <c r="A208" s="14">
        <v>208</v>
      </c>
      <c r="B208" s="10" t="s">
        <v>511</v>
      </c>
      <c r="C208" s="10" t="s">
        <v>212</v>
      </c>
      <c r="D208" s="10" t="s">
        <v>592</v>
      </c>
    </row>
    <row r="209" spans="1:4" x14ac:dyDescent="0.25">
      <c r="A209" s="14">
        <v>209</v>
      </c>
      <c r="B209" s="10" t="s">
        <v>512</v>
      </c>
      <c r="C209" s="10" t="s">
        <v>394</v>
      </c>
      <c r="D209" s="10"/>
    </row>
    <row r="210" spans="1:4" x14ac:dyDescent="0.25">
      <c r="A210" s="14">
        <v>210</v>
      </c>
      <c r="B210" s="10" t="s">
        <v>513</v>
      </c>
      <c r="C210" s="10" t="s">
        <v>205</v>
      </c>
      <c r="D210" s="10" t="s">
        <v>579</v>
      </c>
    </row>
    <row r="211" spans="1:4" x14ac:dyDescent="0.25">
      <c r="A211" s="14">
        <v>211</v>
      </c>
      <c r="B211" s="10" t="s">
        <v>514</v>
      </c>
      <c r="C211" s="10" t="s">
        <v>205</v>
      </c>
      <c r="D211" s="10" t="s">
        <v>574</v>
      </c>
    </row>
    <row r="212" spans="1:4" x14ac:dyDescent="0.25">
      <c r="A212" s="14">
        <v>212</v>
      </c>
      <c r="B212" s="10" t="s">
        <v>515</v>
      </c>
      <c r="C212" s="10" t="s">
        <v>212</v>
      </c>
      <c r="D212" s="10" t="s">
        <v>563</v>
      </c>
    </row>
    <row r="213" spans="1:4" x14ac:dyDescent="0.25">
      <c r="A213" s="14">
        <v>213</v>
      </c>
      <c r="B213" s="10" t="s">
        <v>516</v>
      </c>
      <c r="C213" s="10" t="s">
        <v>205</v>
      </c>
      <c r="D213" s="10" t="s">
        <v>570</v>
      </c>
    </row>
    <row r="214" spans="1:4" x14ac:dyDescent="0.25">
      <c r="A214" s="14">
        <v>214</v>
      </c>
      <c r="B214" s="10" t="s">
        <v>517</v>
      </c>
      <c r="C214" s="10" t="s">
        <v>205</v>
      </c>
      <c r="D214" s="10" t="s">
        <v>580</v>
      </c>
    </row>
    <row r="215" spans="1:4" x14ac:dyDescent="0.25">
      <c r="A215" s="14">
        <v>215</v>
      </c>
      <c r="B215" s="10" t="s">
        <v>518</v>
      </c>
      <c r="C215" s="10" t="s">
        <v>215</v>
      </c>
      <c r="D215" s="10" t="s">
        <v>584</v>
      </c>
    </row>
    <row r="216" spans="1:4" x14ac:dyDescent="0.25">
      <c r="A216" s="14">
        <v>216</v>
      </c>
      <c r="B216" s="10" t="s">
        <v>519</v>
      </c>
      <c r="C216" s="10" t="s">
        <v>215</v>
      </c>
      <c r="D216" s="10" t="s">
        <v>577</v>
      </c>
    </row>
    <row r="217" spans="1:4" x14ac:dyDescent="0.25">
      <c r="A217" s="14">
        <v>217</v>
      </c>
      <c r="B217" s="10" t="s">
        <v>520</v>
      </c>
      <c r="C217" s="10" t="s">
        <v>215</v>
      </c>
      <c r="D217" s="10" t="s">
        <v>574</v>
      </c>
    </row>
    <row r="218" spans="1:4" x14ac:dyDescent="0.25">
      <c r="A218" s="14">
        <v>218</v>
      </c>
      <c r="B218" s="10" t="s">
        <v>521</v>
      </c>
      <c r="C218" s="10" t="s">
        <v>205</v>
      </c>
      <c r="D218" s="10" t="s">
        <v>593</v>
      </c>
    </row>
    <row r="219" spans="1:4" x14ac:dyDescent="0.25">
      <c r="A219" s="14">
        <v>219</v>
      </c>
      <c r="B219" s="10" t="s">
        <v>522</v>
      </c>
      <c r="C219" s="10" t="s">
        <v>205</v>
      </c>
      <c r="D219" s="10" t="s">
        <v>576</v>
      </c>
    </row>
    <row r="220" spans="1:4" x14ac:dyDescent="0.25">
      <c r="A220" s="14">
        <v>220</v>
      </c>
      <c r="B220" s="10" t="s">
        <v>523</v>
      </c>
      <c r="C220" s="10" t="s">
        <v>215</v>
      </c>
      <c r="D220" s="10" t="s">
        <v>574</v>
      </c>
    </row>
    <row r="221" spans="1:4" x14ac:dyDescent="0.25">
      <c r="A221" s="14">
        <v>221</v>
      </c>
      <c r="B221" s="10" t="s">
        <v>524</v>
      </c>
      <c r="C221" s="10" t="s">
        <v>596</v>
      </c>
      <c r="D221" s="10" t="s">
        <v>586</v>
      </c>
    </row>
    <row r="222" spans="1:4" x14ac:dyDescent="0.25">
      <c r="A222" s="14">
        <v>222</v>
      </c>
      <c r="B222" s="10" t="s">
        <v>525</v>
      </c>
      <c r="C222" s="10" t="s">
        <v>207</v>
      </c>
      <c r="D222" s="10" t="s">
        <v>563</v>
      </c>
    </row>
    <row r="223" spans="1:4" x14ac:dyDescent="0.25">
      <c r="A223" s="14">
        <v>223</v>
      </c>
      <c r="B223" s="10" t="s">
        <v>526</v>
      </c>
      <c r="C223" s="10" t="s">
        <v>205</v>
      </c>
      <c r="D223" s="10" t="s">
        <v>579</v>
      </c>
    </row>
    <row r="224" spans="1:4" x14ac:dyDescent="0.25">
      <c r="A224" s="14">
        <v>224</v>
      </c>
      <c r="B224" s="10" t="s">
        <v>527</v>
      </c>
      <c r="C224" s="10" t="s">
        <v>212</v>
      </c>
      <c r="D224" s="10" t="s">
        <v>572</v>
      </c>
    </row>
    <row r="225" spans="1:4" x14ac:dyDescent="0.25">
      <c r="A225" s="14">
        <v>225</v>
      </c>
      <c r="B225" s="10" t="s">
        <v>528</v>
      </c>
      <c r="C225" s="10" t="s">
        <v>212</v>
      </c>
      <c r="D225" s="10" t="s">
        <v>586</v>
      </c>
    </row>
    <row r="226" spans="1:4" x14ac:dyDescent="0.25">
      <c r="A226" s="14">
        <v>226</v>
      </c>
      <c r="B226" s="10" t="s">
        <v>529</v>
      </c>
      <c r="C226" s="10" t="s">
        <v>207</v>
      </c>
      <c r="D226" s="10" t="s">
        <v>595</v>
      </c>
    </row>
    <row r="227" spans="1:4" x14ac:dyDescent="0.25">
      <c r="A227" s="14">
        <v>227</v>
      </c>
      <c r="B227" s="10" t="s">
        <v>530</v>
      </c>
      <c r="C227" s="10" t="s">
        <v>215</v>
      </c>
      <c r="D227" s="10" t="s">
        <v>594</v>
      </c>
    </row>
    <row r="228" spans="1:4" x14ac:dyDescent="0.25">
      <c r="A228" s="14">
        <v>228</v>
      </c>
      <c r="B228" s="10" t="s">
        <v>531</v>
      </c>
      <c r="C228" s="10" t="s">
        <v>207</v>
      </c>
      <c r="D228" s="10" t="s">
        <v>582</v>
      </c>
    </row>
    <row r="229" spans="1:4" x14ac:dyDescent="0.25">
      <c r="A229" s="14">
        <v>229</v>
      </c>
      <c r="B229" s="10" t="s">
        <v>532</v>
      </c>
      <c r="C229" s="10" t="s">
        <v>212</v>
      </c>
      <c r="D229" s="10" t="s">
        <v>585</v>
      </c>
    </row>
    <row r="230" spans="1:4" x14ac:dyDescent="0.25">
      <c r="A230" s="14">
        <v>230</v>
      </c>
      <c r="B230" s="10" t="s">
        <v>533</v>
      </c>
      <c r="C230" s="10" t="s">
        <v>212</v>
      </c>
      <c r="D230" s="10" t="s">
        <v>578</v>
      </c>
    </row>
    <row r="231" spans="1:4" x14ac:dyDescent="0.25">
      <c r="A231" s="14">
        <v>231</v>
      </c>
      <c r="B231" s="10" t="s">
        <v>534</v>
      </c>
      <c r="C231" s="10" t="s">
        <v>207</v>
      </c>
      <c r="D231" s="10" t="s">
        <v>566</v>
      </c>
    </row>
    <row r="232" spans="1:4" x14ac:dyDescent="0.25">
      <c r="A232" s="14">
        <v>232</v>
      </c>
      <c r="B232" s="10" t="s">
        <v>535</v>
      </c>
      <c r="C232" s="10" t="s">
        <v>207</v>
      </c>
      <c r="D232" s="10" t="s">
        <v>583</v>
      </c>
    </row>
    <row r="233" spans="1:4" x14ac:dyDescent="0.25">
      <c r="A233" s="14">
        <v>233</v>
      </c>
      <c r="B233" s="10" t="s">
        <v>536</v>
      </c>
      <c r="C233" s="10" t="s">
        <v>207</v>
      </c>
      <c r="D233" s="10" t="s">
        <v>567</v>
      </c>
    </row>
    <row r="234" spans="1:4" x14ac:dyDescent="0.25">
      <c r="A234" s="14">
        <v>234</v>
      </c>
      <c r="B234" s="10" t="s">
        <v>537</v>
      </c>
      <c r="C234" s="10" t="s">
        <v>212</v>
      </c>
      <c r="D234" s="10" t="s">
        <v>573</v>
      </c>
    </row>
    <row r="235" spans="1:4" x14ac:dyDescent="0.25">
      <c r="A235" s="14">
        <v>235</v>
      </c>
      <c r="B235" s="10" t="s">
        <v>538</v>
      </c>
      <c r="C235" s="10" t="s">
        <v>207</v>
      </c>
      <c r="D235" s="10" t="s">
        <v>578</v>
      </c>
    </row>
    <row r="236" spans="1:4" x14ac:dyDescent="0.25">
      <c r="A236" s="14">
        <v>236</v>
      </c>
      <c r="B236" s="10" t="s">
        <v>539</v>
      </c>
      <c r="C236" s="10" t="s">
        <v>205</v>
      </c>
      <c r="D236" s="10" t="s">
        <v>589</v>
      </c>
    </row>
    <row r="237" spans="1:4" x14ac:dyDescent="0.25">
      <c r="A237" s="14">
        <v>237</v>
      </c>
      <c r="B237" s="10" t="s">
        <v>540</v>
      </c>
      <c r="C237" s="10" t="s">
        <v>205</v>
      </c>
      <c r="D237" s="10" t="s">
        <v>588</v>
      </c>
    </row>
    <row r="238" spans="1:4" x14ac:dyDescent="0.25">
      <c r="A238" s="14">
        <v>238</v>
      </c>
      <c r="B238" s="10" t="s">
        <v>541</v>
      </c>
      <c r="C238" s="10" t="s">
        <v>205</v>
      </c>
      <c r="D238" s="10" t="s">
        <v>578</v>
      </c>
    </row>
    <row r="239" spans="1:4" x14ac:dyDescent="0.25">
      <c r="A239" s="14">
        <v>239</v>
      </c>
      <c r="B239" s="10" t="s">
        <v>542</v>
      </c>
      <c r="C239" s="10" t="s">
        <v>205</v>
      </c>
      <c r="D239" s="10" t="s">
        <v>564</v>
      </c>
    </row>
    <row r="240" spans="1:4" x14ac:dyDescent="0.25">
      <c r="A240" s="14">
        <v>240</v>
      </c>
      <c r="B240" s="10" t="s">
        <v>543</v>
      </c>
      <c r="C240" s="10" t="s">
        <v>212</v>
      </c>
      <c r="D240" s="10" t="s">
        <v>568</v>
      </c>
    </row>
    <row r="241" spans="1:4" x14ac:dyDescent="0.25">
      <c r="A241" s="14">
        <v>241</v>
      </c>
      <c r="B241" s="10" t="s">
        <v>544</v>
      </c>
      <c r="C241" s="10" t="s">
        <v>207</v>
      </c>
      <c r="D241" s="10" t="s">
        <v>578</v>
      </c>
    </row>
    <row r="242" spans="1:4" x14ac:dyDescent="0.25">
      <c r="A242" s="14">
        <v>242</v>
      </c>
      <c r="B242" s="10" t="s">
        <v>545</v>
      </c>
      <c r="C242" s="10" t="s">
        <v>205</v>
      </c>
      <c r="D242" s="10" t="s">
        <v>569</v>
      </c>
    </row>
    <row r="243" spans="1:4" x14ac:dyDescent="0.25">
      <c r="A243" s="14">
        <v>243</v>
      </c>
      <c r="B243" s="10" t="s">
        <v>546</v>
      </c>
      <c r="C243" s="10" t="s">
        <v>205</v>
      </c>
      <c r="D243" s="10" t="s">
        <v>572</v>
      </c>
    </row>
    <row r="244" spans="1:4" x14ac:dyDescent="0.25">
      <c r="A244" s="14">
        <v>244</v>
      </c>
      <c r="B244" s="10" t="s">
        <v>547</v>
      </c>
      <c r="C244" s="10" t="s">
        <v>207</v>
      </c>
      <c r="D244" s="10" t="s">
        <v>569</v>
      </c>
    </row>
    <row r="245" spans="1:4" x14ac:dyDescent="0.25">
      <c r="A245" s="14">
        <v>245</v>
      </c>
      <c r="B245" s="10" t="s">
        <v>548</v>
      </c>
      <c r="C245" s="10" t="s">
        <v>207</v>
      </c>
      <c r="D245" s="10" t="s">
        <v>587</v>
      </c>
    </row>
    <row r="246" spans="1:4" x14ac:dyDescent="0.25">
      <c r="A246" s="14">
        <v>246</v>
      </c>
      <c r="B246" s="10" t="s">
        <v>549</v>
      </c>
      <c r="C246" s="10" t="s">
        <v>207</v>
      </c>
      <c r="D246" s="10" t="s">
        <v>592</v>
      </c>
    </row>
    <row r="247" spans="1:4" x14ac:dyDescent="0.25">
      <c r="A247" s="14">
        <v>247</v>
      </c>
      <c r="B247" s="10" t="s">
        <v>550</v>
      </c>
      <c r="C247" s="10" t="s">
        <v>215</v>
      </c>
      <c r="D247" s="10" t="s">
        <v>582</v>
      </c>
    </row>
    <row r="248" spans="1:4" x14ac:dyDescent="0.25">
      <c r="A248" s="14">
        <v>248</v>
      </c>
      <c r="B248" s="10" t="s">
        <v>551</v>
      </c>
      <c r="C248" s="10" t="s">
        <v>205</v>
      </c>
      <c r="D248" s="10" t="s">
        <v>594</v>
      </c>
    </row>
    <row r="249" spans="1:4" x14ac:dyDescent="0.25">
      <c r="A249" s="14">
        <v>249</v>
      </c>
      <c r="B249" s="10" t="s">
        <v>552</v>
      </c>
      <c r="C249" s="10" t="s">
        <v>207</v>
      </c>
      <c r="D249" s="10" t="s">
        <v>590</v>
      </c>
    </row>
    <row r="250" spans="1:4" x14ac:dyDescent="0.25">
      <c r="A250" s="14">
        <v>250</v>
      </c>
      <c r="B250" s="10" t="s">
        <v>553</v>
      </c>
      <c r="C250" s="10" t="s">
        <v>215</v>
      </c>
      <c r="D250" s="10" t="s">
        <v>595</v>
      </c>
    </row>
    <row r="251" spans="1:4" x14ac:dyDescent="0.25">
      <c r="A251" s="14">
        <v>251</v>
      </c>
      <c r="B251" s="10" t="s">
        <v>554</v>
      </c>
      <c r="C251" s="10" t="s">
        <v>207</v>
      </c>
      <c r="D251" s="10" t="s">
        <v>587</v>
      </c>
    </row>
    <row r="252" spans="1:4" x14ac:dyDescent="0.25">
      <c r="A252" s="14">
        <v>252</v>
      </c>
      <c r="B252" s="10" t="s">
        <v>555</v>
      </c>
      <c r="C252" s="10" t="s">
        <v>215</v>
      </c>
      <c r="D252" s="10" t="s">
        <v>563</v>
      </c>
    </row>
    <row r="253" spans="1:4" x14ac:dyDescent="0.25">
      <c r="A253" s="14">
        <v>253</v>
      </c>
      <c r="B253" s="10" t="s">
        <v>556</v>
      </c>
      <c r="C253" s="10" t="s">
        <v>207</v>
      </c>
      <c r="D253" s="10" t="s">
        <v>574</v>
      </c>
    </row>
    <row r="254" spans="1:4" x14ac:dyDescent="0.25">
      <c r="A254" s="14">
        <v>254</v>
      </c>
      <c r="B254" s="10" t="s">
        <v>557</v>
      </c>
      <c r="C254" s="10" t="s">
        <v>205</v>
      </c>
      <c r="D254" s="10" t="s">
        <v>592</v>
      </c>
    </row>
    <row r="255" spans="1:4" x14ac:dyDescent="0.25">
      <c r="A255" s="14">
        <v>255</v>
      </c>
      <c r="B255" s="10" t="s">
        <v>558</v>
      </c>
      <c r="C255" s="10" t="s">
        <v>207</v>
      </c>
      <c r="D255" s="10" t="s">
        <v>593</v>
      </c>
    </row>
    <row r="256" spans="1:4" x14ac:dyDescent="0.25">
      <c r="A256" s="14">
        <v>256</v>
      </c>
      <c r="B256" s="10" t="s">
        <v>559</v>
      </c>
      <c r="C256" s="10" t="s">
        <v>212</v>
      </c>
      <c r="D256" s="10" t="s">
        <v>581</v>
      </c>
    </row>
    <row r="257" spans="1:4" x14ac:dyDescent="0.25">
      <c r="A257" s="14">
        <v>257</v>
      </c>
      <c r="B257" s="10" t="s">
        <v>560</v>
      </c>
      <c r="C257" s="10" t="s">
        <v>212</v>
      </c>
      <c r="D257" s="10" t="s">
        <v>574</v>
      </c>
    </row>
    <row r="258" spans="1:4" x14ac:dyDescent="0.25">
      <c r="A258" s="14">
        <v>258</v>
      </c>
      <c r="B258" s="10" t="s">
        <v>561</v>
      </c>
      <c r="C258" s="10" t="s">
        <v>215</v>
      </c>
      <c r="D258" s="10" t="s">
        <v>584</v>
      </c>
    </row>
    <row r="259" spans="1:4" x14ac:dyDescent="0.25">
      <c r="A259" s="14">
        <v>259</v>
      </c>
      <c r="B259" s="10" t="s">
        <v>562</v>
      </c>
      <c r="C259" s="10" t="s">
        <v>205</v>
      </c>
      <c r="D259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K286"/>
  <sheetViews>
    <sheetView workbookViewId="0">
      <selection activeCell="K231" sqref="H4:K231"/>
    </sheetView>
  </sheetViews>
  <sheetFormatPr defaultRowHeight="15" x14ac:dyDescent="0.25"/>
  <cols>
    <col min="1" max="1" width="28.140625" style="10" customWidth="1"/>
    <col min="8" max="8" width="25.7109375" bestFit="1" customWidth="1"/>
    <col min="9" max="9" width="6.5703125" bestFit="1" customWidth="1"/>
    <col min="10" max="10" width="6.140625" bestFit="1" customWidth="1"/>
  </cols>
  <sheetData>
    <row r="3" spans="1:11" x14ac:dyDescent="0.25">
      <c r="A3" s="11" t="s">
        <v>398</v>
      </c>
    </row>
    <row r="4" spans="1:11" x14ac:dyDescent="0.25">
      <c r="A4" s="12" t="s">
        <v>1</v>
      </c>
      <c r="B4" t="s">
        <v>399</v>
      </c>
      <c r="C4" t="s">
        <v>400</v>
      </c>
      <c r="D4" t="s">
        <v>401</v>
      </c>
      <c r="H4" s="12" t="s">
        <v>1</v>
      </c>
      <c r="I4" s="10" t="s">
        <v>399</v>
      </c>
      <c r="J4" s="10" t="s">
        <v>400</v>
      </c>
      <c r="K4" s="10" t="s">
        <v>401</v>
      </c>
    </row>
    <row r="5" spans="1:11" hidden="1" x14ac:dyDescent="0.25">
      <c r="A5" s="13" t="s">
        <v>46</v>
      </c>
      <c r="B5">
        <v>339</v>
      </c>
      <c r="C5">
        <v>20</v>
      </c>
      <c r="D5" t="s">
        <v>215</v>
      </c>
      <c r="H5" s="13" t="s">
        <v>3</v>
      </c>
      <c r="I5" s="10">
        <v>271</v>
      </c>
      <c r="J5" s="10">
        <v>57</v>
      </c>
      <c r="K5" s="10" t="s">
        <v>205</v>
      </c>
    </row>
    <row r="6" spans="1:11" hidden="1" x14ac:dyDescent="0.25">
      <c r="A6" s="13" t="s">
        <v>89</v>
      </c>
      <c r="B6" s="10">
        <v>320</v>
      </c>
      <c r="C6" s="10">
        <v>14</v>
      </c>
      <c r="D6" s="10" t="s">
        <v>215</v>
      </c>
      <c r="H6" s="13" t="s">
        <v>20</v>
      </c>
      <c r="I6" s="10">
        <v>254</v>
      </c>
      <c r="J6" s="10">
        <v>52</v>
      </c>
      <c r="K6" s="10" t="s">
        <v>205</v>
      </c>
    </row>
    <row r="7" spans="1:11" hidden="1" x14ac:dyDescent="0.25">
      <c r="A7" s="13" t="s">
        <v>55</v>
      </c>
      <c r="B7" s="10">
        <v>308</v>
      </c>
      <c r="C7" s="10">
        <v>10</v>
      </c>
      <c r="D7" s="10" t="s">
        <v>215</v>
      </c>
      <c r="H7" s="13" t="s">
        <v>146</v>
      </c>
      <c r="I7" s="10">
        <v>251</v>
      </c>
      <c r="J7" s="10">
        <v>51</v>
      </c>
      <c r="K7" s="10" t="s">
        <v>205</v>
      </c>
    </row>
    <row r="8" spans="1:11" hidden="1" x14ac:dyDescent="0.25">
      <c r="A8" s="13" t="s">
        <v>174</v>
      </c>
      <c r="B8" s="10">
        <v>306</v>
      </c>
      <c r="C8" s="10">
        <v>10</v>
      </c>
      <c r="D8" s="10" t="s">
        <v>215</v>
      </c>
      <c r="H8" s="13" t="s">
        <v>120</v>
      </c>
      <c r="I8" s="10">
        <v>246</v>
      </c>
      <c r="J8" s="10">
        <v>49</v>
      </c>
      <c r="K8" s="10" t="s">
        <v>205</v>
      </c>
    </row>
    <row r="9" spans="1:11" hidden="1" x14ac:dyDescent="0.25">
      <c r="A9" s="13" t="s">
        <v>10</v>
      </c>
      <c r="B9" s="10">
        <v>299</v>
      </c>
      <c r="C9" s="10">
        <v>7</v>
      </c>
      <c r="D9" s="10" t="s">
        <v>215</v>
      </c>
      <c r="H9" s="13" t="s">
        <v>153</v>
      </c>
      <c r="I9" s="10">
        <v>220</v>
      </c>
      <c r="J9" s="10">
        <v>42</v>
      </c>
      <c r="K9" s="10" t="s">
        <v>205</v>
      </c>
    </row>
    <row r="10" spans="1:11" hidden="1" x14ac:dyDescent="0.25">
      <c r="A10" s="13" t="s">
        <v>29</v>
      </c>
      <c r="B10" s="10">
        <v>290</v>
      </c>
      <c r="C10" s="10">
        <v>5</v>
      </c>
      <c r="D10" s="10" t="s">
        <v>215</v>
      </c>
      <c r="H10" s="13" t="s">
        <v>86</v>
      </c>
      <c r="I10" s="10">
        <v>215</v>
      </c>
      <c r="J10" s="10">
        <v>41</v>
      </c>
      <c r="K10" s="10" t="s">
        <v>205</v>
      </c>
    </row>
    <row r="11" spans="1:11" hidden="1" x14ac:dyDescent="0.25">
      <c r="A11" s="13" t="s">
        <v>74</v>
      </c>
      <c r="B11" s="10">
        <v>288</v>
      </c>
      <c r="C11" s="10">
        <v>4</v>
      </c>
      <c r="D11" s="10" t="s">
        <v>215</v>
      </c>
      <c r="H11" s="13" t="s">
        <v>253</v>
      </c>
      <c r="I11" s="10">
        <v>215</v>
      </c>
      <c r="J11" s="10">
        <v>41</v>
      </c>
      <c r="K11" s="10" t="s">
        <v>205</v>
      </c>
    </row>
    <row r="12" spans="1:11" hidden="1" x14ac:dyDescent="0.25">
      <c r="A12" s="13" t="s">
        <v>128</v>
      </c>
      <c r="B12" s="10">
        <v>287</v>
      </c>
      <c r="C12" s="10">
        <v>4</v>
      </c>
      <c r="D12" s="10" t="s">
        <v>215</v>
      </c>
      <c r="H12" s="13" t="s">
        <v>69</v>
      </c>
      <c r="I12" s="10">
        <v>208</v>
      </c>
      <c r="J12" s="10">
        <v>39</v>
      </c>
      <c r="K12" s="10" t="s">
        <v>205</v>
      </c>
    </row>
    <row r="13" spans="1:11" hidden="1" x14ac:dyDescent="0.25">
      <c r="A13" s="13" t="s">
        <v>66</v>
      </c>
      <c r="B13" s="10">
        <v>286</v>
      </c>
      <c r="C13" s="10">
        <v>4</v>
      </c>
      <c r="D13" s="10" t="s">
        <v>215</v>
      </c>
      <c r="H13" s="13" t="s">
        <v>170</v>
      </c>
      <c r="I13" s="10">
        <v>204</v>
      </c>
      <c r="J13" s="10">
        <v>38</v>
      </c>
      <c r="K13" s="10" t="s">
        <v>205</v>
      </c>
    </row>
    <row r="14" spans="1:11" hidden="1" x14ac:dyDescent="0.25">
      <c r="A14" s="13" t="s">
        <v>161</v>
      </c>
      <c r="B14" s="10">
        <v>286</v>
      </c>
      <c r="C14" s="10">
        <v>4</v>
      </c>
      <c r="D14" s="10" t="s">
        <v>215</v>
      </c>
      <c r="H14" s="13" t="s">
        <v>187</v>
      </c>
      <c r="I14" s="10">
        <v>204</v>
      </c>
      <c r="J14" s="10">
        <v>38</v>
      </c>
      <c r="K14" s="10" t="s">
        <v>205</v>
      </c>
    </row>
    <row r="15" spans="1:11" hidden="1" x14ac:dyDescent="0.25">
      <c r="A15" s="13" t="s">
        <v>183</v>
      </c>
      <c r="B15" s="10">
        <v>285</v>
      </c>
      <c r="C15" s="10">
        <v>3</v>
      </c>
      <c r="D15" s="10" t="s">
        <v>215</v>
      </c>
      <c r="H15" s="13" t="s">
        <v>28</v>
      </c>
      <c r="I15" s="10">
        <v>204</v>
      </c>
      <c r="J15" s="10">
        <v>38</v>
      </c>
      <c r="K15" s="10" t="s">
        <v>205</v>
      </c>
    </row>
    <row r="16" spans="1:11" hidden="1" x14ac:dyDescent="0.25">
      <c r="A16" s="13" t="s">
        <v>108</v>
      </c>
      <c r="B16" s="10">
        <v>285</v>
      </c>
      <c r="C16" s="10">
        <v>3</v>
      </c>
      <c r="D16" s="10" t="s">
        <v>215</v>
      </c>
      <c r="H16" s="13" t="s">
        <v>136</v>
      </c>
      <c r="I16" s="10">
        <v>206</v>
      </c>
      <c r="J16" s="10">
        <v>38</v>
      </c>
      <c r="K16" s="10" t="s">
        <v>207</v>
      </c>
    </row>
    <row r="17" spans="1:11" hidden="1" x14ac:dyDescent="0.25">
      <c r="A17" s="13" t="s">
        <v>143</v>
      </c>
      <c r="B17" s="10">
        <v>281</v>
      </c>
      <c r="C17" s="10">
        <v>2</v>
      </c>
      <c r="D17" s="10" t="s">
        <v>215</v>
      </c>
      <c r="H17" s="13" t="s">
        <v>173</v>
      </c>
      <c r="I17" s="10">
        <v>199</v>
      </c>
      <c r="J17" s="10">
        <v>37</v>
      </c>
      <c r="K17" s="10" t="s">
        <v>205</v>
      </c>
    </row>
    <row r="18" spans="1:11" hidden="1" x14ac:dyDescent="0.25">
      <c r="A18" s="13" t="s">
        <v>201</v>
      </c>
      <c r="B18" s="10">
        <v>281</v>
      </c>
      <c r="C18" s="10">
        <v>2</v>
      </c>
      <c r="D18" s="10" t="s">
        <v>215</v>
      </c>
      <c r="H18" s="13" t="s">
        <v>37</v>
      </c>
      <c r="I18" s="10">
        <v>205</v>
      </c>
      <c r="J18" s="10">
        <v>37</v>
      </c>
      <c r="K18" s="10" t="s">
        <v>207</v>
      </c>
    </row>
    <row r="19" spans="1:11" hidden="1" x14ac:dyDescent="0.25">
      <c r="A19" s="13" t="s">
        <v>96</v>
      </c>
      <c r="B19" s="10">
        <v>276</v>
      </c>
      <c r="C19" s="10">
        <v>1</v>
      </c>
      <c r="D19" s="10" t="s">
        <v>215</v>
      </c>
      <c r="H19" s="13" t="s">
        <v>53</v>
      </c>
      <c r="I19" s="10">
        <v>198</v>
      </c>
      <c r="J19" s="10">
        <v>35</v>
      </c>
      <c r="K19" s="10" t="s">
        <v>207</v>
      </c>
    </row>
    <row r="20" spans="1:11" hidden="1" x14ac:dyDescent="0.25">
      <c r="A20" s="13" t="s">
        <v>279</v>
      </c>
      <c r="B20" s="10">
        <v>275</v>
      </c>
      <c r="C20" s="10">
        <v>1</v>
      </c>
      <c r="D20" s="10" t="s">
        <v>215</v>
      </c>
      <c r="H20" s="13" t="s">
        <v>154</v>
      </c>
      <c r="I20" s="10">
        <v>195</v>
      </c>
      <c r="J20" s="10">
        <v>34</v>
      </c>
      <c r="K20" s="10" t="s">
        <v>207</v>
      </c>
    </row>
    <row r="21" spans="1:11" hidden="1" x14ac:dyDescent="0.25">
      <c r="A21" s="13" t="s">
        <v>280</v>
      </c>
      <c r="B21" s="10">
        <v>274</v>
      </c>
      <c r="C21" s="10">
        <v>1</v>
      </c>
      <c r="D21" s="10" t="s">
        <v>215</v>
      </c>
      <c r="H21" s="13" t="s">
        <v>121</v>
      </c>
      <c r="I21" s="10">
        <v>185</v>
      </c>
      <c r="J21" s="10">
        <v>33</v>
      </c>
      <c r="K21" s="10" t="s">
        <v>205</v>
      </c>
    </row>
    <row r="22" spans="1:11" hidden="1" x14ac:dyDescent="0.25">
      <c r="A22" s="13" t="s">
        <v>3</v>
      </c>
      <c r="B22" s="10">
        <v>271</v>
      </c>
      <c r="C22" s="10">
        <v>57</v>
      </c>
      <c r="D22" s="10" t="s">
        <v>205</v>
      </c>
      <c r="H22" s="13" t="s">
        <v>171</v>
      </c>
      <c r="I22" s="10">
        <v>189</v>
      </c>
      <c r="J22" s="10">
        <v>33</v>
      </c>
      <c r="K22" s="10" t="s">
        <v>207</v>
      </c>
    </row>
    <row r="23" spans="1:11" hidden="1" x14ac:dyDescent="0.25">
      <c r="A23" s="13" t="s">
        <v>83</v>
      </c>
      <c r="B23" s="10">
        <v>271</v>
      </c>
      <c r="C23" s="10">
        <v>0</v>
      </c>
      <c r="D23" s="10" t="s">
        <v>215</v>
      </c>
      <c r="H23" s="13" t="s">
        <v>177</v>
      </c>
      <c r="I23" s="10">
        <v>182</v>
      </c>
      <c r="J23" s="10">
        <v>32</v>
      </c>
      <c r="K23" s="10" t="s">
        <v>205</v>
      </c>
    </row>
    <row r="24" spans="1:11" hidden="1" x14ac:dyDescent="0.25">
      <c r="A24" s="13" t="s">
        <v>194</v>
      </c>
      <c r="B24" s="10">
        <v>264</v>
      </c>
      <c r="C24" s="10">
        <v>0</v>
      </c>
      <c r="D24" s="10" t="s">
        <v>215</v>
      </c>
      <c r="H24" s="13" t="s">
        <v>172</v>
      </c>
      <c r="I24" s="10">
        <v>182</v>
      </c>
      <c r="J24" s="10">
        <v>32</v>
      </c>
      <c r="K24" s="10" t="s">
        <v>205</v>
      </c>
    </row>
    <row r="25" spans="1:11" hidden="1" x14ac:dyDescent="0.25">
      <c r="A25" s="13" t="s">
        <v>349</v>
      </c>
      <c r="B25" s="10">
        <v>259</v>
      </c>
      <c r="C25" s="10">
        <v>0</v>
      </c>
      <c r="D25" s="10" t="s">
        <v>215</v>
      </c>
      <c r="H25" s="13" t="s">
        <v>102</v>
      </c>
      <c r="I25" s="10">
        <v>184</v>
      </c>
      <c r="J25" s="10">
        <v>32</v>
      </c>
      <c r="K25" s="10" t="s">
        <v>205</v>
      </c>
    </row>
    <row r="26" spans="1:11" hidden="1" x14ac:dyDescent="0.25">
      <c r="A26" s="13" t="s">
        <v>20</v>
      </c>
      <c r="B26" s="10">
        <v>254</v>
      </c>
      <c r="C26" s="10">
        <v>52</v>
      </c>
      <c r="D26" s="10" t="s">
        <v>205</v>
      </c>
      <c r="H26" s="13" t="s">
        <v>254</v>
      </c>
      <c r="I26" s="10">
        <v>178</v>
      </c>
      <c r="J26" s="10">
        <v>31</v>
      </c>
      <c r="K26" s="10" t="s">
        <v>207</v>
      </c>
    </row>
    <row r="27" spans="1:11" hidden="1" x14ac:dyDescent="0.25">
      <c r="A27" s="13" t="s">
        <v>146</v>
      </c>
      <c r="B27" s="10">
        <v>251</v>
      </c>
      <c r="C27" s="10">
        <v>51</v>
      </c>
      <c r="D27" s="10" t="s">
        <v>205</v>
      </c>
      <c r="H27" s="13" t="s">
        <v>137</v>
      </c>
      <c r="I27" s="10">
        <v>185</v>
      </c>
      <c r="J27" s="10">
        <v>31</v>
      </c>
      <c r="K27" s="10" t="s">
        <v>207</v>
      </c>
    </row>
    <row r="28" spans="1:11" hidden="1" x14ac:dyDescent="0.25">
      <c r="A28" s="13" t="s">
        <v>117</v>
      </c>
      <c r="B28" s="10">
        <v>250</v>
      </c>
      <c r="C28" s="10">
        <v>0</v>
      </c>
      <c r="D28" s="10" t="s">
        <v>215</v>
      </c>
      <c r="H28" s="13" t="s">
        <v>87</v>
      </c>
      <c r="I28" s="10">
        <v>183</v>
      </c>
      <c r="J28" s="10">
        <v>31</v>
      </c>
      <c r="K28" s="10" t="s">
        <v>207</v>
      </c>
    </row>
    <row r="29" spans="1:11" hidden="1" x14ac:dyDescent="0.25">
      <c r="A29" s="13" t="s">
        <v>120</v>
      </c>
      <c r="B29" s="10">
        <v>246</v>
      </c>
      <c r="C29" s="10">
        <v>49</v>
      </c>
      <c r="D29" s="10" t="s">
        <v>205</v>
      </c>
      <c r="H29" s="13" t="s">
        <v>189</v>
      </c>
      <c r="I29" s="10">
        <v>175</v>
      </c>
      <c r="J29" s="10">
        <v>30</v>
      </c>
      <c r="K29" s="10" t="s">
        <v>205</v>
      </c>
    </row>
    <row r="30" spans="1:11" hidden="1" x14ac:dyDescent="0.25">
      <c r="A30" s="13" t="s">
        <v>358</v>
      </c>
      <c r="B30" s="10">
        <v>244</v>
      </c>
      <c r="C30" s="10">
        <v>0</v>
      </c>
      <c r="D30" s="10" t="s">
        <v>215</v>
      </c>
      <c r="H30" s="13" t="s">
        <v>56</v>
      </c>
      <c r="I30" s="10">
        <v>175</v>
      </c>
      <c r="J30" s="10">
        <v>30</v>
      </c>
      <c r="K30" s="10" t="s">
        <v>205</v>
      </c>
    </row>
    <row r="31" spans="1:11" hidden="1" x14ac:dyDescent="0.25">
      <c r="A31" s="13" t="s">
        <v>361</v>
      </c>
      <c r="B31" s="10">
        <v>240</v>
      </c>
      <c r="C31" s="10">
        <v>0</v>
      </c>
      <c r="D31" s="10" t="s">
        <v>215</v>
      </c>
      <c r="H31" s="13" t="s">
        <v>188</v>
      </c>
      <c r="I31" s="10">
        <v>180</v>
      </c>
      <c r="J31" s="10">
        <v>30</v>
      </c>
      <c r="K31" s="10" t="s">
        <v>212</v>
      </c>
    </row>
    <row r="32" spans="1:11" hidden="1" x14ac:dyDescent="0.25">
      <c r="A32" s="13" t="s">
        <v>362</v>
      </c>
      <c r="B32" s="10">
        <v>235</v>
      </c>
      <c r="C32" s="10">
        <v>0</v>
      </c>
      <c r="D32" s="10" t="s">
        <v>215</v>
      </c>
      <c r="H32" s="13" t="s">
        <v>88</v>
      </c>
      <c r="I32" s="10">
        <v>170</v>
      </c>
      <c r="J32" s="10">
        <v>29</v>
      </c>
      <c r="K32" s="10" t="s">
        <v>205</v>
      </c>
    </row>
    <row r="33" spans="1:11" hidden="1" x14ac:dyDescent="0.25">
      <c r="A33" s="13" t="s">
        <v>363</v>
      </c>
      <c r="B33" s="10">
        <v>228</v>
      </c>
      <c r="C33" s="10">
        <v>0</v>
      </c>
      <c r="D33" s="10" t="s">
        <v>215</v>
      </c>
      <c r="H33" s="13" t="s">
        <v>104</v>
      </c>
      <c r="I33" s="10">
        <v>170</v>
      </c>
      <c r="J33" s="10">
        <v>29</v>
      </c>
      <c r="K33" s="10" t="s">
        <v>205</v>
      </c>
    </row>
    <row r="34" spans="1:11" hidden="1" x14ac:dyDescent="0.25">
      <c r="A34" s="13" t="s">
        <v>364</v>
      </c>
      <c r="B34" s="10">
        <v>225</v>
      </c>
      <c r="C34" s="10">
        <v>0</v>
      </c>
      <c r="D34" s="10" t="s">
        <v>215</v>
      </c>
      <c r="H34" s="13" t="s">
        <v>70</v>
      </c>
      <c r="I34" s="10">
        <v>169</v>
      </c>
      <c r="J34" s="10">
        <v>28</v>
      </c>
      <c r="K34" s="10" t="s">
        <v>205</v>
      </c>
    </row>
    <row r="35" spans="1:11" hidden="1" x14ac:dyDescent="0.25">
      <c r="A35" s="13" t="s">
        <v>365</v>
      </c>
      <c r="B35" s="10">
        <v>222</v>
      </c>
      <c r="C35" s="10">
        <v>0</v>
      </c>
      <c r="D35" s="10" t="s">
        <v>215</v>
      </c>
      <c r="H35" s="13" t="s">
        <v>119</v>
      </c>
      <c r="I35" s="10">
        <v>176</v>
      </c>
      <c r="J35" s="10">
        <v>28</v>
      </c>
      <c r="K35" s="10" t="s">
        <v>207</v>
      </c>
    </row>
    <row r="36" spans="1:11" hidden="1" x14ac:dyDescent="0.25">
      <c r="A36" s="13" t="s">
        <v>153</v>
      </c>
      <c r="B36" s="10">
        <v>220</v>
      </c>
      <c r="C36" s="10">
        <v>42</v>
      </c>
      <c r="D36" s="10" t="s">
        <v>205</v>
      </c>
      <c r="H36" s="13" t="s">
        <v>4</v>
      </c>
      <c r="I36" s="10">
        <v>172</v>
      </c>
      <c r="J36" s="10">
        <v>27</v>
      </c>
      <c r="K36" s="10" t="s">
        <v>207</v>
      </c>
    </row>
    <row r="37" spans="1:11" hidden="1" x14ac:dyDescent="0.25">
      <c r="A37" s="13" t="s">
        <v>366</v>
      </c>
      <c r="B37" s="10">
        <v>218</v>
      </c>
      <c r="C37" s="10">
        <v>0</v>
      </c>
      <c r="D37" s="10" t="s">
        <v>215</v>
      </c>
      <c r="H37" s="13" t="s">
        <v>156</v>
      </c>
      <c r="I37" s="10">
        <v>159</v>
      </c>
      <c r="J37" s="10">
        <v>26</v>
      </c>
      <c r="K37" s="10" t="s">
        <v>205</v>
      </c>
    </row>
    <row r="38" spans="1:11" hidden="1" x14ac:dyDescent="0.25">
      <c r="A38" s="13" t="s">
        <v>86</v>
      </c>
      <c r="B38" s="10">
        <v>215</v>
      </c>
      <c r="C38" s="10">
        <v>41</v>
      </c>
      <c r="D38" t="s">
        <v>205</v>
      </c>
      <c r="H38" s="13" t="s">
        <v>255</v>
      </c>
      <c r="I38" s="10">
        <v>161</v>
      </c>
      <c r="J38" s="10">
        <v>26</v>
      </c>
      <c r="K38" s="10" t="s">
        <v>205</v>
      </c>
    </row>
    <row r="39" spans="1:11" hidden="1" x14ac:dyDescent="0.25">
      <c r="A39" s="13" t="s">
        <v>253</v>
      </c>
      <c r="B39" s="10">
        <v>215</v>
      </c>
      <c r="C39" s="10">
        <v>41</v>
      </c>
      <c r="D39" t="s">
        <v>205</v>
      </c>
      <c r="H39" s="13" t="s">
        <v>21</v>
      </c>
      <c r="I39" s="10">
        <v>168</v>
      </c>
      <c r="J39" s="10">
        <v>26</v>
      </c>
      <c r="K39" s="10" t="s">
        <v>207</v>
      </c>
    </row>
    <row r="40" spans="1:11" hidden="1" x14ac:dyDescent="0.25">
      <c r="A40" s="13" t="s">
        <v>69</v>
      </c>
      <c r="B40" s="10">
        <v>208</v>
      </c>
      <c r="C40" s="10">
        <v>39</v>
      </c>
      <c r="D40" t="s">
        <v>205</v>
      </c>
      <c r="H40" s="13" t="s">
        <v>105</v>
      </c>
      <c r="I40" s="10">
        <v>157</v>
      </c>
      <c r="J40" s="10">
        <v>25</v>
      </c>
      <c r="K40" s="10" t="s">
        <v>205</v>
      </c>
    </row>
    <row r="41" spans="1:11" hidden="1" x14ac:dyDescent="0.25">
      <c r="A41" s="13" t="s">
        <v>136</v>
      </c>
      <c r="B41" s="10">
        <v>206</v>
      </c>
      <c r="C41" s="10">
        <v>38</v>
      </c>
      <c r="D41" s="10" t="s">
        <v>207</v>
      </c>
      <c r="H41" s="13" t="s">
        <v>38</v>
      </c>
      <c r="I41" s="10">
        <v>157</v>
      </c>
      <c r="J41" s="10">
        <v>24</v>
      </c>
      <c r="K41" s="10" t="s">
        <v>212</v>
      </c>
    </row>
    <row r="42" spans="1:11" hidden="1" x14ac:dyDescent="0.25">
      <c r="A42" s="13" t="s">
        <v>37</v>
      </c>
      <c r="B42" s="10">
        <v>205</v>
      </c>
      <c r="C42" s="10">
        <v>37</v>
      </c>
      <c r="D42" s="10" t="s">
        <v>207</v>
      </c>
      <c r="H42" s="13" t="s">
        <v>5</v>
      </c>
      <c r="I42" s="10">
        <v>153</v>
      </c>
      <c r="J42" s="10">
        <v>22</v>
      </c>
      <c r="K42" s="10" t="s">
        <v>207</v>
      </c>
    </row>
    <row r="43" spans="1:11" hidden="1" x14ac:dyDescent="0.25">
      <c r="A43" s="13" t="s">
        <v>170</v>
      </c>
      <c r="B43" s="10">
        <v>204</v>
      </c>
      <c r="C43" s="10">
        <v>38</v>
      </c>
      <c r="D43" s="10" t="s">
        <v>205</v>
      </c>
      <c r="H43" s="13" t="s">
        <v>138</v>
      </c>
      <c r="I43" s="10">
        <v>154</v>
      </c>
      <c r="J43" s="10">
        <v>22</v>
      </c>
      <c r="K43" s="10" t="s">
        <v>207</v>
      </c>
    </row>
    <row r="44" spans="1:11" hidden="1" x14ac:dyDescent="0.25">
      <c r="A44" s="13" t="s">
        <v>187</v>
      </c>
      <c r="B44" s="10">
        <v>204</v>
      </c>
      <c r="C44" s="10">
        <v>38</v>
      </c>
      <c r="D44" s="10" t="s">
        <v>205</v>
      </c>
      <c r="H44" s="13" t="s">
        <v>155</v>
      </c>
      <c r="I44" s="10">
        <v>156</v>
      </c>
      <c r="J44" s="10">
        <v>22</v>
      </c>
      <c r="K44" s="10" t="s">
        <v>207</v>
      </c>
    </row>
    <row r="45" spans="1:11" hidden="1" x14ac:dyDescent="0.25">
      <c r="A45" s="13" t="s">
        <v>28</v>
      </c>
      <c r="B45" s="10">
        <v>204</v>
      </c>
      <c r="C45" s="10">
        <v>38</v>
      </c>
      <c r="D45" s="10" t="s">
        <v>205</v>
      </c>
      <c r="H45" s="13" t="s">
        <v>112</v>
      </c>
      <c r="I45" s="10">
        <v>156</v>
      </c>
      <c r="J45" s="10">
        <v>22</v>
      </c>
      <c r="K45" s="10" t="s">
        <v>207</v>
      </c>
    </row>
    <row r="46" spans="1:11" hidden="1" x14ac:dyDescent="0.25">
      <c r="A46" s="13" t="s">
        <v>367</v>
      </c>
      <c r="B46" s="10">
        <v>200</v>
      </c>
      <c r="C46" s="10">
        <v>0</v>
      </c>
      <c r="D46" s="10" t="s">
        <v>215</v>
      </c>
      <c r="H46" s="13" t="s">
        <v>39</v>
      </c>
      <c r="I46" s="10">
        <v>155</v>
      </c>
      <c r="J46" s="10">
        <v>22</v>
      </c>
      <c r="K46" s="10" t="s">
        <v>207</v>
      </c>
    </row>
    <row r="47" spans="1:11" x14ac:dyDescent="0.25">
      <c r="A47" s="13" t="s">
        <v>173</v>
      </c>
      <c r="B47" s="10">
        <v>199</v>
      </c>
      <c r="C47" s="10">
        <v>37</v>
      </c>
      <c r="D47" s="10" t="s">
        <v>205</v>
      </c>
      <c r="H47" s="13" t="s">
        <v>46</v>
      </c>
      <c r="I47" s="10">
        <v>339</v>
      </c>
      <c r="J47" s="10">
        <v>20</v>
      </c>
      <c r="K47" s="10" t="s">
        <v>215</v>
      </c>
    </row>
    <row r="48" spans="1:11" hidden="1" x14ac:dyDescent="0.25">
      <c r="A48" s="13" t="s">
        <v>53</v>
      </c>
      <c r="B48" s="10">
        <v>198</v>
      </c>
      <c r="C48" s="10">
        <v>35</v>
      </c>
      <c r="D48" s="10" t="s">
        <v>207</v>
      </c>
      <c r="H48" s="13" t="s">
        <v>124</v>
      </c>
      <c r="I48" s="10">
        <v>141</v>
      </c>
      <c r="J48" s="10">
        <v>20</v>
      </c>
      <c r="K48" s="10" t="s">
        <v>205</v>
      </c>
    </row>
    <row r="49" spans="1:11" hidden="1" x14ac:dyDescent="0.25">
      <c r="A49" s="13" t="s">
        <v>154</v>
      </c>
      <c r="B49" s="10">
        <v>195</v>
      </c>
      <c r="C49" s="10">
        <v>34</v>
      </c>
      <c r="D49" s="10" t="s">
        <v>207</v>
      </c>
      <c r="H49" s="13" t="s">
        <v>158</v>
      </c>
      <c r="I49" s="10">
        <v>140</v>
      </c>
      <c r="J49" s="10">
        <v>20</v>
      </c>
      <c r="K49" s="10" t="s">
        <v>205</v>
      </c>
    </row>
    <row r="50" spans="1:11" hidden="1" x14ac:dyDescent="0.25">
      <c r="A50" s="13" t="s">
        <v>171</v>
      </c>
      <c r="B50" s="10">
        <v>189</v>
      </c>
      <c r="C50" s="10">
        <v>33</v>
      </c>
      <c r="D50" s="10" t="s">
        <v>207</v>
      </c>
      <c r="H50" s="13" t="s">
        <v>22</v>
      </c>
      <c r="I50" s="10">
        <v>147</v>
      </c>
      <c r="J50" s="10">
        <v>20</v>
      </c>
      <c r="K50" s="10" t="s">
        <v>207</v>
      </c>
    </row>
    <row r="51" spans="1:11" hidden="1" x14ac:dyDescent="0.25">
      <c r="A51" s="13" t="s">
        <v>368</v>
      </c>
      <c r="B51" s="10">
        <v>188</v>
      </c>
      <c r="C51" s="10">
        <v>0</v>
      </c>
      <c r="D51" s="10" t="s">
        <v>215</v>
      </c>
      <c r="H51" s="13" t="s">
        <v>71</v>
      </c>
      <c r="I51" s="10">
        <v>147</v>
      </c>
      <c r="J51" s="10">
        <v>20</v>
      </c>
      <c r="K51" s="10" t="s">
        <v>207</v>
      </c>
    </row>
    <row r="52" spans="1:11" hidden="1" x14ac:dyDescent="0.25">
      <c r="A52" s="13" t="s">
        <v>121</v>
      </c>
      <c r="B52" s="10">
        <v>185</v>
      </c>
      <c r="C52" s="10">
        <v>33</v>
      </c>
      <c r="D52" s="10" t="s">
        <v>205</v>
      </c>
      <c r="H52" s="13" t="s">
        <v>72</v>
      </c>
      <c r="I52" s="10">
        <v>147</v>
      </c>
      <c r="J52" s="10">
        <v>20</v>
      </c>
      <c r="K52" s="10" t="s">
        <v>207</v>
      </c>
    </row>
    <row r="53" spans="1:11" hidden="1" x14ac:dyDescent="0.25">
      <c r="A53" s="13" t="s">
        <v>137</v>
      </c>
      <c r="B53" s="10">
        <v>185</v>
      </c>
      <c r="C53" s="10">
        <v>31</v>
      </c>
      <c r="D53" s="10" t="s">
        <v>207</v>
      </c>
      <c r="H53" s="13" t="s">
        <v>92</v>
      </c>
      <c r="I53" s="10">
        <v>134</v>
      </c>
      <c r="J53" s="10">
        <v>19</v>
      </c>
      <c r="K53" s="10" t="s">
        <v>205</v>
      </c>
    </row>
    <row r="54" spans="1:11" hidden="1" x14ac:dyDescent="0.25">
      <c r="A54" s="13" t="s">
        <v>102</v>
      </c>
      <c r="B54" s="10">
        <v>184</v>
      </c>
      <c r="C54" s="10">
        <v>32</v>
      </c>
      <c r="D54" s="10" t="s">
        <v>205</v>
      </c>
      <c r="H54" s="13" t="s">
        <v>103</v>
      </c>
      <c r="I54" s="10">
        <v>136</v>
      </c>
      <c r="J54" s="10">
        <v>18</v>
      </c>
      <c r="K54" s="10" t="s">
        <v>212</v>
      </c>
    </row>
    <row r="55" spans="1:11" hidden="1" x14ac:dyDescent="0.25">
      <c r="A55" s="13" t="s">
        <v>87</v>
      </c>
      <c r="B55" s="10">
        <v>183</v>
      </c>
      <c r="C55" s="10">
        <v>31</v>
      </c>
      <c r="D55" s="10" t="s">
        <v>207</v>
      </c>
      <c r="H55" s="13" t="s">
        <v>195</v>
      </c>
      <c r="I55" s="10">
        <v>143</v>
      </c>
      <c r="J55" s="10">
        <v>18</v>
      </c>
      <c r="K55" s="10" t="s">
        <v>207</v>
      </c>
    </row>
    <row r="56" spans="1:11" hidden="1" x14ac:dyDescent="0.25">
      <c r="A56" s="13" t="s">
        <v>177</v>
      </c>
      <c r="B56" s="10">
        <v>182</v>
      </c>
      <c r="C56" s="10">
        <v>32</v>
      </c>
      <c r="D56" s="10" t="s">
        <v>205</v>
      </c>
      <c r="H56" s="13" t="s">
        <v>7</v>
      </c>
      <c r="I56" s="10">
        <v>129</v>
      </c>
      <c r="J56" s="10">
        <v>17</v>
      </c>
      <c r="K56" s="10" t="s">
        <v>205</v>
      </c>
    </row>
    <row r="57" spans="1:11" hidden="1" x14ac:dyDescent="0.25">
      <c r="A57" s="13" t="s">
        <v>172</v>
      </c>
      <c r="B57" s="10">
        <v>182</v>
      </c>
      <c r="C57" s="10">
        <v>32</v>
      </c>
      <c r="D57" s="10" t="s">
        <v>205</v>
      </c>
      <c r="H57" s="13" t="s">
        <v>23</v>
      </c>
      <c r="I57" s="10">
        <v>130</v>
      </c>
      <c r="J57" s="10">
        <v>17</v>
      </c>
      <c r="K57" s="10" t="s">
        <v>205</v>
      </c>
    </row>
    <row r="58" spans="1:11" hidden="1" x14ac:dyDescent="0.25">
      <c r="A58" s="13" t="s">
        <v>188</v>
      </c>
      <c r="B58" s="10">
        <v>180</v>
      </c>
      <c r="C58" s="10">
        <v>30</v>
      </c>
      <c r="D58" s="10" t="s">
        <v>212</v>
      </c>
      <c r="H58" s="13" t="s">
        <v>25</v>
      </c>
      <c r="I58" s="10">
        <v>125</v>
      </c>
      <c r="J58" s="10">
        <v>16</v>
      </c>
      <c r="K58" s="10" t="s">
        <v>205</v>
      </c>
    </row>
    <row r="59" spans="1:11" hidden="1" x14ac:dyDescent="0.25">
      <c r="A59" s="13" t="s">
        <v>254</v>
      </c>
      <c r="B59" s="10">
        <v>178</v>
      </c>
      <c r="C59" s="10">
        <v>31</v>
      </c>
      <c r="D59" s="10" t="s">
        <v>207</v>
      </c>
      <c r="H59" s="13" t="s">
        <v>43</v>
      </c>
      <c r="I59" s="10">
        <v>127</v>
      </c>
      <c r="J59" s="10">
        <v>16</v>
      </c>
      <c r="K59" s="10" t="s">
        <v>205</v>
      </c>
    </row>
    <row r="60" spans="1:11" hidden="1" x14ac:dyDescent="0.25">
      <c r="A60" s="13" t="s">
        <v>119</v>
      </c>
      <c r="B60" s="10">
        <v>176</v>
      </c>
      <c r="C60" s="10">
        <v>28</v>
      </c>
      <c r="D60" s="10" t="s">
        <v>207</v>
      </c>
      <c r="H60" s="13" t="s">
        <v>93</v>
      </c>
      <c r="I60" s="10">
        <v>136</v>
      </c>
      <c r="J60" s="10">
        <v>16</v>
      </c>
      <c r="K60" s="10" t="s">
        <v>207</v>
      </c>
    </row>
    <row r="61" spans="1:11" hidden="1" x14ac:dyDescent="0.25">
      <c r="A61" s="13" t="s">
        <v>189</v>
      </c>
      <c r="B61" s="10">
        <v>175</v>
      </c>
      <c r="C61" s="10">
        <v>30</v>
      </c>
      <c r="D61" s="10" t="s">
        <v>205</v>
      </c>
      <c r="H61" s="13" t="s">
        <v>190</v>
      </c>
      <c r="I61" s="10">
        <v>135</v>
      </c>
      <c r="J61" s="10">
        <v>16</v>
      </c>
      <c r="K61" s="10" t="s">
        <v>207</v>
      </c>
    </row>
    <row r="62" spans="1:11" hidden="1" x14ac:dyDescent="0.25">
      <c r="A62" s="13" t="s">
        <v>56</v>
      </c>
      <c r="B62" s="10">
        <v>175</v>
      </c>
      <c r="C62" s="10">
        <v>30</v>
      </c>
      <c r="D62" s="10" t="s">
        <v>205</v>
      </c>
      <c r="H62" s="13" t="s">
        <v>122</v>
      </c>
      <c r="I62" s="10">
        <v>135</v>
      </c>
      <c r="J62" s="10">
        <v>16</v>
      </c>
      <c r="K62" s="10" t="s">
        <v>207</v>
      </c>
    </row>
    <row r="63" spans="1:11" hidden="1" x14ac:dyDescent="0.25">
      <c r="A63" s="13" t="s">
        <v>4</v>
      </c>
      <c r="B63" s="10">
        <v>172</v>
      </c>
      <c r="C63" s="10">
        <v>27</v>
      </c>
      <c r="D63" s="10" t="s">
        <v>207</v>
      </c>
      <c r="H63" s="13" t="s">
        <v>41</v>
      </c>
      <c r="I63" s="10">
        <v>120</v>
      </c>
      <c r="J63" s="10">
        <v>15</v>
      </c>
      <c r="K63" s="10" t="s">
        <v>205</v>
      </c>
    </row>
    <row r="64" spans="1:11" hidden="1" x14ac:dyDescent="0.25">
      <c r="A64" s="13" t="s">
        <v>88</v>
      </c>
      <c r="B64" s="10">
        <v>170</v>
      </c>
      <c r="C64" s="10">
        <v>29</v>
      </c>
      <c r="D64" s="10" t="s">
        <v>205</v>
      </c>
      <c r="H64" s="13" t="s">
        <v>191</v>
      </c>
      <c r="I64" s="10">
        <v>131</v>
      </c>
      <c r="J64" s="10">
        <v>15</v>
      </c>
      <c r="K64" s="10" t="s">
        <v>207</v>
      </c>
    </row>
    <row r="65" spans="1:11" hidden="1" x14ac:dyDescent="0.25">
      <c r="A65" s="13" t="s">
        <v>104</v>
      </c>
      <c r="B65" s="10">
        <v>170</v>
      </c>
      <c r="C65" s="10">
        <v>29</v>
      </c>
      <c r="D65" s="10" t="s">
        <v>205</v>
      </c>
      <c r="H65" s="13" t="s">
        <v>139</v>
      </c>
      <c r="I65" s="10">
        <v>133</v>
      </c>
      <c r="J65" s="10">
        <v>15</v>
      </c>
      <c r="K65" s="10" t="s">
        <v>207</v>
      </c>
    </row>
    <row r="66" spans="1:11" x14ac:dyDescent="0.25">
      <c r="A66" s="13" t="s">
        <v>70</v>
      </c>
      <c r="B66" s="10">
        <v>169</v>
      </c>
      <c r="C66" s="10">
        <v>28</v>
      </c>
      <c r="D66" s="10" t="s">
        <v>205</v>
      </c>
      <c r="H66" s="13" t="s">
        <v>89</v>
      </c>
      <c r="I66" s="10">
        <v>320</v>
      </c>
      <c r="J66" s="10">
        <v>14</v>
      </c>
      <c r="K66" s="10" t="s">
        <v>215</v>
      </c>
    </row>
    <row r="67" spans="1:11" hidden="1" x14ac:dyDescent="0.25">
      <c r="A67" s="13" t="s">
        <v>21</v>
      </c>
      <c r="B67" s="10">
        <v>168</v>
      </c>
      <c r="C67" s="10">
        <v>26</v>
      </c>
      <c r="D67" s="10" t="s">
        <v>207</v>
      </c>
      <c r="H67" s="13" t="s">
        <v>145</v>
      </c>
      <c r="I67" s="10">
        <v>118</v>
      </c>
      <c r="J67" s="10">
        <v>14</v>
      </c>
      <c r="K67" s="10" t="s">
        <v>205</v>
      </c>
    </row>
    <row r="68" spans="1:11" hidden="1" x14ac:dyDescent="0.25">
      <c r="A68" s="13" t="s">
        <v>255</v>
      </c>
      <c r="B68" s="10">
        <v>161</v>
      </c>
      <c r="C68" s="10">
        <v>26</v>
      </c>
      <c r="D68" s="10" t="s">
        <v>205</v>
      </c>
      <c r="H68" s="13" t="s">
        <v>76</v>
      </c>
      <c r="I68" s="10">
        <v>119</v>
      </c>
      <c r="J68" s="10">
        <v>14</v>
      </c>
      <c r="K68" s="10" t="s">
        <v>205</v>
      </c>
    </row>
    <row r="69" spans="1:11" hidden="1" x14ac:dyDescent="0.25">
      <c r="A69" s="13" t="s">
        <v>156</v>
      </c>
      <c r="B69" s="10">
        <v>159</v>
      </c>
      <c r="C69" s="10">
        <v>26</v>
      </c>
      <c r="D69" s="10" t="s">
        <v>205</v>
      </c>
      <c r="H69" s="13" t="s">
        <v>256</v>
      </c>
      <c r="I69" s="10">
        <v>129</v>
      </c>
      <c r="J69" s="10">
        <v>14</v>
      </c>
      <c r="K69" s="10" t="s">
        <v>207</v>
      </c>
    </row>
    <row r="70" spans="1:11" hidden="1" x14ac:dyDescent="0.25">
      <c r="A70" s="13" t="s">
        <v>105</v>
      </c>
      <c r="B70" s="10">
        <v>157</v>
      </c>
      <c r="C70" s="10">
        <v>25</v>
      </c>
      <c r="D70" s="10" t="s">
        <v>205</v>
      </c>
      <c r="H70" s="13" t="s">
        <v>24</v>
      </c>
      <c r="I70" s="10">
        <v>130</v>
      </c>
      <c r="J70" s="10">
        <v>14</v>
      </c>
      <c r="K70" s="10" t="s">
        <v>207</v>
      </c>
    </row>
    <row r="71" spans="1:11" hidden="1" x14ac:dyDescent="0.25">
      <c r="A71" s="13" t="s">
        <v>38</v>
      </c>
      <c r="B71" s="10">
        <v>157</v>
      </c>
      <c r="C71" s="10">
        <v>24</v>
      </c>
      <c r="D71" s="10" t="s">
        <v>212</v>
      </c>
      <c r="H71" s="13" t="s">
        <v>91</v>
      </c>
      <c r="I71" s="10">
        <v>127</v>
      </c>
      <c r="J71" s="10">
        <v>14</v>
      </c>
      <c r="K71" s="10" t="s">
        <v>207</v>
      </c>
    </row>
    <row r="72" spans="1:11" hidden="1" x14ac:dyDescent="0.25">
      <c r="A72" s="13" t="s">
        <v>155</v>
      </c>
      <c r="B72" s="10">
        <v>156</v>
      </c>
      <c r="C72" s="10">
        <v>22</v>
      </c>
      <c r="D72" s="10" t="s">
        <v>207</v>
      </c>
      <c r="H72" s="13" t="s">
        <v>75</v>
      </c>
      <c r="I72" s="10">
        <v>115</v>
      </c>
      <c r="J72" s="10">
        <v>13</v>
      </c>
      <c r="K72" s="10" t="s">
        <v>205</v>
      </c>
    </row>
    <row r="73" spans="1:11" hidden="1" x14ac:dyDescent="0.25">
      <c r="A73" s="13" t="s">
        <v>112</v>
      </c>
      <c r="B73" s="10">
        <v>156</v>
      </c>
      <c r="C73" s="10">
        <v>22</v>
      </c>
      <c r="D73" s="10" t="s">
        <v>207</v>
      </c>
      <c r="H73" s="13" t="s">
        <v>140</v>
      </c>
      <c r="I73" s="10">
        <v>119</v>
      </c>
      <c r="J73" s="10">
        <v>13</v>
      </c>
      <c r="K73" s="10" t="s">
        <v>212</v>
      </c>
    </row>
    <row r="74" spans="1:11" hidden="1" x14ac:dyDescent="0.25">
      <c r="A74" s="13" t="s">
        <v>39</v>
      </c>
      <c r="B74" s="10">
        <v>155</v>
      </c>
      <c r="C74" s="10">
        <v>22</v>
      </c>
      <c r="D74" s="10" t="s">
        <v>207</v>
      </c>
      <c r="H74" s="13" t="s">
        <v>6</v>
      </c>
      <c r="I74" s="10">
        <v>125</v>
      </c>
      <c r="J74" s="10">
        <v>13</v>
      </c>
      <c r="K74" s="10" t="s">
        <v>207</v>
      </c>
    </row>
    <row r="75" spans="1:11" hidden="1" x14ac:dyDescent="0.25">
      <c r="A75" s="13" t="s">
        <v>138</v>
      </c>
      <c r="B75" s="10">
        <v>154</v>
      </c>
      <c r="C75" s="10">
        <v>22</v>
      </c>
      <c r="D75" s="10" t="s">
        <v>207</v>
      </c>
      <c r="H75" s="13" t="s">
        <v>257</v>
      </c>
      <c r="I75" s="10">
        <v>127</v>
      </c>
      <c r="J75" s="10">
        <v>13</v>
      </c>
      <c r="K75" s="10" t="s">
        <v>207</v>
      </c>
    </row>
    <row r="76" spans="1:11" hidden="1" x14ac:dyDescent="0.25">
      <c r="A76" s="13" t="s">
        <v>5</v>
      </c>
      <c r="B76" s="10">
        <v>153</v>
      </c>
      <c r="C76" s="10">
        <v>22</v>
      </c>
      <c r="D76" s="10" t="s">
        <v>207</v>
      </c>
      <c r="H76" s="13" t="s">
        <v>193</v>
      </c>
      <c r="I76" s="10">
        <v>109</v>
      </c>
      <c r="J76" s="10">
        <v>12</v>
      </c>
      <c r="K76" s="10" t="s">
        <v>205</v>
      </c>
    </row>
    <row r="77" spans="1:11" hidden="1" x14ac:dyDescent="0.25">
      <c r="A77" s="13" t="s">
        <v>369</v>
      </c>
      <c r="B77" s="10">
        <v>153</v>
      </c>
      <c r="C77" s="10">
        <v>0</v>
      </c>
      <c r="D77" s="10" t="s">
        <v>215</v>
      </c>
      <c r="H77" s="13" t="s">
        <v>157</v>
      </c>
      <c r="I77" s="10">
        <v>114</v>
      </c>
      <c r="J77" s="10">
        <v>12</v>
      </c>
      <c r="K77" s="10" t="s">
        <v>212</v>
      </c>
    </row>
    <row r="78" spans="1:11" hidden="1" x14ac:dyDescent="0.25">
      <c r="A78" s="13" t="s">
        <v>22</v>
      </c>
      <c r="B78" s="10">
        <v>147</v>
      </c>
      <c r="C78" s="10">
        <v>20</v>
      </c>
      <c r="D78" s="10" t="s">
        <v>207</v>
      </c>
      <c r="H78" s="13" t="s">
        <v>26</v>
      </c>
      <c r="I78" s="10">
        <v>114</v>
      </c>
      <c r="J78" s="10">
        <v>12</v>
      </c>
      <c r="K78" s="10" t="s">
        <v>212</v>
      </c>
    </row>
    <row r="79" spans="1:11" hidden="1" x14ac:dyDescent="0.25">
      <c r="A79" s="13" t="s">
        <v>71</v>
      </c>
      <c r="B79" s="10">
        <v>147</v>
      </c>
      <c r="C79" s="10">
        <v>20</v>
      </c>
      <c r="D79" s="10" t="s">
        <v>207</v>
      </c>
      <c r="H79" s="13" t="s">
        <v>57</v>
      </c>
      <c r="I79" s="10">
        <v>122</v>
      </c>
      <c r="J79" s="10">
        <v>12</v>
      </c>
      <c r="K79" s="10" t="s">
        <v>207</v>
      </c>
    </row>
    <row r="80" spans="1:11" hidden="1" x14ac:dyDescent="0.25">
      <c r="A80" s="13" t="s">
        <v>72</v>
      </c>
      <c r="B80" s="10">
        <v>147</v>
      </c>
      <c r="C80" s="10">
        <v>20</v>
      </c>
      <c r="D80" s="10" t="s">
        <v>207</v>
      </c>
      <c r="H80" s="13" t="s">
        <v>77</v>
      </c>
      <c r="I80" s="10">
        <v>106</v>
      </c>
      <c r="J80" s="10">
        <v>11</v>
      </c>
      <c r="K80" s="10" t="s">
        <v>205</v>
      </c>
    </row>
    <row r="81" spans="1:11" hidden="1" x14ac:dyDescent="0.25">
      <c r="A81" s="13" t="s">
        <v>195</v>
      </c>
      <c r="B81" s="10">
        <v>143</v>
      </c>
      <c r="C81" s="10">
        <v>18</v>
      </c>
      <c r="D81" s="10" t="s">
        <v>207</v>
      </c>
      <c r="H81" s="13" t="s">
        <v>90</v>
      </c>
      <c r="I81" s="10">
        <v>118</v>
      </c>
      <c r="J81" s="10">
        <v>11</v>
      </c>
      <c r="K81" s="10" t="s">
        <v>207</v>
      </c>
    </row>
    <row r="82" spans="1:11" hidden="1" x14ac:dyDescent="0.25">
      <c r="A82" s="13" t="s">
        <v>370</v>
      </c>
      <c r="B82" s="10">
        <v>143</v>
      </c>
      <c r="C82" s="10">
        <v>0</v>
      </c>
      <c r="D82" s="10" t="s">
        <v>215</v>
      </c>
      <c r="H82" s="13" t="s">
        <v>123</v>
      </c>
      <c r="I82" s="10">
        <v>119</v>
      </c>
      <c r="J82" s="10">
        <v>11</v>
      </c>
      <c r="K82" s="10" t="s">
        <v>207</v>
      </c>
    </row>
    <row r="83" spans="1:11" hidden="1" x14ac:dyDescent="0.25">
      <c r="A83" s="13" t="s">
        <v>124</v>
      </c>
      <c r="B83" s="10">
        <v>141</v>
      </c>
      <c r="C83" s="10">
        <v>20</v>
      </c>
      <c r="D83" s="10" t="s">
        <v>205</v>
      </c>
      <c r="H83" s="13" t="s">
        <v>258</v>
      </c>
      <c r="I83" s="10">
        <v>120</v>
      </c>
      <c r="J83" s="10">
        <v>11</v>
      </c>
      <c r="K83" s="10" t="s">
        <v>207</v>
      </c>
    </row>
    <row r="84" spans="1:11" x14ac:dyDescent="0.25">
      <c r="A84" s="13" t="s">
        <v>158</v>
      </c>
      <c r="B84" s="10">
        <v>140</v>
      </c>
      <c r="C84" s="10">
        <v>20</v>
      </c>
      <c r="D84" s="10" t="s">
        <v>205</v>
      </c>
      <c r="H84" s="13" t="s">
        <v>55</v>
      </c>
      <c r="I84" s="10">
        <v>308</v>
      </c>
      <c r="J84" s="10">
        <v>10</v>
      </c>
      <c r="K84" s="10" t="s">
        <v>215</v>
      </c>
    </row>
    <row r="85" spans="1:11" x14ac:dyDescent="0.25">
      <c r="A85" s="13" t="s">
        <v>103</v>
      </c>
      <c r="B85" s="10">
        <v>136</v>
      </c>
      <c r="C85" s="10">
        <v>18</v>
      </c>
      <c r="D85" s="10" t="s">
        <v>212</v>
      </c>
      <c r="H85" s="13" t="s">
        <v>174</v>
      </c>
      <c r="I85" s="10">
        <v>306</v>
      </c>
      <c r="J85" s="10">
        <v>10</v>
      </c>
      <c r="K85" s="10" t="s">
        <v>215</v>
      </c>
    </row>
    <row r="86" spans="1:11" hidden="1" x14ac:dyDescent="0.25">
      <c r="A86" s="13" t="s">
        <v>93</v>
      </c>
      <c r="B86" s="10">
        <v>136</v>
      </c>
      <c r="C86" s="10">
        <v>16</v>
      </c>
      <c r="D86" s="10" t="s">
        <v>207</v>
      </c>
      <c r="H86" s="13" t="s">
        <v>125</v>
      </c>
      <c r="I86" s="10">
        <v>101</v>
      </c>
      <c r="J86" s="10">
        <v>10</v>
      </c>
      <c r="K86" s="10" t="s">
        <v>205</v>
      </c>
    </row>
    <row r="87" spans="1:11" hidden="1" x14ac:dyDescent="0.25">
      <c r="A87" s="13" t="s">
        <v>190</v>
      </c>
      <c r="B87" s="10">
        <v>135</v>
      </c>
      <c r="C87" s="10">
        <v>16</v>
      </c>
      <c r="D87" s="10" t="s">
        <v>207</v>
      </c>
      <c r="H87" s="13" t="s">
        <v>12</v>
      </c>
      <c r="I87" s="10">
        <v>101</v>
      </c>
      <c r="J87" s="10">
        <v>10</v>
      </c>
      <c r="K87" s="10" t="s">
        <v>205</v>
      </c>
    </row>
    <row r="88" spans="1:11" hidden="1" x14ac:dyDescent="0.25">
      <c r="A88" s="13" t="s">
        <v>122</v>
      </c>
      <c r="B88" s="10">
        <v>135</v>
      </c>
      <c r="C88" s="10">
        <v>16</v>
      </c>
      <c r="D88" s="10" t="s">
        <v>207</v>
      </c>
      <c r="H88" s="13" t="s">
        <v>42</v>
      </c>
      <c r="I88" s="10">
        <v>115</v>
      </c>
      <c r="J88" s="10">
        <v>10</v>
      </c>
      <c r="K88" s="10" t="s">
        <v>207</v>
      </c>
    </row>
    <row r="89" spans="1:11" hidden="1" x14ac:dyDescent="0.25">
      <c r="A89" s="13" t="s">
        <v>92</v>
      </c>
      <c r="B89" s="10">
        <v>134</v>
      </c>
      <c r="C89" s="10">
        <v>19</v>
      </c>
      <c r="D89" s="10" t="s">
        <v>205</v>
      </c>
      <c r="H89" s="13" t="s">
        <v>178</v>
      </c>
      <c r="I89" s="10">
        <v>115</v>
      </c>
      <c r="J89" s="10">
        <v>10</v>
      </c>
      <c r="K89" s="10" t="s">
        <v>207</v>
      </c>
    </row>
    <row r="90" spans="1:11" hidden="1" x14ac:dyDescent="0.25">
      <c r="A90" s="13" t="s">
        <v>139</v>
      </c>
      <c r="B90" s="10">
        <v>133</v>
      </c>
      <c r="C90" s="10">
        <v>15</v>
      </c>
      <c r="D90" s="10" t="s">
        <v>207</v>
      </c>
      <c r="H90" s="13" t="s">
        <v>159</v>
      </c>
      <c r="I90" s="10">
        <v>114</v>
      </c>
      <c r="J90" s="10">
        <v>10</v>
      </c>
      <c r="K90" s="10" t="s">
        <v>207</v>
      </c>
    </row>
    <row r="91" spans="1:11" hidden="1" x14ac:dyDescent="0.25">
      <c r="A91" s="13" t="s">
        <v>191</v>
      </c>
      <c r="B91" s="10">
        <v>131</v>
      </c>
      <c r="C91" s="10">
        <v>15</v>
      </c>
      <c r="D91" s="10" t="s">
        <v>207</v>
      </c>
      <c r="H91" s="13" t="s">
        <v>259</v>
      </c>
      <c r="I91" s="10">
        <v>98</v>
      </c>
      <c r="J91" s="10">
        <v>9</v>
      </c>
      <c r="K91" s="10" t="s">
        <v>205</v>
      </c>
    </row>
    <row r="92" spans="1:11" hidden="1" x14ac:dyDescent="0.25">
      <c r="A92" s="13" t="s">
        <v>23</v>
      </c>
      <c r="B92" s="10">
        <v>130</v>
      </c>
      <c r="C92" s="10">
        <v>17</v>
      </c>
      <c r="D92" s="10" t="s">
        <v>205</v>
      </c>
      <c r="H92" s="13" t="s">
        <v>260</v>
      </c>
      <c r="I92" s="10">
        <v>95</v>
      </c>
      <c r="J92" s="10">
        <v>9</v>
      </c>
      <c r="K92" s="10" t="s">
        <v>205</v>
      </c>
    </row>
    <row r="93" spans="1:11" hidden="1" x14ac:dyDescent="0.25">
      <c r="A93" s="13" t="s">
        <v>24</v>
      </c>
      <c r="B93" s="10">
        <v>130</v>
      </c>
      <c r="C93" s="10">
        <v>14</v>
      </c>
      <c r="D93" s="10" t="s">
        <v>207</v>
      </c>
      <c r="H93" s="13" t="s">
        <v>60</v>
      </c>
      <c r="I93" s="10">
        <v>98</v>
      </c>
      <c r="J93" s="10">
        <v>9</v>
      </c>
      <c r="K93" s="10" t="s">
        <v>205</v>
      </c>
    </row>
    <row r="94" spans="1:11" hidden="1" x14ac:dyDescent="0.25">
      <c r="A94" s="13" t="s">
        <v>7</v>
      </c>
      <c r="B94" s="10">
        <v>129</v>
      </c>
      <c r="C94" s="10">
        <v>17</v>
      </c>
      <c r="D94" s="10" t="s">
        <v>205</v>
      </c>
      <c r="H94" s="13" t="s">
        <v>175</v>
      </c>
      <c r="I94" s="10">
        <v>105</v>
      </c>
      <c r="J94" s="10">
        <v>9</v>
      </c>
      <c r="K94" s="10" t="s">
        <v>212</v>
      </c>
    </row>
    <row r="95" spans="1:11" hidden="1" x14ac:dyDescent="0.25">
      <c r="A95" s="13" t="s">
        <v>256</v>
      </c>
      <c r="B95" s="10">
        <v>129</v>
      </c>
      <c r="C95" s="10">
        <v>14</v>
      </c>
      <c r="D95" s="10" t="s">
        <v>207</v>
      </c>
      <c r="H95" s="13" t="s">
        <v>150</v>
      </c>
      <c r="I95" s="10">
        <v>91</v>
      </c>
      <c r="J95" s="10">
        <v>8</v>
      </c>
      <c r="K95" s="10" t="s">
        <v>205</v>
      </c>
    </row>
    <row r="96" spans="1:11" hidden="1" x14ac:dyDescent="0.25">
      <c r="A96" s="13" t="s">
        <v>43</v>
      </c>
      <c r="B96" s="10">
        <v>127</v>
      </c>
      <c r="C96" s="10">
        <v>16</v>
      </c>
      <c r="D96" s="10" t="s">
        <v>205</v>
      </c>
      <c r="H96" s="13" t="s">
        <v>9</v>
      </c>
      <c r="I96" s="10">
        <v>93</v>
      </c>
      <c r="J96" s="10">
        <v>8</v>
      </c>
      <c r="K96" s="10" t="s">
        <v>205</v>
      </c>
    </row>
    <row r="97" spans="1:11" hidden="1" x14ac:dyDescent="0.25">
      <c r="A97" s="13" t="s">
        <v>91</v>
      </c>
      <c r="B97" s="10">
        <v>127</v>
      </c>
      <c r="C97" s="10">
        <v>14</v>
      </c>
      <c r="D97" s="10" t="s">
        <v>207</v>
      </c>
      <c r="H97" s="13" t="s">
        <v>58</v>
      </c>
      <c r="I97" s="10">
        <v>110</v>
      </c>
      <c r="J97" s="10">
        <v>8</v>
      </c>
      <c r="K97" s="10" t="s">
        <v>207</v>
      </c>
    </row>
    <row r="98" spans="1:11" hidden="1" x14ac:dyDescent="0.25">
      <c r="A98" s="13" t="s">
        <v>257</v>
      </c>
      <c r="B98" s="10">
        <v>127</v>
      </c>
      <c r="C98" s="10">
        <v>13</v>
      </c>
      <c r="D98" s="10" t="s">
        <v>207</v>
      </c>
      <c r="H98" s="13" t="s">
        <v>160</v>
      </c>
      <c r="I98" s="10">
        <v>111</v>
      </c>
      <c r="J98" s="10">
        <v>8</v>
      </c>
      <c r="K98" s="10" t="s">
        <v>207</v>
      </c>
    </row>
    <row r="99" spans="1:11" hidden="1" x14ac:dyDescent="0.25">
      <c r="A99" s="13" t="s">
        <v>25</v>
      </c>
      <c r="B99" s="10">
        <v>125</v>
      </c>
      <c r="C99" s="10">
        <v>16</v>
      </c>
      <c r="D99" s="10" t="s">
        <v>205</v>
      </c>
      <c r="H99" s="13" t="s">
        <v>106</v>
      </c>
      <c r="I99" s="10">
        <v>110</v>
      </c>
      <c r="J99" s="10">
        <v>8</v>
      </c>
      <c r="K99" s="10" t="s">
        <v>207</v>
      </c>
    </row>
    <row r="100" spans="1:11" hidden="1" x14ac:dyDescent="0.25">
      <c r="A100" s="13" t="s">
        <v>6</v>
      </c>
      <c r="B100" s="10">
        <v>125</v>
      </c>
      <c r="C100" s="10">
        <v>13</v>
      </c>
      <c r="D100" s="10" t="s">
        <v>207</v>
      </c>
      <c r="H100" s="13" t="s">
        <v>261</v>
      </c>
      <c r="I100" s="10">
        <v>109</v>
      </c>
      <c r="J100" s="10">
        <v>8</v>
      </c>
      <c r="K100" s="10" t="s">
        <v>207</v>
      </c>
    </row>
    <row r="101" spans="1:11" x14ac:dyDescent="0.25">
      <c r="A101" s="13" t="s">
        <v>57</v>
      </c>
      <c r="B101" s="10">
        <v>122</v>
      </c>
      <c r="C101" s="10">
        <v>12</v>
      </c>
      <c r="D101" s="10" t="s">
        <v>207</v>
      </c>
      <c r="H101" s="13" t="s">
        <v>10</v>
      </c>
      <c r="I101" s="10">
        <v>299</v>
      </c>
      <c r="J101" s="10">
        <v>7</v>
      </c>
      <c r="K101" s="10" t="s">
        <v>215</v>
      </c>
    </row>
    <row r="102" spans="1:11" hidden="1" x14ac:dyDescent="0.25">
      <c r="A102" s="13" t="s">
        <v>41</v>
      </c>
      <c r="B102" s="10">
        <v>120</v>
      </c>
      <c r="C102" s="10">
        <v>15</v>
      </c>
      <c r="D102" s="10" t="s">
        <v>205</v>
      </c>
      <c r="H102" s="13" t="s">
        <v>151</v>
      </c>
      <c r="I102" s="10">
        <v>87</v>
      </c>
      <c r="J102" s="10">
        <v>7</v>
      </c>
      <c r="K102" s="10" t="s">
        <v>205</v>
      </c>
    </row>
    <row r="103" spans="1:11" hidden="1" x14ac:dyDescent="0.25">
      <c r="A103" s="13" t="s">
        <v>258</v>
      </c>
      <c r="B103" s="10">
        <v>120</v>
      </c>
      <c r="C103" s="10">
        <v>11</v>
      </c>
      <c r="D103" s="10" t="s">
        <v>207</v>
      </c>
      <c r="H103" s="13" t="s">
        <v>107</v>
      </c>
      <c r="I103" s="10">
        <v>105</v>
      </c>
      <c r="J103" s="10">
        <v>7</v>
      </c>
      <c r="K103" s="10" t="s">
        <v>207</v>
      </c>
    </row>
    <row r="104" spans="1:11" hidden="1" x14ac:dyDescent="0.25">
      <c r="A104" s="13" t="s">
        <v>76</v>
      </c>
      <c r="B104" s="10">
        <v>119</v>
      </c>
      <c r="C104" s="10">
        <v>14</v>
      </c>
      <c r="D104" s="10" t="s">
        <v>205</v>
      </c>
      <c r="H104" s="13" t="s">
        <v>27</v>
      </c>
      <c r="I104" s="10">
        <v>106</v>
      </c>
      <c r="J104" s="10">
        <v>7</v>
      </c>
      <c r="K104" s="10" t="s">
        <v>207</v>
      </c>
    </row>
    <row r="105" spans="1:11" hidden="1" x14ac:dyDescent="0.25">
      <c r="A105" s="13" t="s">
        <v>140</v>
      </c>
      <c r="B105" s="10">
        <v>119</v>
      </c>
      <c r="C105" s="10">
        <v>13</v>
      </c>
      <c r="D105" s="10" t="s">
        <v>212</v>
      </c>
      <c r="H105" s="13" t="s">
        <v>79</v>
      </c>
      <c r="I105" s="10">
        <v>83</v>
      </c>
      <c r="J105" s="10">
        <v>6</v>
      </c>
      <c r="K105" s="10" t="s">
        <v>205</v>
      </c>
    </row>
    <row r="106" spans="1:11" hidden="1" x14ac:dyDescent="0.25">
      <c r="A106" s="13" t="s">
        <v>123</v>
      </c>
      <c r="B106" s="10">
        <v>119</v>
      </c>
      <c r="C106" s="10">
        <v>11</v>
      </c>
      <c r="D106" s="10" t="s">
        <v>207</v>
      </c>
      <c r="H106" s="13" t="s">
        <v>148</v>
      </c>
      <c r="I106" s="10">
        <v>79</v>
      </c>
      <c r="J106" s="10">
        <v>6</v>
      </c>
      <c r="K106" s="10" t="s">
        <v>205</v>
      </c>
    </row>
    <row r="107" spans="1:11" hidden="1" x14ac:dyDescent="0.25">
      <c r="A107" s="13" t="s">
        <v>278</v>
      </c>
      <c r="B107" s="10">
        <v>119</v>
      </c>
      <c r="C107" s="10">
        <v>2</v>
      </c>
      <c r="D107" s="10" t="s">
        <v>219</v>
      </c>
      <c r="H107" s="13" t="s">
        <v>14</v>
      </c>
      <c r="I107" s="10">
        <v>80</v>
      </c>
      <c r="J107" s="10">
        <v>6</v>
      </c>
      <c r="K107" s="10" t="s">
        <v>205</v>
      </c>
    </row>
    <row r="108" spans="1:11" hidden="1" x14ac:dyDescent="0.25">
      <c r="A108" s="13" t="s">
        <v>145</v>
      </c>
      <c r="B108" s="10">
        <v>118</v>
      </c>
      <c r="C108" s="10">
        <v>14</v>
      </c>
      <c r="D108" s="10" t="s">
        <v>205</v>
      </c>
      <c r="H108" s="13" t="s">
        <v>8</v>
      </c>
      <c r="I108" s="10">
        <v>96</v>
      </c>
      <c r="J108" s="10">
        <v>6</v>
      </c>
      <c r="K108" s="10" t="s">
        <v>212</v>
      </c>
    </row>
    <row r="109" spans="1:11" hidden="1" x14ac:dyDescent="0.25">
      <c r="A109" s="13" t="s">
        <v>90</v>
      </c>
      <c r="B109" s="10">
        <v>118</v>
      </c>
      <c r="C109" s="10">
        <v>11</v>
      </c>
      <c r="D109" s="10" t="s">
        <v>207</v>
      </c>
      <c r="H109" s="13" t="s">
        <v>78</v>
      </c>
      <c r="I109" s="10">
        <v>103</v>
      </c>
      <c r="J109" s="10">
        <v>6</v>
      </c>
      <c r="K109" s="10" t="s">
        <v>207</v>
      </c>
    </row>
    <row r="110" spans="1:11" x14ac:dyDescent="0.25">
      <c r="A110" s="13" t="s">
        <v>75</v>
      </c>
      <c r="B110" s="10">
        <v>115</v>
      </c>
      <c r="C110" s="10">
        <v>13</v>
      </c>
      <c r="D110" s="10" t="s">
        <v>205</v>
      </c>
      <c r="H110" s="13" t="s">
        <v>29</v>
      </c>
      <c r="I110" s="10">
        <v>290</v>
      </c>
      <c r="J110" s="10">
        <v>5</v>
      </c>
      <c r="K110" s="10" t="s">
        <v>215</v>
      </c>
    </row>
    <row r="111" spans="1:11" hidden="1" x14ac:dyDescent="0.25">
      <c r="A111" s="13" t="s">
        <v>42</v>
      </c>
      <c r="B111" s="10">
        <v>115</v>
      </c>
      <c r="C111" s="10">
        <v>10</v>
      </c>
      <c r="D111" s="10" t="s">
        <v>207</v>
      </c>
      <c r="H111" s="13" t="s">
        <v>263</v>
      </c>
      <c r="I111" s="10">
        <v>77</v>
      </c>
      <c r="J111" s="10">
        <v>5</v>
      </c>
      <c r="K111" s="10" t="s">
        <v>205</v>
      </c>
    </row>
    <row r="112" spans="1:11" hidden="1" x14ac:dyDescent="0.25">
      <c r="A112" s="13" t="s">
        <v>178</v>
      </c>
      <c r="B112" s="10">
        <v>115</v>
      </c>
      <c r="C112" s="10">
        <v>10</v>
      </c>
      <c r="D112" s="10" t="s">
        <v>207</v>
      </c>
      <c r="H112" s="13" t="s">
        <v>116</v>
      </c>
      <c r="I112" s="10">
        <v>75</v>
      </c>
      <c r="J112" s="10">
        <v>5</v>
      </c>
      <c r="K112" s="10" t="s">
        <v>205</v>
      </c>
    </row>
    <row r="113" spans="1:11" hidden="1" x14ac:dyDescent="0.25">
      <c r="A113" s="13" t="s">
        <v>157</v>
      </c>
      <c r="B113" s="10">
        <v>114</v>
      </c>
      <c r="C113" s="10">
        <v>12</v>
      </c>
      <c r="D113" s="10" t="s">
        <v>212</v>
      </c>
      <c r="H113" s="13" t="s">
        <v>199</v>
      </c>
      <c r="I113" s="10">
        <v>78</v>
      </c>
      <c r="J113" s="10">
        <v>5</v>
      </c>
      <c r="K113" s="10" t="s">
        <v>205</v>
      </c>
    </row>
    <row r="114" spans="1:11" hidden="1" x14ac:dyDescent="0.25">
      <c r="A114" s="13" t="s">
        <v>26</v>
      </c>
      <c r="B114" s="10">
        <v>114</v>
      </c>
      <c r="C114" s="10">
        <v>12</v>
      </c>
      <c r="D114" s="10" t="s">
        <v>212</v>
      </c>
      <c r="H114" s="13" t="s">
        <v>32</v>
      </c>
      <c r="I114" s="10">
        <v>76</v>
      </c>
      <c r="J114" s="10">
        <v>5</v>
      </c>
      <c r="K114" s="10" t="s">
        <v>205</v>
      </c>
    </row>
    <row r="115" spans="1:11" hidden="1" x14ac:dyDescent="0.25">
      <c r="A115" s="13" t="s">
        <v>159</v>
      </c>
      <c r="B115" s="10">
        <v>114</v>
      </c>
      <c r="C115" s="10">
        <v>10</v>
      </c>
      <c r="D115" s="10" t="s">
        <v>207</v>
      </c>
      <c r="H115" s="13" t="s">
        <v>262</v>
      </c>
      <c r="I115" s="10">
        <v>78</v>
      </c>
      <c r="J115" s="10">
        <v>5</v>
      </c>
      <c r="K115" s="10" t="s">
        <v>205</v>
      </c>
    </row>
    <row r="116" spans="1:11" hidden="1" x14ac:dyDescent="0.25">
      <c r="A116" s="13" t="s">
        <v>286</v>
      </c>
      <c r="B116" s="10">
        <v>113</v>
      </c>
      <c r="C116" s="10">
        <v>1</v>
      </c>
      <c r="D116" s="10" t="s">
        <v>219</v>
      </c>
      <c r="H116" s="13" t="s">
        <v>110</v>
      </c>
      <c r="I116" s="10">
        <v>74</v>
      </c>
      <c r="J116" s="10">
        <v>5</v>
      </c>
      <c r="K116" s="10" t="s">
        <v>205</v>
      </c>
    </row>
    <row r="117" spans="1:11" hidden="1" x14ac:dyDescent="0.25">
      <c r="A117" s="13" t="s">
        <v>371</v>
      </c>
      <c r="B117" s="10">
        <v>112</v>
      </c>
      <c r="C117" s="10">
        <v>0</v>
      </c>
      <c r="D117" s="10" t="s">
        <v>215</v>
      </c>
      <c r="H117" s="13" t="s">
        <v>147</v>
      </c>
      <c r="I117" s="10">
        <v>77</v>
      </c>
      <c r="J117" s="10">
        <v>5</v>
      </c>
      <c r="K117" s="10" t="s">
        <v>205</v>
      </c>
    </row>
    <row r="118" spans="1:11" hidden="1" x14ac:dyDescent="0.25">
      <c r="A118" s="13" t="s">
        <v>160</v>
      </c>
      <c r="B118" s="10">
        <v>111</v>
      </c>
      <c r="C118" s="10">
        <v>8</v>
      </c>
      <c r="D118" s="10" t="s">
        <v>207</v>
      </c>
      <c r="H118" s="13" t="s">
        <v>94</v>
      </c>
      <c r="I118" s="10">
        <v>91</v>
      </c>
      <c r="J118" s="10">
        <v>5</v>
      </c>
      <c r="K118" s="10" t="s">
        <v>212</v>
      </c>
    </row>
    <row r="119" spans="1:11" hidden="1" x14ac:dyDescent="0.25">
      <c r="A119" s="13" t="s">
        <v>287</v>
      </c>
      <c r="B119" s="10">
        <v>111</v>
      </c>
      <c r="C119" s="10">
        <v>1</v>
      </c>
      <c r="D119" s="10" t="s">
        <v>219</v>
      </c>
      <c r="H119" s="13" t="s">
        <v>111</v>
      </c>
      <c r="I119" s="10">
        <v>98</v>
      </c>
      <c r="J119" s="10">
        <v>5</v>
      </c>
      <c r="K119" s="10" t="s">
        <v>207</v>
      </c>
    </row>
    <row r="120" spans="1:11" hidden="1" x14ac:dyDescent="0.25">
      <c r="A120" s="13" t="s">
        <v>58</v>
      </c>
      <c r="B120" s="10">
        <v>110</v>
      </c>
      <c r="C120" s="10">
        <v>8</v>
      </c>
      <c r="D120" s="10" t="s">
        <v>207</v>
      </c>
      <c r="H120" s="13" t="s">
        <v>11</v>
      </c>
      <c r="I120" s="10">
        <v>97</v>
      </c>
      <c r="J120" s="10">
        <v>5</v>
      </c>
      <c r="K120" s="10" t="s">
        <v>207</v>
      </c>
    </row>
    <row r="121" spans="1:11" hidden="1" x14ac:dyDescent="0.25">
      <c r="A121" s="13" t="s">
        <v>106</v>
      </c>
      <c r="B121" s="10">
        <v>110</v>
      </c>
      <c r="C121" s="10">
        <v>8</v>
      </c>
      <c r="D121" s="10" t="s">
        <v>207</v>
      </c>
      <c r="H121" s="13" t="s">
        <v>65</v>
      </c>
      <c r="I121" s="10">
        <v>97</v>
      </c>
      <c r="J121" s="10">
        <v>5</v>
      </c>
      <c r="K121" s="10" t="s">
        <v>207</v>
      </c>
    </row>
    <row r="122" spans="1:11" x14ac:dyDescent="0.25">
      <c r="A122" s="13" t="s">
        <v>289</v>
      </c>
      <c r="B122" s="10">
        <v>110</v>
      </c>
      <c r="C122" s="10">
        <v>1</v>
      </c>
      <c r="D122" s="10" t="s">
        <v>219</v>
      </c>
      <c r="H122" s="13" t="s">
        <v>74</v>
      </c>
      <c r="I122" s="10">
        <v>288</v>
      </c>
      <c r="J122" s="10">
        <v>4</v>
      </c>
      <c r="K122" s="10" t="s">
        <v>215</v>
      </c>
    </row>
    <row r="123" spans="1:11" x14ac:dyDescent="0.25">
      <c r="A123" s="13" t="s">
        <v>288</v>
      </c>
      <c r="B123" s="10">
        <v>110</v>
      </c>
      <c r="C123" s="10">
        <v>1</v>
      </c>
      <c r="D123" s="10" t="s">
        <v>219</v>
      </c>
      <c r="H123" s="13" t="s">
        <v>66</v>
      </c>
      <c r="I123" s="10">
        <v>286</v>
      </c>
      <c r="J123" s="10">
        <v>4</v>
      </c>
      <c r="K123" s="10" t="s">
        <v>215</v>
      </c>
    </row>
    <row r="124" spans="1:11" x14ac:dyDescent="0.25">
      <c r="A124" s="13" t="s">
        <v>193</v>
      </c>
      <c r="B124" s="10">
        <v>109</v>
      </c>
      <c r="C124" s="10">
        <v>12</v>
      </c>
      <c r="D124" s="10" t="s">
        <v>205</v>
      </c>
      <c r="H124" s="13" t="s">
        <v>161</v>
      </c>
      <c r="I124" s="10">
        <v>286</v>
      </c>
      <c r="J124" s="10">
        <v>4</v>
      </c>
      <c r="K124" s="10" t="s">
        <v>215</v>
      </c>
    </row>
    <row r="125" spans="1:11" x14ac:dyDescent="0.25">
      <c r="A125" s="13" t="s">
        <v>261</v>
      </c>
      <c r="B125" s="10">
        <v>109</v>
      </c>
      <c r="C125" s="10">
        <v>8</v>
      </c>
      <c r="D125" s="10" t="s">
        <v>207</v>
      </c>
      <c r="H125" s="13" t="s">
        <v>128</v>
      </c>
      <c r="I125" s="10">
        <v>287</v>
      </c>
      <c r="J125" s="10">
        <v>4</v>
      </c>
      <c r="K125" s="10" t="s">
        <v>215</v>
      </c>
    </row>
    <row r="126" spans="1:11" hidden="1" x14ac:dyDescent="0.25">
      <c r="A126" s="13" t="s">
        <v>292</v>
      </c>
      <c r="B126" s="10">
        <v>108</v>
      </c>
      <c r="C126" s="10">
        <v>1</v>
      </c>
      <c r="D126" s="10" t="s">
        <v>219</v>
      </c>
      <c r="H126" s="13" t="s">
        <v>16</v>
      </c>
      <c r="I126" s="10">
        <v>70</v>
      </c>
      <c r="J126" s="10">
        <v>4</v>
      </c>
      <c r="K126" s="10" t="s">
        <v>205</v>
      </c>
    </row>
    <row r="127" spans="1:11" hidden="1" x14ac:dyDescent="0.25">
      <c r="A127" s="13" t="s">
        <v>290</v>
      </c>
      <c r="B127" s="10">
        <v>108</v>
      </c>
      <c r="C127" s="10">
        <v>1</v>
      </c>
      <c r="D127" s="10" t="s">
        <v>219</v>
      </c>
      <c r="H127" s="13" t="s">
        <v>264</v>
      </c>
      <c r="I127" s="10">
        <v>71</v>
      </c>
      <c r="J127" s="10">
        <v>4</v>
      </c>
      <c r="K127" s="10" t="s">
        <v>205</v>
      </c>
    </row>
    <row r="128" spans="1:11" hidden="1" x14ac:dyDescent="0.25">
      <c r="A128" s="13" t="s">
        <v>291</v>
      </c>
      <c r="B128" s="10">
        <v>108</v>
      </c>
      <c r="C128" s="10">
        <v>1</v>
      </c>
      <c r="D128" s="10" t="s">
        <v>219</v>
      </c>
      <c r="H128" s="13" t="s">
        <v>163</v>
      </c>
      <c r="I128" s="10">
        <v>68</v>
      </c>
      <c r="J128" s="10">
        <v>4</v>
      </c>
      <c r="K128" s="10" t="s">
        <v>205</v>
      </c>
    </row>
    <row r="129" spans="1:11" hidden="1" x14ac:dyDescent="0.25">
      <c r="A129" s="13" t="s">
        <v>295</v>
      </c>
      <c r="B129" s="10">
        <v>107</v>
      </c>
      <c r="C129" s="10">
        <v>1</v>
      </c>
      <c r="D129" s="10" t="s">
        <v>219</v>
      </c>
      <c r="H129" s="13" t="s">
        <v>95</v>
      </c>
      <c r="I129" s="10">
        <v>70</v>
      </c>
      <c r="J129" s="10">
        <v>4</v>
      </c>
      <c r="K129" s="10" t="s">
        <v>205</v>
      </c>
    </row>
    <row r="130" spans="1:11" hidden="1" x14ac:dyDescent="0.25">
      <c r="A130" s="13" t="s">
        <v>294</v>
      </c>
      <c r="B130" s="10">
        <v>107</v>
      </c>
      <c r="C130" s="10">
        <v>1</v>
      </c>
      <c r="D130" s="10" t="s">
        <v>219</v>
      </c>
      <c r="H130" s="13" t="s">
        <v>30</v>
      </c>
      <c r="I130" s="10">
        <v>86</v>
      </c>
      <c r="J130" s="10">
        <v>4</v>
      </c>
      <c r="K130" s="10" t="s">
        <v>212</v>
      </c>
    </row>
    <row r="131" spans="1:11" hidden="1" x14ac:dyDescent="0.25">
      <c r="A131" s="13" t="s">
        <v>293</v>
      </c>
      <c r="B131" s="10">
        <v>107</v>
      </c>
      <c r="C131" s="10">
        <v>1</v>
      </c>
      <c r="D131" s="10" t="s">
        <v>219</v>
      </c>
      <c r="H131" s="13" t="s">
        <v>131</v>
      </c>
      <c r="I131" s="10">
        <v>85</v>
      </c>
      <c r="J131" s="10">
        <v>4</v>
      </c>
      <c r="K131" s="10" t="s">
        <v>212</v>
      </c>
    </row>
    <row r="132" spans="1:11" hidden="1" x14ac:dyDescent="0.25">
      <c r="A132" s="13" t="s">
        <v>77</v>
      </c>
      <c r="B132" s="10">
        <v>106</v>
      </c>
      <c r="C132" s="10">
        <v>11</v>
      </c>
      <c r="D132" s="10" t="s">
        <v>205</v>
      </c>
      <c r="H132" s="13" t="s">
        <v>164</v>
      </c>
      <c r="I132" s="10">
        <v>94</v>
      </c>
      <c r="J132" s="10">
        <v>4</v>
      </c>
      <c r="K132" s="10" t="s">
        <v>207</v>
      </c>
    </row>
    <row r="133" spans="1:11" hidden="1" x14ac:dyDescent="0.25">
      <c r="A133" s="13" t="s">
        <v>27</v>
      </c>
      <c r="B133" s="10">
        <v>106</v>
      </c>
      <c r="C133" s="10">
        <v>7</v>
      </c>
      <c r="D133" s="10" t="s">
        <v>207</v>
      </c>
      <c r="H133" s="13" t="s">
        <v>266</v>
      </c>
      <c r="I133" s="10">
        <v>91</v>
      </c>
      <c r="J133" s="10">
        <v>4</v>
      </c>
      <c r="K133" s="10" t="s">
        <v>207</v>
      </c>
    </row>
    <row r="134" spans="1:11" hidden="1" x14ac:dyDescent="0.25">
      <c r="A134" s="13" t="s">
        <v>296</v>
      </c>
      <c r="B134" s="10">
        <v>106</v>
      </c>
      <c r="C134" s="10">
        <v>1</v>
      </c>
      <c r="D134" s="10" t="s">
        <v>219</v>
      </c>
      <c r="H134" s="13" t="s">
        <v>176</v>
      </c>
      <c r="I134" s="10">
        <v>92</v>
      </c>
      <c r="J134" s="10">
        <v>4</v>
      </c>
      <c r="K134" s="10" t="s">
        <v>207</v>
      </c>
    </row>
    <row r="135" spans="1:11" hidden="1" x14ac:dyDescent="0.25">
      <c r="A135" s="13" t="s">
        <v>297</v>
      </c>
      <c r="B135" s="10">
        <v>106</v>
      </c>
      <c r="C135" s="10">
        <v>0</v>
      </c>
      <c r="D135" s="10" t="s">
        <v>219</v>
      </c>
      <c r="H135" s="13" t="s">
        <v>196</v>
      </c>
      <c r="I135" s="10">
        <v>91</v>
      </c>
      <c r="J135" s="10">
        <v>4</v>
      </c>
      <c r="K135" s="10" t="s">
        <v>207</v>
      </c>
    </row>
    <row r="136" spans="1:11" hidden="1" x14ac:dyDescent="0.25">
      <c r="A136" s="13" t="s">
        <v>299</v>
      </c>
      <c r="B136" s="10">
        <v>106</v>
      </c>
      <c r="C136" s="10">
        <v>0</v>
      </c>
      <c r="D136" s="10" t="s">
        <v>219</v>
      </c>
      <c r="H136" s="13" t="s">
        <v>62</v>
      </c>
      <c r="I136" s="10">
        <v>94</v>
      </c>
      <c r="J136" s="10">
        <v>4</v>
      </c>
      <c r="K136" s="10" t="s">
        <v>207</v>
      </c>
    </row>
    <row r="137" spans="1:11" hidden="1" x14ac:dyDescent="0.25">
      <c r="A137" s="13" t="s">
        <v>298</v>
      </c>
      <c r="B137" s="10">
        <v>106</v>
      </c>
      <c r="C137" s="10">
        <v>0</v>
      </c>
      <c r="D137" s="10" t="s">
        <v>219</v>
      </c>
      <c r="H137" s="13" t="s">
        <v>126</v>
      </c>
      <c r="I137" s="10">
        <v>91</v>
      </c>
      <c r="J137" s="10">
        <v>4</v>
      </c>
      <c r="K137" s="10" t="s">
        <v>207</v>
      </c>
    </row>
    <row r="138" spans="1:11" hidden="1" x14ac:dyDescent="0.25">
      <c r="A138" s="13" t="s">
        <v>175</v>
      </c>
      <c r="B138" s="10">
        <v>105</v>
      </c>
      <c r="C138" s="10">
        <v>9</v>
      </c>
      <c r="D138" s="10" t="s">
        <v>212</v>
      </c>
      <c r="H138" s="13" t="s">
        <v>142</v>
      </c>
      <c r="I138" s="10">
        <v>94</v>
      </c>
      <c r="J138" s="10">
        <v>4</v>
      </c>
      <c r="K138" s="10" t="s">
        <v>207</v>
      </c>
    </row>
    <row r="139" spans="1:11" hidden="1" x14ac:dyDescent="0.25">
      <c r="A139" s="13" t="s">
        <v>107</v>
      </c>
      <c r="B139" s="10">
        <v>105</v>
      </c>
      <c r="C139" s="10">
        <v>7</v>
      </c>
      <c r="D139" s="10" t="s">
        <v>207</v>
      </c>
      <c r="H139" s="13" t="s">
        <v>265</v>
      </c>
      <c r="I139" s="10">
        <v>93</v>
      </c>
      <c r="J139" s="10">
        <v>4</v>
      </c>
      <c r="K139" s="10" t="s">
        <v>207</v>
      </c>
    </row>
    <row r="140" spans="1:11" hidden="1" x14ac:dyDescent="0.25">
      <c r="A140" s="13" t="s">
        <v>300</v>
      </c>
      <c r="B140" s="10">
        <v>105</v>
      </c>
      <c r="C140" s="10">
        <v>0</v>
      </c>
      <c r="D140" s="10" t="s">
        <v>219</v>
      </c>
      <c r="H140" s="13" t="s">
        <v>31</v>
      </c>
      <c r="I140" s="10">
        <v>92</v>
      </c>
      <c r="J140" s="10">
        <v>4</v>
      </c>
      <c r="K140" s="10" t="s">
        <v>207</v>
      </c>
    </row>
    <row r="141" spans="1:11" x14ac:dyDescent="0.25">
      <c r="A141" s="13" t="s">
        <v>302</v>
      </c>
      <c r="B141" s="10">
        <v>104</v>
      </c>
      <c r="C141" s="10">
        <v>0</v>
      </c>
      <c r="D141" s="10" t="s">
        <v>219</v>
      </c>
      <c r="H141" s="13" t="s">
        <v>183</v>
      </c>
      <c r="I141" s="10">
        <v>285</v>
      </c>
      <c r="J141" s="10">
        <v>3</v>
      </c>
      <c r="K141" s="10" t="s">
        <v>215</v>
      </c>
    </row>
    <row r="142" spans="1:11" x14ac:dyDescent="0.25">
      <c r="A142" s="13" t="s">
        <v>301</v>
      </c>
      <c r="B142" s="10">
        <v>104</v>
      </c>
      <c r="C142" s="10">
        <v>0</v>
      </c>
      <c r="D142" s="10" t="s">
        <v>219</v>
      </c>
      <c r="H142" s="13" t="s">
        <v>108</v>
      </c>
      <c r="I142" s="10">
        <v>285</v>
      </c>
      <c r="J142" s="10">
        <v>3</v>
      </c>
      <c r="K142" s="10" t="s">
        <v>215</v>
      </c>
    </row>
    <row r="143" spans="1:11" hidden="1" x14ac:dyDescent="0.25">
      <c r="A143" s="13" t="s">
        <v>78</v>
      </c>
      <c r="B143" s="10">
        <v>103</v>
      </c>
      <c r="C143" s="10">
        <v>6</v>
      </c>
      <c r="D143" s="10" t="s">
        <v>207</v>
      </c>
      <c r="H143" s="13" t="s">
        <v>198</v>
      </c>
      <c r="I143" s="10">
        <v>57</v>
      </c>
      <c r="J143" s="10">
        <v>3</v>
      </c>
      <c r="K143" s="10" t="s">
        <v>205</v>
      </c>
    </row>
    <row r="144" spans="1:11" hidden="1" x14ac:dyDescent="0.25">
      <c r="A144" s="13" t="s">
        <v>303</v>
      </c>
      <c r="B144" s="10">
        <v>103</v>
      </c>
      <c r="C144" s="10">
        <v>0</v>
      </c>
      <c r="D144" s="10" t="s">
        <v>219</v>
      </c>
      <c r="H144" s="13" t="s">
        <v>267</v>
      </c>
      <c r="I144" s="10">
        <v>64</v>
      </c>
      <c r="J144" s="10">
        <v>3</v>
      </c>
      <c r="K144" s="10" t="s">
        <v>205</v>
      </c>
    </row>
    <row r="145" spans="1:11" hidden="1" x14ac:dyDescent="0.25">
      <c r="A145" s="13" t="s">
        <v>304</v>
      </c>
      <c r="B145" s="10">
        <v>102</v>
      </c>
      <c r="C145" s="10">
        <v>0</v>
      </c>
      <c r="D145" s="10" t="s">
        <v>219</v>
      </c>
      <c r="H145" s="13" t="s">
        <v>44</v>
      </c>
      <c r="I145" s="10">
        <v>62</v>
      </c>
      <c r="J145" s="10">
        <v>3</v>
      </c>
      <c r="K145" s="10" t="s">
        <v>205</v>
      </c>
    </row>
    <row r="146" spans="1:11" hidden="1" x14ac:dyDescent="0.25">
      <c r="A146" s="13" t="s">
        <v>125</v>
      </c>
      <c r="B146" s="10">
        <v>101</v>
      </c>
      <c r="C146" s="10">
        <v>10</v>
      </c>
      <c r="D146" s="10" t="s">
        <v>205</v>
      </c>
      <c r="H146" s="13" t="s">
        <v>165</v>
      </c>
      <c r="I146" s="10">
        <v>61</v>
      </c>
      <c r="J146" s="10">
        <v>3</v>
      </c>
      <c r="K146" s="10" t="s">
        <v>205</v>
      </c>
    </row>
    <row r="147" spans="1:11" hidden="1" x14ac:dyDescent="0.25">
      <c r="A147" s="13" t="s">
        <v>12</v>
      </c>
      <c r="B147" s="10">
        <v>101</v>
      </c>
      <c r="C147" s="10">
        <v>10</v>
      </c>
      <c r="D147" s="10" t="s">
        <v>205</v>
      </c>
      <c r="H147" s="13" t="s">
        <v>268</v>
      </c>
      <c r="I147" s="10">
        <v>58</v>
      </c>
      <c r="J147" s="10">
        <v>3</v>
      </c>
      <c r="K147" s="10" t="s">
        <v>205</v>
      </c>
    </row>
    <row r="148" spans="1:11" hidden="1" x14ac:dyDescent="0.25">
      <c r="A148" s="13" t="s">
        <v>372</v>
      </c>
      <c r="B148" s="10">
        <v>101</v>
      </c>
      <c r="C148" s="10">
        <v>0</v>
      </c>
      <c r="D148" s="10" t="s">
        <v>219</v>
      </c>
      <c r="H148" s="13" t="s">
        <v>15</v>
      </c>
      <c r="I148" s="10">
        <v>54</v>
      </c>
      <c r="J148" s="10">
        <v>3</v>
      </c>
      <c r="K148" s="10" t="s">
        <v>205</v>
      </c>
    </row>
    <row r="149" spans="1:11" hidden="1" x14ac:dyDescent="0.25">
      <c r="A149" s="13" t="s">
        <v>305</v>
      </c>
      <c r="B149" s="10">
        <v>100</v>
      </c>
      <c r="C149" s="10">
        <v>0</v>
      </c>
      <c r="D149" s="10" t="s">
        <v>219</v>
      </c>
      <c r="H149" s="13" t="s">
        <v>80</v>
      </c>
      <c r="I149" s="10">
        <v>85</v>
      </c>
      <c r="J149" s="10">
        <v>3</v>
      </c>
      <c r="K149" s="10" t="s">
        <v>212</v>
      </c>
    </row>
    <row r="150" spans="1:11" hidden="1" x14ac:dyDescent="0.25">
      <c r="A150" s="13" t="s">
        <v>306</v>
      </c>
      <c r="B150" s="10">
        <v>100</v>
      </c>
      <c r="C150" s="10">
        <v>0</v>
      </c>
      <c r="D150" s="10" t="s">
        <v>219</v>
      </c>
      <c r="H150" s="13" t="s">
        <v>81</v>
      </c>
      <c r="I150" s="10">
        <v>83</v>
      </c>
      <c r="J150" s="10">
        <v>3</v>
      </c>
      <c r="K150" s="10" t="s">
        <v>212</v>
      </c>
    </row>
    <row r="151" spans="1:11" hidden="1" x14ac:dyDescent="0.25">
      <c r="A151" s="13" t="s">
        <v>307</v>
      </c>
      <c r="B151" s="10">
        <v>99</v>
      </c>
      <c r="C151" s="10">
        <v>0</v>
      </c>
      <c r="D151" s="10" t="s">
        <v>219</v>
      </c>
      <c r="H151" s="13" t="s">
        <v>269</v>
      </c>
      <c r="I151" s="10">
        <v>89</v>
      </c>
      <c r="J151" s="10">
        <v>3</v>
      </c>
      <c r="K151" s="10" t="s">
        <v>207</v>
      </c>
    </row>
    <row r="152" spans="1:11" hidden="1" x14ac:dyDescent="0.25">
      <c r="A152" s="13" t="s">
        <v>259</v>
      </c>
      <c r="B152" s="10">
        <v>98</v>
      </c>
      <c r="C152" s="10">
        <v>9</v>
      </c>
      <c r="D152" s="10" t="s">
        <v>205</v>
      </c>
      <c r="H152" s="13" t="s">
        <v>278</v>
      </c>
      <c r="I152" s="10">
        <v>119</v>
      </c>
      <c r="J152" s="10">
        <v>2</v>
      </c>
      <c r="K152" s="10" t="s">
        <v>219</v>
      </c>
    </row>
    <row r="153" spans="1:11" x14ac:dyDescent="0.25">
      <c r="A153" s="13" t="s">
        <v>60</v>
      </c>
      <c r="B153" s="10">
        <v>98</v>
      </c>
      <c r="C153" s="10">
        <v>9</v>
      </c>
      <c r="D153" s="10" t="s">
        <v>205</v>
      </c>
      <c r="H153" s="13" t="s">
        <v>143</v>
      </c>
      <c r="I153" s="10">
        <v>281</v>
      </c>
      <c r="J153" s="10">
        <v>2</v>
      </c>
      <c r="K153" s="10" t="s">
        <v>215</v>
      </c>
    </row>
    <row r="154" spans="1:11" x14ac:dyDescent="0.25">
      <c r="A154" s="13" t="s">
        <v>111</v>
      </c>
      <c r="B154" s="10">
        <v>98</v>
      </c>
      <c r="C154" s="10">
        <v>5</v>
      </c>
      <c r="D154" s="10" t="s">
        <v>207</v>
      </c>
      <c r="H154" s="13" t="s">
        <v>201</v>
      </c>
      <c r="I154" s="10">
        <v>281</v>
      </c>
      <c r="J154" s="10">
        <v>2</v>
      </c>
      <c r="K154" s="10" t="s">
        <v>215</v>
      </c>
    </row>
    <row r="155" spans="1:11" hidden="1" x14ac:dyDescent="0.25">
      <c r="A155" s="13" t="s">
        <v>308</v>
      </c>
      <c r="B155" s="10">
        <v>98</v>
      </c>
      <c r="C155" s="10">
        <v>0</v>
      </c>
      <c r="D155" s="10" t="s">
        <v>219</v>
      </c>
      <c r="H155" s="13" t="s">
        <v>270</v>
      </c>
      <c r="I155" s="10">
        <v>53</v>
      </c>
      <c r="J155" s="10">
        <v>2</v>
      </c>
      <c r="K155" s="10" t="s">
        <v>205</v>
      </c>
    </row>
    <row r="156" spans="1:11" hidden="1" x14ac:dyDescent="0.25">
      <c r="A156" s="13" t="s">
        <v>11</v>
      </c>
      <c r="B156" s="10">
        <v>97</v>
      </c>
      <c r="C156" s="10">
        <v>5</v>
      </c>
      <c r="D156" s="10" t="s">
        <v>207</v>
      </c>
      <c r="H156" s="13" t="s">
        <v>273</v>
      </c>
      <c r="I156" s="10">
        <v>47</v>
      </c>
      <c r="J156" s="10">
        <v>2</v>
      </c>
      <c r="K156" s="10" t="s">
        <v>205</v>
      </c>
    </row>
    <row r="157" spans="1:11" hidden="1" x14ac:dyDescent="0.25">
      <c r="A157" s="13" t="s">
        <v>65</v>
      </c>
      <c r="B157" s="10">
        <v>97</v>
      </c>
      <c r="C157" s="10">
        <v>5</v>
      </c>
      <c r="D157" s="10" t="s">
        <v>207</v>
      </c>
      <c r="H157" s="13" t="s">
        <v>98</v>
      </c>
      <c r="I157" s="10">
        <v>53</v>
      </c>
      <c r="J157" s="10">
        <v>2</v>
      </c>
      <c r="K157" s="10" t="s">
        <v>205</v>
      </c>
    </row>
    <row r="158" spans="1:11" hidden="1" x14ac:dyDescent="0.25">
      <c r="A158" s="13" t="s">
        <v>309</v>
      </c>
      <c r="B158" s="10">
        <v>97</v>
      </c>
      <c r="C158" s="10">
        <v>0</v>
      </c>
      <c r="D158" s="10" t="s">
        <v>219</v>
      </c>
      <c r="H158" s="13" t="s">
        <v>272</v>
      </c>
      <c r="I158" s="10">
        <v>51</v>
      </c>
      <c r="J158" s="10">
        <v>2</v>
      </c>
      <c r="K158" s="10" t="s">
        <v>205</v>
      </c>
    </row>
    <row r="159" spans="1:11" hidden="1" x14ac:dyDescent="0.25">
      <c r="A159" s="13" t="s">
        <v>310</v>
      </c>
      <c r="B159" s="10">
        <v>97</v>
      </c>
      <c r="C159" s="10">
        <v>0</v>
      </c>
      <c r="D159" s="10" t="s">
        <v>219</v>
      </c>
      <c r="H159" s="13" t="s">
        <v>271</v>
      </c>
      <c r="I159" s="10">
        <v>52</v>
      </c>
      <c r="J159" s="10">
        <v>2</v>
      </c>
      <c r="K159" s="10" t="s">
        <v>205</v>
      </c>
    </row>
    <row r="160" spans="1:11" hidden="1" x14ac:dyDescent="0.25">
      <c r="A160" s="13" t="s">
        <v>8</v>
      </c>
      <c r="B160" s="10">
        <v>96</v>
      </c>
      <c r="C160" s="10">
        <v>6</v>
      </c>
      <c r="D160" s="10" t="s">
        <v>212</v>
      </c>
      <c r="H160" s="13" t="s">
        <v>61</v>
      </c>
      <c r="I160" s="10">
        <v>81</v>
      </c>
      <c r="J160" s="10">
        <v>2</v>
      </c>
      <c r="K160" s="10" t="s">
        <v>212</v>
      </c>
    </row>
    <row r="161" spans="1:11" hidden="1" x14ac:dyDescent="0.25">
      <c r="A161" s="13" t="s">
        <v>311</v>
      </c>
      <c r="B161" s="10">
        <v>96</v>
      </c>
      <c r="C161" s="10">
        <v>0</v>
      </c>
      <c r="D161" s="10" t="s">
        <v>219</v>
      </c>
      <c r="H161" s="13" t="s">
        <v>197</v>
      </c>
      <c r="I161" s="10">
        <v>80</v>
      </c>
      <c r="J161" s="10">
        <v>2</v>
      </c>
      <c r="K161" s="10" t="s">
        <v>212</v>
      </c>
    </row>
    <row r="162" spans="1:11" hidden="1" x14ac:dyDescent="0.25">
      <c r="A162" s="13" t="s">
        <v>260</v>
      </c>
      <c r="B162" s="10">
        <v>95</v>
      </c>
      <c r="C162" s="10">
        <v>9</v>
      </c>
      <c r="D162" s="10" t="s">
        <v>205</v>
      </c>
      <c r="H162" s="13" t="s">
        <v>277</v>
      </c>
      <c r="I162" s="10">
        <v>80</v>
      </c>
      <c r="J162" s="10">
        <v>2</v>
      </c>
      <c r="K162" s="10" t="s">
        <v>212</v>
      </c>
    </row>
    <row r="163" spans="1:11" hidden="1" x14ac:dyDescent="0.25">
      <c r="A163" s="13" t="s">
        <v>164</v>
      </c>
      <c r="B163" s="10">
        <v>94</v>
      </c>
      <c r="C163" s="10">
        <v>4</v>
      </c>
      <c r="D163" s="10" t="s">
        <v>207</v>
      </c>
      <c r="H163" s="13" t="s">
        <v>64</v>
      </c>
      <c r="I163" s="10">
        <v>76</v>
      </c>
      <c r="J163" s="10">
        <v>2</v>
      </c>
      <c r="K163" s="10" t="s">
        <v>212</v>
      </c>
    </row>
    <row r="164" spans="1:11" hidden="1" x14ac:dyDescent="0.25">
      <c r="A164" s="13" t="s">
        <v>62</v>
      </c>
      <c r="B164" s="10">
        <v>94</v>
      </c>
      <c r="C164" s="10">
        <v>4</v>
      </c>
      <c r="D164" s="10" t="s">
        <v>207</v>
      </c>
      <c r="H164" s="13" t="s">
        <v>114</v>
      </c>
      <c r="I164" s="10">
        <v>78</v>
      </c>
      <c r="J164" s="10">
        <v>2</v>
      </c>
      <c r="K164" s="10" t="s">
        <v>212</v>
      </c>
    </row>
    <row r="165" spans="1:11" hidden="1" x14ac:dyDescent="0.25">
      <c r="A165" s="13" t="s">
        <v>142</v>
      </c>
      <c r="B165" s="10">
        <v>94</v>
      </c>
      <c r="C165" s="10">
        <v>4</v>
      </c>
      <c r="D165" t="s">
        <v>207</v>
      </c>
      <c r="H165" s="13" t="s">
        <v>275</v>
      </c>
      <c r="I165" s="10">
        <v>81</v>
      </c>
      <c r="J165" s="10">
        <v>2</v>
      </c>
      <c r="K165" s="10" t="s">
        <v>207</v>
      </c>
    </row>
    <row r="166" spans="1:11" hidden="1" x14ac:dyDescent="0.25">
      <c r="A166" s="13" t="s">
        <v>320</v>
      </c>
      <c r="B166" s="10">
        <v>94</v>
      </c>
      <c r="C166" s="10">
        <v>0</v>
      </c>
      <c r="D166" s="10" t="s">
        <v>219</v>
      </c>
      <c r="H166" s="13" t="s">
        <v>162</v>
      </c>
      <c r="I166" s="10">
        <v>82</v>
      </c>
      <c r="J166" s="10">
        <v>2</v>
      </c>
      <c r="K166" s="10" t="s">
        <v>207</v>
      </c>
    </row>
    <row r="167" spans="1:11" hidden="1" x14ac:dyDescent="0.25">
      <c r="A167" s="13" t="s">
        <v>321</v>
      </c>
      <c r="B167" s="10">
        <v>94</v>
      </c>
      <c r="C167" s="10">
        <v>0</v>
      </c>
      <c r="D167" s="10" t="s">
        <v>219</v>
      </c>
      <c r="H167" s="13" t="s">
        <v>274</v>
      </c>
      <c r="I167" s="10">
        <v>82</v>
      </c>
      <c r="J167" s="10">
        <v>2</v>
      </c>
      <c r="K167" s="10" t="s">
        <v>207</v>
      </c>
    </row>
    <row r="168" spans="1:11" hidden="1" x14ac:dyDescent="0.25">
      <c r="A168" s="13" t="s">
        <v>9</v>
      </c>
      <c r="B168" s="10">
        <v>93</v>
      </c>
      <c r="C168" s="10">
        <v>8</v>
      </c>
      <c r="D168" s="10" t="s">
        <v>205</v>
      </c>
      <c r="H168" s="13" t="s">
        <v>127</v>
      </c>
      <c r="I168" s="10">
        <v>84</v>
      </c>
      <c r="J168" s="10">
        <v>2</v>
      </c>
      <c r="K168" s="10" t="s">
        <v>207</v>
      </c>
    </row>
    <row r="169" spans="1:11" hidden="1" x14ac:dyDescent="0.25">
      <c r="A169" s="13" t="s">
        <v>265</v>
      </c>
      <c r="B169" s="10">
        <v>93</v>
      </c>
      <c r="C169" s="10">
        <v>4</v>
      </c>
      <c r="D169" s="10" t="s">
        <v>207</v>
      </c>
      <c r="H169" s="13" t="s">
        <v>179</v>
      </c>
      <c r="I169" s="10">
        <v>81</v>
      </c>
      <c r="J169" s="10">
        <v>2</v>
      </c>
      <c r="K169" s="10" t="s">
        <v>207</v>
      </c>
    </row>
    <row r="170" spans="1:11" hidden="1" x14ac:dyDescent="0.25">
      <c r="A170" s="13" t="s">
        <v>176</v>
      </c>
      <c r="B170" s="10">
        <v>92</v>
      </c>
      <c r="C170" s="10">
        <v>4</v>
      </c>
      <c r="D170" s="10" t="s">
        <v>207</v>
      </c>
      <c r="H170" s="13" t="s">
        <v>287</v>
      </c>
      <c r="I170" s="10">
        <v>111</v>
      </c>
      <c r="J170" s="10">
        <v>1</v>
      </c>
      <c r="K170" s="10" t="s">
        <v>219</v>
      </c>
    </row>
    <row r="171" spans="1:11" hidden="1" x14ac:dyDescent="0.25">
      <c r="A171" s="13" t="s">
        <v>31</v>
      </c>
      <c r="B171" s="10">
        <v>92</v>
      </c>
      <c r="C171" s="10">
        <v>4</v>
      </c>
      <c r="D171" s="10" t="s">
        <v>207</v>
      </c>
      <c r="H171" s="13" t="s">
        <v>295</v>
      </c>
      <c r="I171" s="10">
        <v>107</v>
      </c>
      <c r="J171" s="10">
        <v>1</v>
      </c>
      <c r="K171" s="10" t="s">
        <v>219</v>
      </c>
    </row>
    <row r="172" spans="1:11" hidden="1" x14ac:dyDescent="0.25">
      <c r="A172" s="13" t="s">
        <v>322</v>
      </c>
      <c r="B172" s="10">
        <v>92</v>
      </c>
      <c r="C172" s="10">
        <v>0</v>
      </c>
      <c r="D172" s="10" t="s">
        <v>219</v>
      </c>
      <c r="H172" s="13" t="s">
        <v>289</v>
      </c>
      <c r="I172" s="10">
        <v>110</v>
      </c>
      <c r="J172" s="10">
        <v>1</v>
      </c>
      <c r="K172" s="10" t="s">
        <v>219</v>
      </c>
    </row>
    <row r="173" spans="1:11" hidden="1" x14ac:dyDescent="0.25">
      <c r="A173" s="13" t="s">
        <v>150</v>
      </c>
      <c r="B173" s="10">
        <v>91</v>
      </c>
      <c r="C173" s="10">
        <v>8</v>
      </c>
      <c r="D173" s="10" t="s">
        <v>205</v>
      </c>
      <c r="H173" s="13" t="s">
        <v>296</v>
      </c>
      <c r="I173" s="10">
        <v>106</v>
      </c>
      <c r="J173" s="10">
        <v>1</v>
      </c>
      <c r="K173" s="10" t="s">
        <v>219</v>
      </c>
    </row>
    <row r="174" spans="1:11" hidden="1" x14ac:dyDescent="0.25">
      <c r="A174" s="13" t="s">
        <v>94</v>
      </c>
      <c r="B174" s="10">
        <v>91</v>
      </c>
      <c r="C174" s="10">
        <v>5</v>
      </c>
      <c r="D174" s="10" t="s">
        <v>212</v>
      </c>
      <c r="H174" s="13" t="s">
        <v>294</v>
      </c>
      <c r="I174" s="10">
        <v>107</v>
      </c>
      <c r="J174" s="10">
        <v>1</v>
      </c>
      <c r="K174" s="10" t="s">
        <v>219</v>
      </c>
    </row>
    <row r="175" spans="1:11" hidden="1" x14ac:dyDescent="0.25">
      <c r="A175" s="13" t="s">
        <v>266</v>
      </c>
      <c r="B175" s="10">
        <v>91</v>
      </c>
      <c r="C175" s="10">
        <v>4</v>
      </c>
      <c r="D175" s="10" t="s">
        <v>207</v>
      </c>
      <c r="H175" s="13" t="s">
        <v>292</v>
      </c>
      <c r="I175" s="10">
        <v>108</v>
      </c>
      <c r="J175" s="10">
        <v>1</v>
      </c>
      <c r="K175" s="10" t="s">
        <v>219</v>
      </c>
    </row>
    <row r="176" spans="1:11" hidden="1" x14ac:dyDescent="0.25">
      <c r="A176" s="13" t="s">
        <v>196</v>
      </c>
      <c r="B176" s="10">
        <v>91</v>
      </c>
      <c r="C176" s="10">
        <v>4</v>
      </c>
      <c r="D176" s="10" t="s">
        <v>207</v>
      </c>
      <c r="H176" s="13" t="s">
        <v>290</v>
      </c>
      <c r="I176" s="10">
        <v>108</v>
      </c>
      <c r="J176" s="10">
        <v>1</v>
      </c>
      <c r="K176" s="10" t="s">
        <v>219</v>
      </c>
    </row>
    <row r="177" spans="1:11" hidden="1" x14ac:dyDescent="0.25">
      <c r="A177" s="13" t="s">
        <v>126</v>
      </c>
      <c r="B177" s="10">
        <v>91</v>
      </c>
      <c r="C177" s="10">
        <v>4</v>
      </c>
      <c r="D177" s="10" t="s">
        <v>207</v>
      </c>
      <c r="H177" s="13" t="s">
        <v>286</v>
      </c>
      <c r="I177" s="10">
        <v>113</v>
      </c>
      <c r="J177" s="10">
        <v>1</v>
      </c>
      <c r="K177" s="10" t="s">
        <v>219</v>
      </c>
    </row>
    <row r="178" spans="1:11" hidden="1" x14ac:dyDescent="0.25">
      <c r="A178" s="13" t="s">
        <v>323</v>
      </c>
      <c r="B178" s="10">
        <v>91</v>
      </c>
      <c r="C178" s="10">
        <v>0</v>
      </c>
      <c r="D178" s="10" t="s">
        <v>219</v>
      </c>
      <c r="H178" s="13" t="s">
        <v>291</v>
      </c>
      <c r="I178" s="10">
        <v>108</v>
      </c>
      <c r="J178" s="10">
        <v>1</v>
      </c>
      <c r="K178" s="10" t="s">
        <v>219</v>
      </c>
    </row>
    <row r="179" spans="1:11" hidden="1" x14ac:dyDescent="0.25">
      <c r="A179" s="13" t="s">
        <v>269</v>
      </c>
      <c r="B179" s="10">
        <v>89</v>
      </c>
      <c r="C179" s="10">
        <v>3</v>
      </c>
      <c r="D179" s="10" t="s">
        <v>207</v>
      </c>
      <c r="H179" s="13" t="s">
        <v>288</v>
      </c>
      <c r="I179" s="10">
        <v>110</v>
      </c>
      <c r="J179" s="10">
        <v>1</v>
      </c>
      <c r="K179" s="10" t="s">
        <v>219</v>
      </c>
    </row>
    <row r="180" spans="1:11" hidden="1" x14ac:dyDescent="0.25">
      <c r="A180" s="13" t="s">
        <v>151</v>
      </c>
      <c r="B180" s="10">
        <v>87</v>
      </c>
      <c r="C180" s="10">
        <v>7</v>
      </c>
      <c r="D180" s="10" t="s">
        <v>205</v>
      </c>
      <c r="H180" s="13" t="s">
        <v>293</v>
      </c>
      <c r="I180" s="10">
        <v>107</v>
      </c>
      <c r="J180" s="10">
        <v>1</v>
      </c>
      <c r="K180" s="10" t="s">
        <v>219</v>
      </c>
    </row>
    <row r="181" spans="1:11" x14ac:dyDescent="0.25">
      <c r="A181" s="13" t="s">
        <v>30</v>
      </c>
      <c r="B181" s="10">
        <v>86</v>
      </c>
      <c r="C181" s="10">
        <v>4</v>
      </c>
      <c r="D181" s="10" t="s">
        <v>212</v>
      </c>
      <c r="H181" s="13" t="s">
        <v>280</v>
      </c>
      <c r="I181" s="10">
        <v>274</v>
      </c>
      <c r="J181" s="10">
        <v>1</v>
      </c>
      <c r="K181" s="10" t="s">
        <v>215</v>
      </c>
    </row>
    <row r="182" spans="1:11" x14ac:dyDescent="0.25">
      <c r="A182" s="13" t="s">
        <v>131</v>
      </c>
      <c r="B182" s="10">
        <v>85</v>
      </c>
      <c r="C182" s="10">
        <v>4</v>
      </c>
      <c r="D182" s="10" t="s">
        <v>212</v>
      </c>
      <c r="H182" s="13" t="s">
        <v>96</v>
      </c>
      <c r="I182" s="10">
        <v>276</v>
      </c>
      <c r="J182" s="10">
        <v>1</v>
      </c>
      <c r="K182" s="10" t="s">
        <v>215</v>
      </c>
    </row>
    <row r="183" spans="1:11" x14ac:dyDescent="0.25">
      <c r="A183" s="13" t="s">
        <v>80</v>
      </c>
      <c r="B183" s="10">
        <v>85</v>
      </c>
      <c r="C183" s="10">
        <v>3</v>
      </c>
      <c r="D183" s="10" t="s">
        <v>212</v>
      </c>
      <c r="H183" s="13" t="s">
        <v>279</v>
      </c>
      <c r="I183" s="10">
        <v>275</v>
      </c>
      <c r="J183" s="10">
        <v>1</v>
      </c>
      <c r="K183" s="10" t="s">
        <v>215</v>
      </c>
    </row>
    <row r="184" spans="1:11" hidden="1" x14ac:dyDescent="0.25">
      <c r="A184" s="13" t="s">
        <v>127</v>
      </c>
      <c r="B184" s="10">
        <v>84</v>
      </c>
      <c r="C184" s="10">
        <v>2</v>
      </c>
      <c r="D184" s="10" t="s">
        <v>207</v>
      </c>
      <c r="H184" s="13" t="s">
        <v>51</v>
      </c>
      <c r="I184" s="10">
        <v>42</v>
      </c>
      <c r="J184" s="10">
        <v>1</v>
      </c>
      <c r="K184" s="10" t="s">
        <v>205</v>
      </c>
    </row>
    <row r="185" spans="1:11" hidden="1" x14ac:dyDescent="0.25">
      <c r="A185" s="13" t="s">
        <v>79</v>
      </c>
      <c r="B185" s="10">
        <v>83</v>
      </c>
      <c r="C185" s="10">
        <v>6</v>
      </c>
      <c r="D185" s="10" t="s">
        <v>205</v>
      </c>
      <c r="H185" s="13" t="s">
        <v>282</v>
      </c>
      <c r="I185" s="10">
        <v>40</v>
      </c>
      <c r="J185" s="10">
        <v>1</v>
      </c>
      <c r="K185" s="10" t="s">
        <v>205</v>
      </c>
    </row>
    <row r="186" spans="1:11" hidden="1" x14ac:dyDescent="0.25">
      <c r="A186" s="13" t="s">
        <v>81</v>
      </c>
      <c r="B186" s="10">
        <v>83</v>
      </c>
      <c r="C186" s="10">
        <v>3</v>
      </c>
      <c r="D186" s="10" t="s">
        <v>212</v>
      </c>
      <c r="H186" s="13" t="s">
        <v>144</v>
      </c>
      <c r="I186" s="10">
        <v>38</v>
      </c>
      <c r="J186" s="10">
        <v>1</v>
      </c>
      <c r="K186" s="10" t="s">
        <v>205</v>
      </c>
    </row>
    <row r="187" spans="1:11" hidden="1" x14ac:dyDescent="0.25">
      <c r="A187" s="13" t="s">
        <v>162</v>
      </c>
      <c r="B187" s="10">
        <v>82</v>
      </c>
      <c r="C187" s="10">
        <v>2</v>
      </c>
      <c r="D187" s="10" t="s">
        <v>207</v>
      </c>
      <c r="H187" s="13" t="s">
        <v>281</v>
      </c>
      <c r="I187" s="10">
        <v>43</v>
      </c>
      <c r="J187" s="10">
        <v>1</v>
      </c>
      <c r="K187" s="10" t="s">
        <v>205</v>
      </c>
    </row>
    <row r="188" spans="1:11" hidden="1" x14ac:dyDescent="0.25">
      <c r="A188" s="13" t="s">
        <v>274</v>
      </c>
      <c r="B188" s="10">
        <v>82</v>
      </c>
      <c r="C188" s="10">
        <v>2</v>
      </c>
      <c r="D188" s="10" t="s">
        <v>207</v>
      </c>
      <c r="H188" s="13" t="s">
        <v>284</v>
      </c>
      <c r="I188" s="10">
        <v>37</v>
      </c>
      <c r="J188" s="10">
        <v>1</v>
      </c>
      <c r="K188" s="10" t="s">
        <v>205</v>
      </c>
    </row>
    <row r="189" spans="1:11" hidden="1" x14ac:dyDescent="0.25">
      <c r="A189" s="13" t="s">
        <v>61</v>
      </c>
      <c r="B189" s="10">
        <v>81</v>
      </c>
      <c r="C189" s="10">
        <v>2</v>
      </c>
      <c r="D189" s="10" t="s">
        <v>212</v>
      </c>
      <c r="H189" s="13" t="s">
        <v>45</v>
      </c>
      <c r="I189" s="10">
        <v>40</v>
      </c>
      <c r="J189" s="10">
        <v>1</v>
      </c>
      <c r="K189" s="10" t="s">
        <v>205</v>
      </c>
    </row>
    <row r="190" spans="1:11" hidden="1" x14ac:dyDescent="0.25">
      <c r="A190" s="13" t="s">
        <v>275</v>
      </c>
      <c r="B190" s="10">
        <v>81</v>
      </c>
      <c r="C190" s="10">
        <v>2</v>
      </c>
      <c r="D190" s="10" t="s">
        <v>207</v>
      </c>
      <c r="H190" s="13" t="s">
        <v>283</v>
      </c>
      <c r="I190" s="10">
        <v>38</v>
      </c>
      <c r="J190" s="10">
        <v>1</v>
      </c>
      <c r="K190" s="10" t="s">
        <v>205</v>
      </c>
    </row>
    <row r="191" spans="1:11" hidden="1" x14ac:dyDescent="0.25">
      <c r="A191" s="13" t="s">
        <v>179</v>
      </c>
      <c r="B191" s="10">
        <v>81</v>
      </c>
      <c r="C191" s="10">
        <v>2</v>
      </c>
      <c r="D191" s="10" t="s">
        <v>207</v>
      </c>
      <c r="H191" s="13" t="s">
        <v>285</v>
      </c>
      <c r="I191" s="10">
        <v>74</v>
      </c>
      <c r="J191" s="10">
        <v>1</v>
      </c>
      <c r="K191" s="10" t="s">
        <v>212</v>
      </c>
    </row>
    <row r="192" spans="1:11" hidden="1" x14ac:dyDescent="0.25">
      <c r="A192" s="13" t="s">
        <v>324</v>
      </c>
      <c r="B192" s="10">
        <v>81</v>
      </c>
      <c r="C192" s="10">
        <v>0</v>
      </c>
      <c r="D192" s="10" t="s">
        <v>219</v>
      </c>
      <c r="H192" s="13" t="s">
        <v>84</v>
      </c>
      <c r="I192" s="10">
        <v>73</v>
      </c>
      <c r="J192" s="10">
        <v>1</v>
      </c>
      <c r="K192" s="10" t="s">
        <v>212</v>
      </c>
    </row>
    <row r="193" spans="1:11" hidden="1" x14ac:dyDescent="0.25">
      <c r="A193" s="13" t="s">
        <v>14</v>
      </c>
      <c r="B193" s="10">
        <v>80</v>
      </c>
      <c r="C193" s="10">
        <v>6</v>
      </c>
      <c r="D193" s="10" t="s">
        <v>205</v>
      </c>
      <c r="H193" s="13" t="s">
        <v>132</v>
      </c>
      <c r="I193" s="10">
        <v>78</v>
      </c>
      <c r="J193" s="10">
        <v>1</v>
      </c>
      <c r="K193" s="10" t="s">
        <v>207</v>
      </c>
    </row>
    <row r="194" spans="1:11" hidden="1" x14ac:dyDescent="0.25">
      <c r="A194" s="13" t="s">
        <v>197</v>
      </c>
      <c r="B194" s="10">
        <v>80</v>
      </c>
      <c r="C194" s="10">
        <v>2</v>
      </c>
      <c r="D194" s="10" t="s">
        <v>212</v>
      </c>
      <c r="H194" s="13" t="s">
        <v>302</v>
      </c>
      <c r="I194" s="10">
        <v>104</v>
      </c>
      <c r="J194" s="10">
        <v>0</v>
      </c>
      <c r="K194" s="10" t="s">
        <v>219</v>
      </c>
    </row>
    <row r="195" spans="1:11" hidden="1" x14ac:dyDescent="0.25">
      <c r="A195" s="13" t="s">
        <v>277</v>
      </c>
      <c r="B195" s="10">
        <v>80</v>
      </c>
      <c r="C195" s="10">
        <v>2</v>
      </c>
      <c r="D195" t="s">
        <v>212</v>
      </c>
      <c r="H195" s="13" t="s">
        <v>311</v>
      </c>
      <c r="I195" s="10">
        <v>96</v>
      </c>
      <c r="J195" s="10">
        <v>0</v>
      </c>
      <c r="K195" s="10" t="s">
        <v>219</v>
      </c>
    </row>
    <row r="196" spans="1:11" hidden="1" x14ac:dyDescent="0.25">
      <c r="A196" s="13" t="s">
        <v>148</v>
      </c>
      <c r="B196" s="10">
        <v>79</v>
      </c>
      <c r="C196" s="10">
        <v>6</v>
      </c>
      <c r="D196" s="10" t="s">
        <v>205</v>
      </c>
      <c r="H196" s="13" t="s">
        <v>297</v>
      </c>
      <c r="I196" s="10">
        <v>106</v>
      </c>
      <c r="J196" s="10">
        <v>0</v>
      </c>
      <c r="K196" s="10" t="s">
        <v>219</v>
      </c>
    </row>
    <row r="197" spans="1:11" hidden="1" x14ac:dyDescent="0.25">
      <c r="A197" s="13" t="s">
        <v>199</v>
      </c>
      <c r="B197" s="10">
        <v>78</v>
      </c>
      <c r="C197" s="10">
        <v>5</v>
      </c>
      <c r="D197" s="10" t="s">
        <v>205</v>
      </c>
      <c r="H197" s="13" t="s">
        <v>320</v>
      </c>
      <c r="I197" s="10">
        <v>94</v>
      </c>
      <c r="J197" s="10">
        <v>0</v>
      </c>
      <c r="K197" s="10" t="s">
        <v>219</v>
      </c>
    </row>
    <row r="198" spans="1:11" hidden="1" x14ac:dyDescent="0.25">
      <c r="A198" s="13" t="s">
        <v>262</v>
      </c>
      <c r="B198" s="10">
        <v>78</v>
      </c>
      <c r="C198" s="10">
        <v>5</v>
      </c>
      <c r="D198" s="10" t="s">
        <v>205</v>
      </c>
      <c r="H198" s="13" t="s">
        <v>305</v>
      </c>
      <c r="I198" s="10">
        <v>100</v>
      </c>
      <c r="J198" s="10">
        <v>0</v>
      </c>
      <c r="K198" s="10" t="s">
        <v>219</v>
      </c>
    </row>
    <row r="199" spans="1:11" hidden="1" x14ac:dyDescent="0.25">
      <c r="A199" s="13" t="s">
        <v>114</v>
      </c>
      <c r="B199" s="10">
        <v>78</v>
      </c>
      <c r="C199" s="10">
        <v>2</v>
      </c>
      <c r="D199" s="10" t="s">
        <v>212</v>
      </c>
      <c r="H199" s="13" t="s">
        <v>309</v>
      </c>
      <c r="I199" s="10">
        <v>97</v>
      </c>
      <c r="J199" s="10">
        <v>0</v>
      </c>
      <c r="K199" s="10" t="s">
        <v>219</v>
      </c>
    </row>
    <row r="200" spans="1:11" hidden="1" x14ac:dyDescent="0.25">
      <c r="A200" s="13" t="s">
        <v>132</v>
      </c>
      <c r="B200" s="10">
        <v>78</v>
      </c>
      <c r="C200" s="10">
        <v>1</v>
      </c>
      <c r="D200" s="10" t="s">
        <v>207</v>
      </c>
      <c r="H200" s="13" t="s">
        <v>372</v>
      </c>
      <c r="I200" s="10">
        <v>101</v>
      </c>
      <c r="J200" s="10">
        <v>0</v>
      </c>
      <c r="K200" s="10" t="s">
        <v>219</v>
      </c>
    </row>
    <row r="201" spans="1:11" hidden="1" x14ac:dyDescent="0.25">
      <c r="A201" s="13" t="s">
        <v>263</v>
      </c>
      <c r="B201" s="10">
        <v>77</v>
      </c>
      <c r="C201" s="10">
        <v>5</v>
      </c>
      <c r="D201" s="10" t="s">
        <v>205</v>
      </c>
      <c r="H201" s="13" t="s">
        <v>307</v>
      </c>
      <c r="I201" s="10">
        <v>99</v>
      </c>
      <c r="J201" s="10">
        <v>0</v>
      </c>
      <c r="K201" s="10" t="s">
        <v>219</v>
      </c>
    </row>
    <row r="202" spans="1:11" hidden="1" x14ac:dyDescent="0.25">
      <c r="A202" s="13" t="s">
        <v>147</v>
      </c>
      <c r="B202" s="10">
        <v>77</v>
      </c>
      <c r="C202" s="10">
        <v>5</v>
      </c>
      <c r="D202" s="10" t="s">
        <v>205</v>
      </c>
      <c r="H202" s="13" t="s">
        <v>300</v>
      </c>
      <c r="I202" s="10">
        <v>105</v>
      </c>
      <c r="J202" s="10">
        <v>0</v>
      </c>
      <c r="K202" s="10" t="s">
        <v>219</v>
      </c>
    </row>
    <row r="203" spans="1:11" hidden="1" x14ac:dyDescent="0.25">
      <c r="A203" s="13" t="s">
        <v>32</v>
      </c>
      <c r="B203" s="10">
        <v>76</v>
      </c>
      <c r="C203" s="10">
        <v>5</v>
      </c>
      <c r="D203" s="10" t="s">
        <v>205</v>
      </c>
      <c r="H203" s="13" t="s">
        <v>303</v>
      </c>
      <c r="I203" s="10">
        <v>103</v>
      </c>
      <c r="J203" s="10">
        <v>0</v>
      </c>
      <c r="K203" s="10" t="s">
        <v>219</v>
      </c>
    </row>
    <row r="204" spans="1:11" hidden="1" x14ac:dyDescent="0.25">
      <c r="A204" s="13" t="s">
        <v>64</v>
      </c>
      <c r="B204" s="10">
        <v>76</v>
      </c>
      <c r="C204" s="10">
        <v>2</v>
      </c>
      <c r="D204" s="10" t="s">
        <v>212</v>
      </c>
      <c r="H204" s="13" t="s">
        <v>323</v>
      </c>
      <c r="I204" s="10">
        <v>91</v>
      </c>
      <c r="J204" s="10">
        <v>0</v>
      </c>
      <c r="K204" s="10" t="s">
        <v>219</v>
      </c>
    </row>
    <row r="205" spans="1:11" hidden="1" x14ac:dyDescent="0.25">
      <c r="A205" s="13" t="s">
        <v>116</v>
      </c>
      <c r="B205" s="10">
        <v>75</v>
      </c>
      <c r="C205" s="10">
        <v>5</v>
      </c>
      <c r="D205" s="10" t="s">
        <v>205</v>
      </c>
      <c r="H205" s="13" t="s">
        <v>299</v>
      </c>
      <c r="I205" s="10">
        <v>106</v>
      </c>
      <c r="J205" s="10">
        <v>0</v>
      </c>
      <c r="K205" s="10" t="s">
        <v>219</v>
      </c>
    </row>
    <row r="206" spans="1:11" hidden="1" x14ac:dyDescent="0.25">
      <c r="A206" s="13" t="s">
        <v>110</v>
      </c>
      <c r="B206" s="10">
        <v>74</v>
      </c>
      <c r="C206" s="10">
        <v>5</v>
      </c>
      <c r="D206" s="10" t="s">
        <v>205</v>
      </c>
      <c r="H206" s="13" t="s">
        <v>321</v>
      </c>
      <c r="I206" s="10">
        <v>94</v>
      </c>
      <c r="J206" s="10">
        <v>0</v>
      </c>
      <c r="K206" s="10" t="s">
        <v>219</v>
      </c>
    </row>
    <row r="207" spans="1:11" hidden="1" x14ac:dyDescent="0.25">
      <c r="A207" s="13" t="s">
        <v>285</v>
      </c>
      <c r="B207" s="10">
        <v>74</v>
      </c>
      <c r="C207" s="10">
        <v>1</v>
      </c>
      <c r="D207" s="10" t="s">
        <v>212</v>
      </c>
      <c r="H207" s="13" t="s">
        <v>308</v>
      </c>
      <c r="I207" s="10">
        <v>98</v>
      </c>
      <c r="J207" s="10">
        <v>0</v>
      </c>
      <c r="K207" s="10" t="s">
        <v>219</v>
      </c>
    </row>
    <row r="208" spans="1:11" hidden="1" x14ac:dyDescent="0.25">
      <c r="A208" s="13" t="s">
        <v>166</v>
      </c>
      <c r="B208" s="10">
        <v>74</v>
      </c>
      <c r="C208" s="10">
        <v>0</v>
      </c>
      <c r="D208" s="10" t="s">
        <v>207</v>
      </c>
      <c r="H208" s="13" t="s">
        <v>324</v>
      </c>
      <c r="I208" s="10">
        <v>81</v>
      </c>
      <c r="J208" s="10">
        <v>0</v>
      </c>
      <c r="K208" s="10" t="s">
        <v>219</v>
      </c>
    </row>
    <row r="209" spans="1:11" hidden="1" x14ac:dyDescent="0.25">
      <c r="A209" s="13" t="s">
        <v>109</v>
      </c>
      <c r="B209" s="10">
        <v>74</v>
      </c>
      <c r="C209" s="10">
        <v>0</v>
      </c>
      <c r="D209" s="10" t="s">
        <v>207</v>
      </c>
      <c r="H209" s="13" t="s">
        <v>298</v>
      </c>
      <c r="I209" s="10">
        <v>106</v>
      </c>
      <c r="J209" s="10">
        <v>0</v>
      </c>
      <c r="K209" s="10" t="s">
        <v>219</v>
      </c>
    </row>
    <row r="210" spans="1:11" hidden="1" x14ac:dyDescent="0.25">
      <c r="A210" s="13" t="s">
        <v>312</v>
      </c>
      <c r="B210" s="10">
        <v>74</v>
      </c>
      <c r="C210" s="10">
        <v>0</v>
      </c>
      <c r="D210" s="10" t="s">
        <v>207</v>
      </c>
      <c r="H210" s="13" t="s">
        <v>310</v>
      </c>
      <c r="I210" s="10">
        <v>97</v>
      </c>
      <c r="J210" s="10">
        <v>0</v>
      </c>
      <c r="K210" s="10" t="s">
        <v>219</v>
      </c>
    </row>
    <row r="211" spans="1:11" hidden="1" x14ac:dyDescent="0.25">
      <c r="A211" s="13" t="s">
        <v>84</v>
      </c>
      <c r="B211" s="10">
        <v>73</v>
      </c>
      <c r="C211" s="10">
        <v>1</v>
      </c>
      <c r="D211" s="10" t="s">
        <v>212</v>
      </c>
      <c r="H211" s="13" t="s">
        <v>304</v>
      </c>
      <c r="I211" s="10">
        <v>102</v>
      </c>
      <c r="J211" s="10">
        <v>0</v>
      </c>
      <c r="K211" s="10" t="s">
        <v>219</v>
      </c>
    </row>
    <row r="212" spans="1:11" hidden="1" x14ac:dyDescent="0.25">
      <c r="A212" s="13" t="s">
        <v>313</v>
      </c>
      <c r="B212" s="10">
        <v>72</v>
      </c>
      <c r="C212" s="10">
        <v>0</v>
      </c>
      <c r="D212" s="10" t="s">
        <v>212</v>
      </c>
      <c r="H212" s="13" t="s">
        <v>322</v>
      </c>
      <c r="I212" s="10">
        <v>92</v>
      </c>
      <c r="J212" s="10">
        <v>0</v>
      </c>
      <c r="K212" s="10" t="s">
        <v>219</v>
      </c>
    </row>
    <row r="213" spans="1:11" hidden="1" x14ac:dyDescent="0.25">
      <c r="A213" s="13" t="s">
        <v>100</v>
      </c>
      <c r="B213" s="10">
        <v>72</v>
      </c>
      <c r="C213" s="10">
        <v>0</v>
      </c>
      <c r="D213" s="10" t="s">
        <v>207</v>
      </c>
      <c r="H213" s="13" t="s">
        <v>306</v>
      </c>
      <c r="I213" s="10">
        <v>100</v>
      </c>
      <c r="J213" s="10">
        <v>0</v>
      </c>
      <c r="K213" s="10" t="s">
        <v>219</v>
      </c>
    </row>
    <row r="214" spans="1:11" hidden="1" x14ac:dyDescent="0.25">
      <c r="A214" s="13" t="s">
        <v>325</v>
      </c>
      <c r="B214" s="10">
        <v>72</v>
      </c>
      <c r="C214" s="10">
        <v>0</v>
      </c>
      <c r="D214" s="10" t="s">
        <v>207</v>
      </c>
      <c r="H214" s="13" t="s">
        <v>301</v>
      </c>
      <c r="I214" s="10">
        <v>104</v>
      </c>
      <c r="J214" s="10">
        <v>0</v>
      </c>
      <c r="K214" s="10" t="s">
        <v>219</v>
      </c>
    </row>
    <row r="215" spans="1:11" hidden="1" x14ac:dyDescent="0.25">
      <c r="A215" s="13" t="s">
        <v>264</v>
      </c>
      <c r="B215" s="10">
        <v>71</v>
      </c>
      <c r="C215" s="10">
        <v>4</v>
      </c>
      <c r="D215" s="10" t="s">
        <v>205</v>
      </c>
      <c r="H215" s="13" t="s">
        <v>344</v>
      </c>
      <c r="I215" s="10">
        <v>29</v>
      </c>
      <c r="J215" s="10">
        <v>0</v>
      </c>
      <c r="K215" s="10"/>
    </row>
    <row r="216" spans="1:11" hidden="1" x14ac:dyDescent="0.25">
      <c r="A216" s="13" t="s">
        <v>200</v>
      </c>
      <c r="B216" s="10">
        <v>71</v>
      </c>
      <c r="C216" s="10">
        <v>0</v>
      </c>
      <c r="D216" s="10" t="s">
        <v>207</v>
      </c>
      <c r="H216" s="13" t="s">
        <v>341</v>
      </c>
      <c r="I216" s="10">
        <v>31</v>
      </c>
      <c r="J216" s="10">
        <v>0</v>
      </c>
      <c r="K216" s="10"/>
    </row>
    <row r="217" spans="1:11" x14ac:dyDescent="0.25">
      <c r="A217" s="13" t="s">
        <v>63</v>
      </c>
      <c r="B217" s="10">
        <v>71</v>
      </c>
      <c r="C217" s="10">
        <v>0</v>
      </c>
      <c r="D217" s="10" t="s">
        <v>207</v>
      </c>
      <c r="H217" s="13" t="s">
        <v>370</v>
      </c>
      <c r="I217" s="10">
        <v>143</v>
      </c>
      <c r="J217" s="10">
        <v>0</v>
      </c>
      <c r="K217" s="10" t="s">
        <v>215</v>
      </c>
    </row>
    <row r="218" spans="1:11" x14ac:dyDescent="0.25">
      <c r="A218" s="13" t="s">
        <v>326</v>
      </c>
      <c r="B218" s="10">
        <v>71</v>
      </c>
      <c r="C218" s="10">
        <v>0</v>
      </c>
      <c r="D218" s="10" t="s">
        <v>207</v>
      </c>
      <c r="H218" s="13" t="s">
        <v>362</v>
      </c>
      <c r="I218" s="10">
        <v>235</v>
      </c>
      <c r="J218" s="10">
        <v>0</v>
      </c>
      <c r="K218" s="10" t="s">
        <v>215</v>
      </c>
    </row>
    <row r="219" spans="1:11" x14ac:dyDescent="0.25">
      <c r="A219" s="13" t="s">
        <v>327</v>
      </c>
      <c r="B219" s="10">
        <v>71</v>
      </c>
      <c r="C219" s="10">
        <v>0</v>
      </c>
      <c r="D219" s="10" t="s">
        <v>207</v>
      </c>
      <c r="H219" s="13" t="s">
        <v>371</v>
      </c>
      <c r="I219" s="10">
        <v>112</v>
      </c>
      <c r="J219" s="10">
        <v>0</v>
      </c>
      <c r="K219" s="10" t="s">
        <v>215</v>
      </c>
    </row>
    <row r="220" spans="1:11" x14ac:dyDescent="0.25">
      <c r="A220" s="13" t="s">
        <v>16</v>
      </c>
      <c r="B220" s="10">
        <v>70</v>
      </c>
      <c r="C220" s="10">
        <v>4</v>
      </c>
      <c r="D220" s="10" t="s">
        <v>205</v>
      </c>
      <c r="H220" s="13" t="s">
        <v>358</v>
      </c>
      <c r="I220" s="10">
        <v>244</v>
      </c>
      <c r="J220" s="10">
        <v>0</v>
      </c>
      <c r="K220" s="10" t="s">
        <v>215</v>
      </c>
    </row>
    <row r="221" spans="1:11" x14ac:dyDescent="0.25">
      <c r="A221" s="13" t="s">
        <v>95</v>
      </c>
      <c r="B221" s="10">
        <v>70</v>
      </c>
      <c r="C221" s="10">
        <v>4</v>
      </c>
      <c r="D221" s="10" t="s">
        <v>205</v>
      </c>
      <c r="H221" s="13" t="s">
        <v>368</v>
      </c>
      <c r="I221" s="10">
        <v>188</v>
      </c>
      <c r="J221" s="10">
        <v>0</v>
      </c>
      <c r="K221" s="10" t="s">
        <v>215</v>
      </c>
    </row>
    <row r="222" spans="1:11" x14ac:dyDescent="0.25">
      <c r="A222" s="13" t="s">
        <v>314</v>
      </c>
      <c r="B222" s="10">
        <v>70</v>
      </c>
      <c r="C222" s="10">
        <v>0</v>
      </c>
      <c r="D222" s="10" t="s">
        <v>212</v>
      </c>
      <c r="H222" s="13" t="s">
        <v>367</v>
      </c>
      <c r="I222" s="10">
        <v>200</v>
      </c>
      <c r="J222" s="10">
        <v>0</v>
      </c>
      <c r="K222" s="10" t="s">
        <v>215</v>
      </c>
    </row>
    <row r="223" spans="1:11" x14ac:dyDescent="0.25">
      <c r="A223" s="13" t="s">
        <v>328</v>
      </c>
      <c r="B223" s="10">
        <v>70</v>
      </c>
      <c r="C223" s="10">
        <v>0</v>
      </c>
      <c r="D223" s="10" t="s">
        <v>207</v>
      </c>
      <c r="H223" s="13" t="s">
        <v>117</v>
      </c>
      <c r="I223" s="10">
        <v>250</v>
      </c>
      <c r="J223" s="10">
        <v>0</v>
      </c>
      <c r="K223" s="10" t="s">
        <v>215</v>
      </c>
    </row>
    <row r="224" spans="1:11" x14ac:dyDescent="0.25">
      <c r="A224" s="13" t="s">
        <v>163</v>
      </c>
      <c r="B224" s="10">
        <v>68</v>
      </c>
      <c r="C224" s="10">
        <v>4</v>
      </c>
      <c r="D224" s="10" t="s">
        <v>205</v>
      </c>
      <c r="H224" s="13" t="s">
        <v>365</v>
      </c>
      <c r="I224" s="10">
        <v>222</v>
      </c>
      <c r="J224" s="10">
        <v>0</v>
      </c>
      <c r="K224" s="10" t="s">
        <v>215</v>
      </c>
    </row>
    <row r="225" spans="1:11" x14ac:dyDescent="0.25">
      <c r="A225" s="13" t="s">
        <v>329</v>
      </c>
      <c r="B225" s="10">
        <v>68</v>
      </c>
      <c r="C225" s="10">
        <v>0</v>
      </c>
      <c r="D225" s="10" t="s">
        <v>207</v>
      </c>
      <c r="H225" s="13" t="s">
        <v>349</v>
      </c>
      <c r="I225" s="10">
        <v>259</v>
      </c>
      <c r="J225" s="10">
        <v>0</v>
      </c>
      <c r="K225" s="10" t="s">
        <v>215</v>
      </c>
    </row>
    <row r="226" spans="1:11" x14ac:dyDescent="0.25">
      <c r="A226" s="13" t="s">
        <v>330</v>
      </c>
      <c r="B226" s="10">
        <v>66</v>
      </c>
      <c r="C226" s="10">
        <v>0</v>
      </c>
      <c r="D226" s="10" t="s">
        <v>212</v>
      </c>
      <c r="H226" s="13" t="s">
        <v>194</v>
      </c>
      <c r="I226" s="10">
        <v>264</v>
      </c>
      <c r="J226" s="10">
        <v>0</v>
      </c>
      <c r="K226" s="10" t="s">
        <v>215</v>
      </c>
    </row>
    <row r="227" spans="1:11" x14ac:dyDescent="0.25">
      <c r="A227" s="13" t="s">
        <v>331</v>
      </c>
      <c r="B227" s="10">
        <v>66</v>
      </c>
      <c r="C227" s="10">
        <v>0</v>
      </c>
      <c r="D227" s="10" t="s">
        <v>207</v>
      </c>
      <c r="H227" s="13" t="s">
        <v>364</v>
      </c>
      <c r="I227" s="10">
        <v>225</v>
      </c>
      <c r="J227" s="10">
        <v>0</v>
      </c>
      <c r="K227" s="10" t="s">
        <v>215</v>
      </c>
    </row>
    <row r="228" spans="1:11" x14ac:dyDescent="0.25">
      <c r="A228" s="13" t="s">
        <v>333</v>
      </c>
      <c r="B228" s="10">
        <v>65</v>
      </c>
      <c r="C228" s="10">
        <v>0</v>
      </c>
      <c r="D228" s="10" t="s">
        <v>212</v>
      </c>
      <c r="H228" s="13" t="s">
        <v>361</v>
      </c>
      <c r="I228" s="10">
        <v>240</v>
      </c>
      <c r="J228" s="10">
        <v>0</v>
      </c>
      <c r="K228" s="10" t="s">
        <v>215</v>
      </c>
    </row>
    <row r="229" spans="1:11" x14ac:dyDescent="0.25">
      <c r="A229" s="13" t="s">
        <v>332</v>
      </c>
      <c r="B229" s="10">
        <v>65</v>
      </c>
      <c r="C229" s="10">
        <v>0</v>
      </c>
      <c r="D229" s="10" t="s">
        <v>212</v>
      </c>
      <c r="H229" s="13" t="s">
        <v>366</v>
      </c>
      <c r="I229" s="10">
        <v>218</v>
      </c>
      <c r="J229" s="10">
        <v>0</v>
      </c>
      <c r="K229" s="10" t="s">
        <v>215</v>
      </c>
    </row>
    <row r="230" spans="1:11" x14ac:dyDescent="0.25">
      <c r="A230" s="13" t="s">
        <v>49</v>
      </c>
      <c r="B230" s="10">
        <v>65</v>
      </c>
      <c r="C230" s="10">
        <v>0</v>
      </c>
      <c r="D230" s="10" t="s">
        <v>207</v>
      </c>
      <c r="H230" s="13" t="s">
        <v>83</v>
      </c>
      <c r="I230" s="10">
        <v>271</v>
      </c>
      <c r="J230" s="10">
        <v>0</v>
      </c>
      <c r="K230" s="10" t="s">
        <v>215</v>
      </c>
    </row>
    <row r="231" spans="1:11" x14ac:dyDescent="0.25">
      <c r="A231" s="13" t="s">
        <v>180</v>
      </c>
      <c r="B231" s="10">
        <v>65</v>
      </c>
      <c r="C231" s="10">
        <v>0</v>
      </c>
      <c r="D231" s="10" t="s">
        <v>207</v>
      </c>
      <c r="H231" s="13" t="s">
        <v>369</v>
      </c>
      <c r="I231" s="10">
        <v>153</v>
      </c>
      <c r="J231" s="10">
        <v>0</v>
      </c>
      <c r="K231" s="10" t="s">
        <v>215</v>
      </c>
    </row>
    <row r="232" spans="1:11" x14ac:dyDescent="0.25">
      <c r="A232" s="13" t="s">
        <v>267</v>
      </c>
      <c r="B232" s="10">
        <v>64</v>
      </c>
      <c r="C232" s="10">
        <v>3</v>
      </c>
      <c r="D232" s="10" t="s">
        <v>205</v>
      </c>
      <c r="H232" s="13" t="s">
        <v>363</v>
      </c>
      <c r="I232" s="10">
        <v>228</v>
      </c>
      <c r="J232" s="10">
        <v>0</v>
      </c>
      <c r="K232" s="10" t="s">
        <v>215</v>
      </c>
    </row>
    <row r="233" spans="1:11" hidden="1" x14ac:dyDescent="0.25">
      <c r="A233" s="13" t="s">
        <v>334</v>
      </c>
      <c r="B233" s="10">
        <v>64</v>
      </c>
      <c r="C233" s="10">
        <v>0</v>
      </c>
      <c r="D233" s="10" t="s">
        <v>207</v>
      </c>
      <c r="H233" s="13" t="s">
        <v>319</v>
      </c>
      <c r="I233" s="10">
        <v>32</v>
      </c>
      <c r="J233" s="10">
        <v>0</v>
      </c>
      <c r="K233" s="10" t="s">
        <v>205</v>
      </c>
    </row>
    <row r="234" spans="1:11" hidden="1" x14ac:dyDescent="0.25">
      <c r="A234" s="13" t="s">
        <v>350</v>
      </c>
      <c r="B234" s="10">
        <v>63</v>
      </c>
      <c r="C234" s="10">
        <v>0</v>
      </c>
      <c r="D234" s="10" t="s">
        <v>207</v>
      </c>
      <c r="H234" s="13" t="s">
        <v>343</v>
      </c>
      <c r="I234" s="10">
        <v>29</v>
      </c>
      <c r="J234" s="10">
        <v>0</v>
      </c>
      <c r="K234" s="10" t="s">
        <v>205</v>
      </c>
    </row>
    <row r="235" spans="1:11" hidden="1" x14ac:dyDescent="0.25">
      <c r="A235" s="13" t="s">
        <v>44</v>
      </c>
      <c r="B235" s="10">
        <v>62</v>
      </c>
      <c r="C235" s="10">
        <v>3</v>
      </c>
      <c r="D235" s="10" t="s">
        <v>205</v>
      </c>
      <c r="H235" s="13" t="s">
        <v>337</v>
      </c>
      <c r="I235" s="10">
        <v>32</v>
      </c>
      <c r="J235" s="10">
        <v>0</v>
      </c>
      <c r="K235" s="10" t="s">
        <v>205</v>
      </c>
    </row>
    <row r="236" spans="1:11" hidden="1" x14ac:dyDescent="0.25">
      <c r="A236" s="13" t="s">
        <v>165</v>
      </c>
      <c r="B236" s="10">
        <v>61</v>
      </c>
      <c r="C236" s="10">
        <v>3</v>
      </c>
      <c r="D236" s="10" t="s">
        <v>205</v>
      </c>
      <c r="H236" s="13" t="s">
        <v>338</v>
      </c>
      <c r="I236" s="10">
        <v>32</v>
      </c>
      <c r="J236" s="10">
        <v>0</v>
      </c>
      <c r="K236" s="10" t="s">
        <v>205</v>
      </c>
    </row>
    <row r="237" spans="1:11" hidden="1" x14ac:dyDescent="0.25">
      <c r="A237" s="13" t="s">
        <v>351</v>
      </c>
      <c r="B237" s="10">
        <v>60</v>
      </c>
      <c r="C237" s="10">
        <v>0</v>
      </c>
      <c r="D237" s="10" t="s">
        <v>207</v>
      </c>
      <c r="H237" s="13" t="s">
        <v>185</v>
      </c>
      <c r="I237" s="10">
        <v>37</v>
      </c>
      <c r="J237" s="10">
        <v>0</v>
      </c>
      <c r="K237" s="10" t="s">
        <v>205</v>
      </c>
    </row>
    <row r="238" spans="1:11" hidden="1" x14ac:dyDescent="0.25">
      <c r="A238" s="13" t="s">
        <v>113</v>
      </c>
      <c r="B238" s="10">
        <v>60</v>
      </c>
      <c r="C238" s="10">
        <v>0</v>
      </c>
      <c r="D238" s="10" t="s">
        <v>207</v>
      </c>
      <c r="H238" s="13" t="s">
        <v>339</v>
      </c>
      <c r="I238" s="10">
        <v>31</v>
      </c>
      <c r="J238" s="10">
        <v>0</v>
      </c>
      <c r="K238" s="10" t="s">
        <v>205</v>
      </c>
    </row>
    <row r="239" spans="1:11" hidden="1" x14ac:dyDescent="0.25">
      <c r="A239" s="13" t="s">
        <v>335</v>
      </c>
      <c r="B239" s="10">
        <v>59</v>
      </c>
      <c r="C239" s="10">
        <v>0</v>
      </c>
      <c r="D239" s="10" t="s">
        <v>212</v>
      </c>
      <c r="H239" s="13" t="s">
        <v>346</v>
      </c>
      <c r="I239" s="10">
        <v>26</v>
      </c>
      <c r="J239" s="10">
        <v>0</v>
      </c>
      <c r="K239" s="10" t="s">
        <v>205</v>
      </c>
    </row>
    <row r="240" spans="1:11" hidden="1" x14ac:dyDescent="0.25">
      <c r="A240" s="13" t="s">
        <v>336</v>
      </c>
      <c r="B240" s="10">
        <v>59</v>
      </c>
      <c r="C240" s="10">
        <v>0</v>
      </c>
      <c r="D240" s="10" t="s">
        <v>212</v>
      </c>
      <c r="H240" s="13" t="s">
        <v>316</v>
      </c>
      <c r="I240" s="10">
        <v>37</v>
      </c>
      <c r="J240" s="10">
        <v>0</v>
      </c>
      <c r="K240" s="10" t="s">
        <v>205</v>
      </c>
    </row>
    <row r="241" spans="1:11" hidden="1" x14ac:dyDescent="0.25">
      <c r="A241" s="13" t="s">
        <v>353</v>
      </c>
      <c r="B241" s="10">
        <v>59</v>
      </c>
      <c r="C241" s="10">
        <v>0</v>
      </c>
      <c r="D241" s="10" t="s">
        <v>207</v>
      </c>
      <c r="H241" s="13" t="s">
        <v>345</v>
      </c>
      <c r="I241" s="10">
        <v>26</v>
      </c>
      <c r="J241" s="10">
        <v>0</v>
      </c>
      <c r="K241" s="10" t="s">
        <v>205</v>
      </c>
    </row>
    <row r="242" spans="1:11" hidden="1" x14ac:dyDescent="0.25">
      <c r="A242" s="13" t="s">
        <v>352</v>
      </c>
      <c r="B242" s="10">
        <v>59</v>
      </c>
      <c r="C242" s="10">
        <v>0</v>
      </c>
      <c r="D242" s="10" t="s">
        <v>207</v>
      </c>
      <c r="H242" s="13" t="s">
        <v>318</v>
      </c>
      <c r="I242" s="10">
        <v>33</v>
      </c>
      <c r="J242" s="10">
        <v>0</v>
      </c>
      <c r="K242" s="10" t="s">
        <v>205</v>
      </c>
    </row>
    <row r="243" spans="1:11" hidden="1" x14ac:dyDescent="0.25">
      <c r="A243" s="13" t="s">
        <v>268</v>
      </c>
      <c r="B243" s="10">
        <v>58</v>
      </c>
      <c r="C243" s="10">
        <v>3</v>
      </c>
      <c r="D243" s="10" t="s">
        <v>205</v>
      </c>
      <c r="H243" s="13" t="s">
        <v>342</v>
      </c>
      <c r="I243" s="10">
        <v>31</v>
      </c>
      <c r="J243" s="10">
        <v>0</v>
      </c>
      <c r="K243" s="10" t="s">
        <v>205</v>
      </c>
    </row>
    <row r="244" spans="1:11" hidden="1" x14ac:dyDescent="0.25">
      <c r="A244" s="13" t="s">
        <v>198</v>
      </c>
      <c r="B244" s="10">
        <v>57</v>
      </c>
      <c r="C244" s="10">
        <v>3</v>
      </c>
      <c r="D244" s="10" t="s">
        <v>205</v>
      </c>
      <c r="H244" s="13" t="s">
        <v>348</v>
      </c>
      <c r="I244" s="10">
        <v>25</v>
      </c>
      <c r="J244" s="10">
        <v>0</v>
      </c>
      <c r="K244" s="10" t="s">
        <v>205</v>
      </c>
    </row>
    <row r="245" spans="1:11" hidden="1" x14ac:dyDescent="0.25">
      <c r="A245" s="13" t="s">
        <v>355</v>
      </c>
      <c r="B245" s="10">
        <v>57</v>
      </c>
      <c r="C245" s="10">
        <v>0</v>
      </c>
      <c r="D245" s="10" t="s">
        <v>207</v>
      </c>
      <c r="H245" s="13" t="s">
        <v>347</v>
      </c>
      <c r="I245" s="10">
        <v>26</v>
      </c>
      <c r="J245" s="10">
        <v>0</v>
      </c>
      <c r="K245" s="10" t="s">
        <v>205</v>
      </c>
    </row>
    <row r="246" spans="1:11" hidden="1" x14ac:dyDescent="0.25">
      <c r="A246" s="13" t="s">
        <v>354</v>
      </c>
      <c r="B246" s="10">
        <v>57</v>
      </c>
      <c r="C246" s="10">
        <v>0</v>
      </c>
      <c r="D246" s="10" t="s">
        <v>207</v>
      </c>
      <c r="H246" s="13" t="s">
        <v>48</v>
      </c>
      <c r="I246" s="10">
        <v>34</v>
      </c>
      <c r="J246" s="10">
        <v>0</v>
      </c>
      <c r="K246" s="10" t="s">
        <v>205</v>
      </c>
    </row>
    <row r="247" spans="1:11" hidden="1" x14ac:dyDescent="0.25">
      <c r="A247" s="13" t="s">
        <v>129</v>
      </c>
      <c r="B247" s="10">
        <v>57</v>
      </c>
      <c r="C247" s="10">
        <v>0</v>
      </c>
      <c r="D247" s="10" t="s">
        <v>207</v>
      </c>
      <c r="H247" s="13" t="s">
        <v>317</v>
      </c>
      <c r="I247" s="10">
        <v>35</v>
      </c>
      <c r="J247" s="10">
        <v>0</v>
      </c>
      <c r="K247" s="10" t="s">
        <v>205</v>
      </c>
    </row>
    <row r="248" spans="1:11" hidden="1" x14ac:dyDescent="0.25">
      <c r="A248" s="13" t="s">
        <v>133</v>
      </c>
      <c r="B248" s="10">
        <v>56</v>
      </c>
      <c r="C248" s="10">
        <v>0</v>
      </c>
      <c r="D248" s="10" t="s">
        <v>212</v>
      </c>
      <c r="H248" s="13" t="s">
        <v>313</v>
      </c>
      <c r="I248" s="10">
        <v>72</v>
      </c>
      <c r="J248" s="10">
        <v>0</v>
      </c>
      <c r="K248" s="10" t="s">
        <v>212</v>
      </c>
    </row>
    <row r="249" spans="1:11" hidden="1" x14ac:dyDescent="0.25">
      <c r="A249" s="13" t="s">
        <v>15</v>
      </c>
      <c r="B249" s="10">
        <v>54</v>
      </c>
      <c r="C249" s="10">
        <v>3</v>
      </c>
      <c r="D249" s="10" t="s">
        <v>205</v>
      </c>
      <c r="H249" s="13" t="s">
        <v>356</v>
      </c>
      <c r="I249" s="10">
        <v>51</v>
      </c>
      <c r="J249" s="10">
        <v>0</v>
      </c>
      <c r="K249" s="10" t="s">
        <v>212</v>
      </c>
    </row>
    <row r="250" spans="1:11" hidden="1" x14ac:dyDescent="0.25">
      <c r="A250" s="13" t="s">
        <v>59</v>
      </c>
      <c r="B250" s="10">
        <v>54</v>
      </c>
      <c r="C250" s="10">
        <v>0</v>
      </c>
      <c r="D250" s="10" t="s">
        <v>207</v>
      </c>
      <c r="H250" s="13" t="s">
        <v>335</v>
      </c>
      <c r="I250" s="10">
        <v>59</v>
      </c>
      <c r="J250" s="10">
        <v>0</v>
      </c>
      <c r="K250" s="10" t="s">
        <v>212</v>
      </c>
    </row>
    <row r="251" spans="1:11" hidden="1" x14ac:dyDescent="0.25">
      <c r="A251" s="13" t="s">
        <v>270</v>
      </c>
      <c r="B251" s="10">
        <v>53</v>
      </c>
      <c r="C251" s="10">
        <v>2</v>
      </c>
      <c r="D251" s="10" t="s">
        <v>205</v>
      </c>
      <c r="H251" s="13" t="s">
        <v>133</v>
      </c>
      <c r="I251" s="10">
        <v>56</v>
      </c>
      <c r="J251" s="10">
        <v>0</v>
      </c>
      <c r="K251" s="10" t="s">
        <v>212</v>
      </c>
    </row>
    <row r="252" spans="1:11" hidden="1" x14ac:dyDescent="0.25">
      <c r="A252" s="13" t="s">
        <v>98</v>
      </c>
      <c r="B252" s="10">
        <v>53</v>
      </c>
      <c r="C252" s="10">
        <v>2</v>
      </c>
      <c r="D252" s="10" t="s">
        <v>205</v>
      </c>
      <c r="H252" s="13" t="s">
        <v>314</v>
      </c>
      <c r="I252" s="10">
        <v>70</v>
      </c>
      <c r="J252" s="10">
        <v>0</v>
      </c>
      <c r="K252" s="10" t="s">
        <v>212</v>
      </c>
    </row>
    <row r="253" spans="1:11" hidden="1" x14ac:dyDescent="0.25">
      <c r="A253" s="13" t="s">
        <v>130</v>
      </c>
      <c r="B253" s="10">
        <v>53</v>
      </c>
      <c r="C253" s="10">
        <v>0</v>
      </c>
      <c r="D253" s="10" t="s">
        <v>207</v>
      </c>
      <c r="H253" s="13" t="s">
        <v>333</v>
      </c>
      <c r="I253" s="10">
        <v>65</v>
      </c>
      <c r="J253" s="10">
        <v>0</v>
      </c>
      <c r="K253" s="10" t="s">
        <v>212</v>
      </c>
    </row>
    <row r="254" spans="1:11" hidden="1" x14ac:dyDescent="0.25">
      <c r="A254" s="13" t="s">
        <v>271</v>
      </c>
      <c r="B254" s="10">
        <v>52</v>
      </c>
      <c r="C254" s="10">
        <v>2</v>
      </c>
      <c r="D254" s="10" t="s">
        <v>205</v>
      </c>
      <c r="H254" s="13" t="s">
        <v>330</v>
      </c>
      <c r="I254" s="10">
        <v>66</v>
      </c>
      <c r="J254" s="10">
        <v>0</v>
      </c>
      <c r="K254" s="10" t="s">
        <v>212</v>
      </c>
    </row>
    <row r="255" spans="1:11" hidden="1" x14ac:dyDescent="0.25">
      <c r="A255" s="13" t="s">
        <v>359</v>
      </c>
      <c r="B255" s="10">
        <v>52</v>
      </c>
      <c r="C255" s="10">
        <v>0</v>
      </c>
      <c r="D255" s="10" t="s">
        <v>207</v>
      </c>
      <c r="H255" s="13" t="s">
        <v>332</v>
      </c>
      <c r="I255" s="10">
        <v>65</v>
      </c>
      <c r="J255" s="10">
        <v>0</v>
      </c>
      <c r="K255" s="10" t="s">
        <v>212</v>
      </c>
    </row>
    <row r="256" spans="1:11" hidden="1" x14ac:dyDescent="0.25">
      <c r="A256" s="13" t="s">
        <v>272</v>
      </c>
      <c r="B256" s="10">
        <v>51</v>
      </c>
      <c r="C256" s="10">
        <v>2</v>
      </c>
      <c r="D256" s="10" t="s">
        <v>205</v>
      </c>
      <c r="H256" s="13" t="s">
        <v>357</v>
      </c>
      <c r="I256" s="10">
        <v>50</v>
      </c>
      <c r="J256" s="10">
        <v>0</v>
      </c>
      <c r="K256" s="10" t="s">
        <v>212</v>
      </c>
    </row>
    <row r="257" spans="1:11" hidden="1" x14ac:dyDescent="0.25">
      <c r="A257" s="13" t="s">
        <v>356</v>
      </c>
      <c r="B257" s="10">
        <v>51</v>
      </c>
      <c r="C257" s="10">
        <v>0</v>
      </c>
      <c r="D257" s="10" t="s">
        <v>212</v>
      </c>
      <c r="H257" s="13" t="s">
        <v>336</v>
      </c>
      <c r="I257" s="10">
        <v>59</v>
      </c>
      <c r="J257" s="10">
        <v>0</v>
      </c>
      <c r="K257" s="10" t="s">
        <v>212</v>
      </c>
    </row>
    <row r="258" spans="1:11" hidden="1" x14ac:dyDescent="0.25">
      <c r="A258" s="13" t="s">
        <v>360</v>
      </c>
      <c r="B258" s="10">
        <v>51</v>
      </c>
      <c r="C258" s="10">
        <v>0</v>
      </c>
      <c r="D258" s="10" t="s">
        <v>207</v>
      </c>
      <c r="H258" s="13" t="s">
        <v>355</v>
      </c>
      <c r="I258" s="10">
        <v>57</v>
      </c>
      <c r="J258" s="10">
        <v>0</v>
      </c>
      <c r="K258" s="10" t="s">
        <v>207</v>
      </c>
    </row>
    <row r="259" spans="1:11" hidden="1" x14ac:dyDescent="0.25">
      <c r="A259" s="13" t="s">
        <v>357</v>
      </c>
      <c r="B259" s="10">
        <v>50</v>
      </c>
      <c r="C259" s="10">
        <v>0</v>
      </c>
      <c r="D259" s="10" t="s">
        <v>212</v>
      </c>
      <c r="H259" s="13" t="s">
        <v>351</v>
      </c>
      <c r="I259" s="10">
        <v>60</v>
      </c>
      <c r="J259" s="10">
        <v>0</v>
      </c>
      <c r="K259" s="10" t="s">
        <v>207</v>
      </c>
    </row>
    <row r="260" spans="1:11" hidden="1" x14ac:dyDescent="0.25">
      <c r="A260" s="13" t="s">
        <v>273</v>
      </c>
      <c r="B260" s="10">
        <v>47</v>
      </c>
      <c r="C260" s="10">
        <v>2</v>
      </c>
      <c r="D260" s="10" t="s">
        <v>205</v>
      </c>
      <c r="H260" s="13" t="s">
        <v>353</v>
      </c>
      <c r="I260" s="10">
        <v>59</v>
      </c>
      <c r="J260" s="10">
        <v>0</v>
      </c>
      <c r="K260" s="10" t="s">
        <v>207</v>
      </c>
    </row>
    <row r="261" spans="1:11" hidden="1" x14ac:dyDescent="0.25">
      <c r="A261" s="13" t="s">
        <v>281</v>
      </c>
      <c r="B261" s="10">
        <v>43</v>
      </c>
      <c r="C261" s="10">
        <v>1</v>
      </c>
      <c r="D261" s="10" t="s">
        <v>205</v>
      </c>
      <c r="H261" s="13" t="s">
        <v>166</v>
      </c>
      <c r="I261" s="10">
        <v>74</v>
      </c>
      <c r="J261" s="10">
        <v>0</v>
      </c>
      <c r="K261" s="10" t="s">
        <v>207</v>
      </c>
    </row>
    <row r="262" spans="1:11" hidden="1" x14ac:dyDescent="0.25">
      <c r="A262" s="13" t="s">
        <v>51</v>
      </c>
      <c r="B262" s="10">
        <v>42</v>
      </c>
      <c r="C262" s="10">
        <v>1</v>
      </c>
      <c r="D262" s="10" t="s">
        <v>205</v>
      </c>
      <c r="H262" s="13" t="s">
        <v>354</v>
      </c>
      <c r="I262" s="10">
        <v>57</v>
      </c>
      <c r="J262" s="10">
        <v>0</v>
      </c>
      <c r="K262" s="10" t="s">
        <v>207</v>
      </c>
    </row>
    <row r="263" spans="1:11" hidden="1" x14ac:dyDescent="0.25">
      <c r="A263" s="13" t="s">
        <v>282</v>
      </c>
      <c r="B263" s="10">
        <v>40</v>
      </c>
      <c r="C263" s="10">
        <v>1</v>
      </c>
      <c r="D263" s="10" t="s">
        <v>205</v>
      </c>
      <c r="H263" s="13" t="s">
        <v>328</v>
      </c>
      <c r="I263" s="10">
        <v>70</v>
      </c>
      <c r="J263" s="10">
        <v>0</v>
      </c>
      <c r="K263" s="10" t="s">
        <v>207</v>
      </c>
    </row>
    <row r="264" spans="1:11" hidden="1" x14ac:dyDescent="0.25">
      <c r="A264" s="13" t="s">
        <v>45</v>
      </c>
      <c r="B264" s="10">
        <v>40</v>
      </c>
      <c r="C264" s="10">
        <v>1</v>
      </c>
      <c r="D264" s="10" t="s">
        <v>205</v>
      </c>
      <c r="H264" s="13" t="s">
        <v>340</v>
      </c>
      <c r="I264" s="10">
        <v>31</v>
      </c>
      <c r="J264" s="10">
        <v>0</v>
      </c>
      <c r="K264" s="10" t="s">
        <v>207</v>
      </c>
    </row>
    <row r="265" spans="1:11" hidden="1" x14ac:dyDescent="0.25">
      <c r="A265" s="13" t="s">
        <v>144</v>
      </c>
      <c r="B265" s="10">
        <v>38</v>
      </c>
      <c r="C265" s="10">
        <v>1</v>
      </c>
      <c r="D265" s="10" t="s">
        <v>205</v>
      </c>
      <c r="H265" s="13" t="s">
        <v>129</v>
      </c>
      <c r="I265" s="10">
        <v>57</v>
      </c>
      <c r="J265" s="10">
        <v>0</v>
      </c>
      <c r="K265" s="10" t="s">
        <v>207</v>
      </c>
    </row>
    <row r="266" spans="1:11" hidden="1" x14ac:dyDescent="0.25">
      <c r="A266" s="13" t="s">
        <v>283</v>
      </c>
      <c r="B266" s="10">
        <v>38</v>
      </c>
      <c r="C266" s="10">
        <v>1</v>
      </c>
      <c r="D266" s="10" t="s">
        <v>205</v>
      </c>
      <c r="H266" s="13" t="s">
        <v>59</v>
      </c>
      <c r="I266" s="10">
        <v>54</v>
      </c>
      <c r="J266" s="10">
        <v>0</v>
      </c>
      <c r="K266" s="10" t="s">
        <v>207</v>
      </c>
    </row>
    <row r="267" spans="1:11" hidden="1" x14ac:dyDescent="0.25">
      <c r="A267" s="13" t="s">
        <v>284</v>
      </c>
      <c r="B267" s="10">
        <v>37</v>
      </c>
      <c r="C267" s="10">
        <v>1</v>
      </c>
      <c r="D267" s="10" t="s">
        <v>205</v>
      </c>
      <c r="H267" s="13" t="s">
        <v>200</v>
      </c>
      <c r="I267" s="10">
        <v>71</v>
      </c>
      <c r="J267" s="10">
        <v>0</v>
      </c>
      <c r="K267" s="10" t="s">
        <v>207</v>
      </c>
    </row>
    <row r="268" spans="1:11" hidden="1" x14ac:dyDescent="0.25">
      <c r="A268" s="13" t="s">
        <v>185</v>
      </c>
      <c r="B268" s="10">
        <v>37</v>
      </c>
      <c r="C268" s="10">
        <v>0</v>
      </c>
      <c r="D268" s="10" t="s">
        <v>205</v>
      </c>
      <c r="H268" s="13" t="s">
        <v>359</v>
      </c>
      <c r="I268" s="10">
        <v>52</v>
      </c>
      <c r="J268" s="10">
        <v>0</v>
      </c>
      <c r="K268" s="10" t="s">
        <v>207</v>
      </c>
    </row>
    <row r="269" spans="1:11" hidden="1" x14ac:dyDescent="0.25">
      <c r="A269" s="13" t="s">
        <v>316</v>
      </c>
      <c r="B269" s="10">
        <v>37</v>
      </c>
      <c r="C269" s="10">
        <v>0</v>
      </c>
      <c r="D269" s="10" t="s">
        <v>205</v>
      </c>
      <c r="H269" s="13" t="s">
        <v>334</v>
      </c>
      <c r="I269" s="10">
        <v>64</v>
      </c>
      <c r="J269" s="10">
        <v>0</v>
      </c>
      <c r="K269" s="10" t="s">
        <v>207</v>
      </c>
    </row>
    <row r="270" spans="1:11" hidden="1" x14ac:dyDescent="0.25">
      <c r="A270" s="13" t="s">
        <v>315</v>
      </c>
      <c r="B270" s="10">
        <v>37</v>
      </c>
      <c r="C270" s="10">
        <v>0</v>
      </c>
      <c r="D270" s="10" t="s">
        <v>207</v>
      </c>
      <c r="H270" s="13" t="s">
        <v>109</v>
      </c>
      <c r="I270" s="10">
        <v>74</v>
      </c>
      <c r="J270" s="10">
        <v>0</v>
      </c>
      <c r="K270" s="10" t="s">
        <v>207</v>
      </c>
    </row>
    <row r="271" spans="1:11" hidden="1" x14ac:dyDescent="0.25">
      <c r="A271" s="13" t="s">
        <v>317</v>
      </c>
      <c r="B271" s="10">
        <v>35</v>
      </c>
      <c r="C271" s="10">
        <v>0</v>
      </c>
      <c r="D271" s="10" t="s">
        <v>205</v>
      </c>
      <c r="H271" s="13" t="s">
        <v>352</v>
      </c>
      <c r="I271" s="10">
        <v>59</v>
      </c>
      <c r="J271" s="10">
        <v>0</v>
      </c>
      <c r="K271" s="10" t="s">
        <v>207</v>
      </c>
    </row>
    <row r="272" spans="1:11" hidden="1" x14ac:dyDescent="0.25">
      <c r="A272" s="13" t="s">
        <v>48</v>
      </c>
      <c r="B272" s="10">
        <v>34</v>
      </c>
      <c r="C272" s="10">
        <v>0</v>
      </c>
      <c r="D272" s="10" t="s">
        <v>205</v>
      </c>
      <c r="H272" s="13" t="s">
        <v>63</v>
      </c>
      <c r="I272" s="10">
        <v>71</v>
      </c>
      <c r="J272" s="10">
        <v>0</v>
      </c>
      <c r="K272" s="10" t="s">
        <v>207</v>
      </c>
    </row>
    <row r="273" spans="1:11" hidden="1" x14ac:dyDescent="0.25">
      <c r="A273" s="13" t="s">
        <v>318</v>
      </c>
      <c r="B273" s="10">
        <v>33</v>
      </c>
      <c r="C273" s="10">
        <v>0</v>
      </c>
      <c r="D273" s="10" t="s">
        <v>205</v>
      </c>
      <c r="H273" s="13" t="s">
        <v>130</v>
      </c>
      <c r="I273" s="10">
        <v>53</v>
      </c>
      <c r="J273" s="10">
        <v>0</v>
      </c>
      <c r="K273" s="10" t="s">
        <v>207</v>
      </c>
    </row>
    <row r="274" spans="1:11" hidden="1" x14ac:dyDescent="0.25">
      <c r="A274" s="13" t="s">
        <v>319</v>
      </c>
      <c r="B274" s="10">
        <v>32</v>
      </c>
      <c r="C274" s="10">
        <v>0</v>
      </c>
      <c r="D274" s="10" t="s">
        <v>205</v>
      </c>
      <c r="H274" s="13" t="s">
        <v>113</v>
      </c>
      <c r="I274" s="10">
        <v>60</v>
      </c>
      <c r="J274" s="10">
        <v>0</v>
      </c>
      <c r="K274" s="10" t="s">
        <v>207</v>
      </c>
    </row>
    <row r="275" spans="1:11" hidden="1" x14ac:dyDescent="0.25">
      <c r="A275" s="13" t="s">
        <v>337</v>
      </c>
      <c r="B275" s="10">
        <v>32</v>
      </c>
      <c r="C275" s="10">
        <v>0</v>
      </c>
      <c r="D275" s="10" t="s">
        <v>205</v>
      </c>
      <c r="H275" s="13" t="s">
        <v>326</v>
      </c>
      <c r="I275" s="10">
        <v>71</v>
      </c>
      <c r="J275" s="10">
        <v>0</v>
      </c>
      <c r="K275" s="10" t="s">
        <v>207</v>
      </c>
    </row>
    <row r="276" spans="1:11" hidden="1" x14ac:dyDescent="0.25">
      <c r="A276" s="13" t="s">
        <v>338</v>
      </c>
      <c r="B276" s="10">
        <v>32</v>
      </c>
      <c r="C276" s="10">
        <v>0</v>
      </c>
      <c r="D276" s="10" t="s">
        <v>205</v>
      </c>
      <c r="H276" s="13" t="s">
        <v>331</v>
      </c>
      <c r="I276" s="10">
        <v>66</v>
      </c>
      <c r="J276" s="10">
        <v>0</v>
      </c>
      <c r="K276" s="10" t="s">
        <v>207</v>
      </c>
    </row>
    <row r="277" spans="1:11" hidden="1" x14ac:dyDescent="0.25">
      <c r="A277" s="13" t="s">
        <v>341</v>
      </c>
      <c r="B277" s="10">
        <v>31</v>
      </c>
      <c r="C277" s="10">
        <v>0</v>
      </c>
      <c r="D277" s="10"/>
      <c r="H277" s="13" t="s">
        <v>49</v>
      </c>
      <c r="I277" s="10">
        <v>65</v>
      </c>
      <c r="J277" s="10">
        <v>0</v>
      </c>
      <c r="K277" s="10" t="s">
        <v>207</v>
      </c>
    </row>
    <row r="278" spans="1:11" hidden="1" x14ac:dyDescent="0.25">
      <c r="A278" s="13" t="s">
        <v>339</v>
      </c>
      <c r="B278" s="10">
        <v>31</v>
      </c>
      <c r="C278" s="10">
        <v>0</v>
      </c>
      <c r="D278" s="10" t="s">
        <v>205</v>
      </c>
      <c r="H278" s="13" t="s">
        <v>327</v>
      </c>
      <c r="I278" s="10">
        <v>71</v>
      </c>
      <c r="J278" s="10">
        <v>0</v>
      </c>
      <c r="K278" s="10" t="s">
        <v>207</v>
      </c>
    </row>
    <row r="279" spans="1:11" hidden="1" x14ac:dyDescent="0.25">
      <c r="A279" s="13" t="s">
        <v>342</v>
      </c>
      <c r="B279" s="10">
        <v>31</v>
      </c>
      <c r="C279" s="10">
        <v>0</v>
      </c>
      <c r="D279" s="10" t="s">
        <v>205</v>
      </c>
      <c r="H279" s="13" t="s">
        <v>100</v>
      </c>
      <c r="I279" s="10">
        <v>72</v>
      </c>
      <c r="J279" s="10">
        <v>0</v>
      </c>
      <c r="K279" s="10" t="s">
        <v>207</v>
      </c>
    </row>
    <row r="280" spans="1:11" hidden="1" x14ac:dyDescent="0.25">
      <c r="A280" s="13" t="s">
        <v>340</v>
      </c>
      <c r="B280" s="10">
        <v>31</v>
      </c>
      <c r="C280" s="10">
        <v>0</v>
      </c>
      <c r="D280" s="10" t="s">
        <v>207</v>
      </c>
      <c r="H280" s="13" t="s">
        <v>325</v>
      </c>
      <c r="I280" s="10">
        <v>72</v>
      </c>
      <c r="J280" s="10">
        <v>0</v>
      </c>
      <c r="K280" s="10" t="s">
        <v>207</v>
      </c>
    </row>
    <row r="281" spans="1:11" hidden="1" x14ac:dyDescent="0.25">
      <c r="A281" s="13" t="s">
        <v>344</v>
      </c>
      <c r="B281" s="10">
        <v>29</v>
      </c>
      <c r="C281" s="10">
        <v>0</v>
      </c>
      <c r="D281" s="10"/>
      <c r="H281" s="13" t="s">
        <v>360</v>
      </c>
      <c r="I281" s="10">
        <v>51</v>
      </c>
      <c r="J281" s="10">
        <v>0</v>
      </c>
      <c r="K281" s="10" t="s">
        <v>207</v>
      </c>
    </row>
    <row r="282" spans="1:11" hidden="1" x14ac:dyDescent="0.25">
      <c r="A282" s="13" t="s">
        <v>343</v>
      </c>
      <c r="B282" s="10">
        <v>29</v>
      </c>
      <c r="C282" s="10">
        <v>0</v>
      </c>
      <c r="D282" s="10" t="s">
        <v>205</v>
      </c>
      <c r="H282" s="13" t="s">
        <v>180</v>
      </c>
      <c r="I282" s="10">
        <v>65</v>
      </c>
      <c r="J282" s="10">
        <v>0</v>
      </c>
      <c r="K282" s="10" t="s">
        <v>207</v>
      </c>
    </row>
    <row r="283" spans="1:11" hidden="1" x14ac:dyDescent="0.25">
      <c r="A283" s="13" t="s">
        <v>346</v>
      </c>
      <c r="B283" s="10">
        <v>26</v>
      </c>
      <c r="C283" s="10">
        <v>0</v>
      </c>
      <c r="D283" s="10" t="s">
        <v>205</v>
      </c>
      <c r="H283" s="13" t="s">
        <v>350</v>
      </c>
      <c r="I283" s="10">
        <v>63</v>
      </c>
      <c r="J283" s="10">
        <v>0</v>
      </c>
      <c r="K283" s="10" t="s">
        <v>207</v>
      </c>
    </row>
    <row r="284" spans="1:11" hidden="1" x14ac:dyDescent="0.25">
      <c r="A284" s="13" t="s">
        <v>345</v>
      </c>
      <c r="B284" s="10">
        <v>26</v>
      </c>
      <c r="C284" s="10">
        <v>0</v>
      </c>
      <c r="D284" s="10" t="s">
        <v>205</v>
      </c>
      <c r="H284" s="13" t="s">
        <v>315</v>
      </c>
      <c r="I284" s="10">
        <v>37</v>
      </c>
      <c r="J284" s="10">
        <v>0</v>
      </c>
      <c r="K284" s="10" t="s">
        <v>207</v>
      </c>
    </row>
    <row r="285" spans="1:11" hidden="1" x14ac:dyDescent="0.25">
      <c r="A285" s="13" t="s">
        <v>347</v>
      </c>
      <c r="B285" s="10">
        <v>26</v>
      </c>
      <c r="C285" s="10">
        <v>0</v>
      </c>
      <c r="D285" s="10" t="s">
        <v>205</v>
      </c>
      <c r="H285" s="13" t="s">
        <v>329</v>
      </c>
      <c r="I285" s="10">
        <v>68</v>
      </c>
      <c r="J285" s="10">
        <v>0</v>
      </c>
      <c r="K285" s="10" t="s">
        <v>207</v>
      </c>
    </row>
    <row r="286" spans="1:11" hidden="1" x14ac:dyDescent="0.25">
      <c r="A286" s="13" t="s">
        <v>348</v>
      </c>
      <c r="B286" s="10">
        <v>25</v>
      </c>
      <c r="C286" s="10">
        <v>0</v>
      </c>
      <c r="D286" s="10" t="s">
        <v>205</v>
      </c>
      <c r="H286" s="13" t="s">
        <v>312</v>
      </c>
      <c r="I286" s="10">
        <v>74</v>
      </c>
      <c r="J286" s="10">
        <v>0</v>
      </c>
      <c r="K286" s="10" t="s">
        <v>207</v>
      </c>
    </row>
  </sheetData>
  <autoFilter ref="H4:K286">
    <filterColumn colId="3">
      <filters>
        <filter val="QB"/>
      </filters>
    </filterColumn>
  </autoFilter>
  <sortState ref="A5:D286">
    <sortCondition descending="1" ref="B5:B28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5"/>
  <sheetViews>
    <sheetView topLeftCell="A25" workbookViewId="0">
      <selection activeCell="P19" sqref="P19"/>
    </sheetView>
  </sheetViews>
  <sheetFormatPr defaultRowHeight="15" x14ac:dyDescent="0.25"/>
  <cols>
    <col min="1" max="1" width="20" bestFit="1" customWidth="1"/>
    <col min="2" max="2" width="6.5703125" bestFit="1" customWidth="1"/>
    <col min="3" max="3" width="6.140625" bestFit="1" customWidth="1"/>
    <col min="4" max="4" width="4.5703125" bestFit="1" customWidth="1"/>
    <col min="6" max="6" width="23.5703125" bestFit="1" customWidth="1"/>
    <col min="7" max="7" width="6.5703125" bestFit="1" customWidth="1"/>
    <col min="8" max="8" width="6.140625" bestFit="1" customWidth="1"/>
    <col min="9" max="9" width="4.5703125" bestFit="1" customWidth="1"/>
    <col min="11" max="11" width="25.7109375" bestFit="1" customWidth="1"/>
    <col min="12" max="12" width="6.5703125" bestFit="1" customWidth="1"/>
    <col min="13" max="13" width="6.140625" bestFit="1" customWidth="1"/>
    <col min="14" max="14" width="4.5703125" bestFit="1" customWidth="1"/>
    <col min="16" max="16" width="19.5703125" bestFit="1" customWidth="1"/>
    <col min="17" max="17" width="6.5703125" bestFit="1" customWidth="1"/>
    <col min="18" max="18" width="6.140625" bestFit="1" customWidth="1"/>
    <col min="19" max="19" width="4.5703125" bestFit="1" customWidth="1"/>
  </cols>
  <sheetData>
    <row r="2" spans="1:19" x14ac:dyDescent="0.25">
      <c r="A2" t="s">
        <v>402</v>
      </c>
      <c r="F2" t="s">
        <v>212</v>
      </c>
      <c r="K2" t="s">
        <v>207</v>
      </c>
      <c r="P2" t="s">
        <v>215</v>
      </c>
    </row>
    <row r="3" spans="1:19" x14ac:dyDescent="0.25">
      <c r="A3" s="12" t="s">
        <v>1</v>
      </c>
      <c r="B3" s="10" t="s">
        <v>399</v>
      </c>
      <c r="C3" s="10" t="s">
        <v>400</v>
      </c>
      <c r="D3" s="10" t="s">
        <v>401</v>
      </c>
      <c r="F3" s="12" t="s">
        <v>1</v>
      </c>
      <c r="G3" s="10" t="s">
        <v>399</v>
      </c>
      <c r="H3" s="10" t="s">
        <v>400</v>
      </c>
      <c r="I3" s="10" t="s">
        <v>401</v>
      </c>
      <c r="K3" s="12" t="s">
        <v>1</v>
      </c>
      <c r="L3" s="10" t="s">
        <v>399</v>
      </c>
      <c r="M3" s="10" t="s">
        <v>400</v>
      </c>
      <c r="N3" s="10" t="s">
        <v>401</v>
      </c>
      <c r="P3" s="12" t="s">
        <v>1</v>
      </c>
      <c r="Q3" s="10" t="s">
        <v>399</v>
      </c>
      <c r="R3" s="10" t="s">
        <v>400</v>
      </c>
      <c r="S3" s="10" t="s">
        <v>401</v>
      </c>
    </row>
    <row r="4" spans="1:19" x14ac:dyDescent="0.25">
      <c r="A4" s="13" t="s">
        <v>3</v>
      </c>
      <c r="B4" s="10">
        <v>271</v>
      </c>
      <c r="C4" s="10">
        <v>57</v>
      </c>
      <c r="D4" s="10" t="s">
        <v>205</v>
      </c>
      <c r="F4" s="13" t="s">
        <v>188</v>
      </c>
      <c r="G4" s="10">
        <v>180</v>
      </c>
      <c r="H4" s="10">
        <v>30</v>
      </c>
      <c r="I4" s="10" t="s">
        <v>212</v>
      </c>
      <c r="K4" s="13" t="s">
        <v>136</v>
      </c>
      <c r="L4" s="10">
        <v>206</v>
      </c>
      <c r="M4" s="10">
        <v>38</v>
      </c>
      <c r="N4" s="10" t="s">
        <v>207</v>
      </c>
      <c r="P4" s="13" t="s">
        <v>46</v>
      </c>
      <c r="Q4" s="10">
        <v>339</v>
      </c>
      <c r="R4" s="10">
        <v>20</v>
      </c>
      <c r="S4" s="10" t="s">
        <v>215</v>
      </c>
    </row>
    <row r="5" spans="1:19" x14ac:dyDescent="0.25">
      <c r="A5" s="13" t="s">
        <v>20</v>
      </c>
      <c r="B5" s="10">
        <v>254</v>
      </c>
      <c r="C5" s="10">
        <v>52</v>
      </c>
      <c r="D5" s="10" t="s">
        <v>205</v>
      </c>
      <c r="F5" s="13" t="s">
        <v>38</v>
      </c>
      <c r="G5" s="10">
        <v>157</v>
      </c>
      <c r="H5" s="10">
        <v>24</v>
      </c>
      <c r="I5" s="10" t="s">
        <v>212</v>
      </c>
      <c r="K5" s="13" t="s">
        <v>37</v>
      </c>
      <c r="L5" s="10">
        <v>205</v>
      </c>
      <c r="M5" s="10">
        <v>37</v>
      </c>
      <c r="N5" s="10" t="s">
        <v>207</v>
      </c>
      <c r="P5" s="13" t="s">
        <v>89</v>
      </c>
      <c r="Q5" s="10">
        <v>320</v>
      </c>
      <c r="R5" s="10">
        <v>14</v>
      </c>
      <c r="S5" s="10" t="s">
        <v>215</v>
      </c>
    </row>
    <row r="6" spans="1:19" x14ac:dyDescent="0.25">
      <c r="A6" s="13" t="s">
        <v>146</v>
      </c>
      <c r="B6" s="10">
        <v>251</v>
      </c>
      <c r="C6" s="10">
        <v>51</v>
      </c>
      <c r="D6" s="10" t="s">
        <v>205</v>
      </c>
      <c r="F6" s="13" t="s">
        <v>103</v>
      </c>
      <c r="G6" s="10">
        <v>136</v>
      </c>
      <c r="H6" s="10">
        <v>18</v>
      </c>
      <c r="I6" s="10" t="s">
        <v>212</v>
      </c>
      <c r="K6" s="13" t="s">
        <v>53</v>
      </c>
      <c r="L6" s="10">
        <v>198</v>
      </c>
      <c r="M6" s="10">
        <v>35</v>
      </c>
      <c r="N6" s="10" t="s">
        <v>207</v>
      </c>
      <c r="P6" s="13" t="s">
        <v>55</v>
      </c>
      <c r="Q6" s="10">
        <v>308</v>
      </c>
      <c r="R6" s="10">
        <v>10</v>
      </c>
      <c r="S6" s="10" t="s">
        <v>215</v>
      </c>
    </row>
    <row r="7" spans="1:19" x14ac:dyDescent="0.25">
      <c r="A7" s="13" t="s">
        <v>120</v>
      </c>
      <c r="B7" s="10">
        <v>246</v>
      </c>
      <c r="C7" s="10">
        <v>49</v>
      </c>
      <c r="D7" s="10" t="s">
        <v>205</v>
      </c>
      <c r="F7" s="13" t="s">
        <v>140</v>
      </c>
      <c r="G7" s="10">
        <v>119</v>
      </c>
      <c r="H7" s="10">
        <v>13</v>
      </c>
      <c r="I7" s="10" t="s">
        <v>212</v>
      </c>
      <c r="K7" s="13" t="s">
        <v>154</v>
      </c>
      <c r="L7" s="10">
        <v>195</v>
      </c>
      <c r="M7" s="10">
        <v>34</v>
      </c>
      <c r="N7" s="10" t="s">
        <v>207</v>
      </c>
      <c r="P7" s="13" t="s">
        <v>174</v>
      </c>
      <c r="Q7" s="10">
        <v>306</v>
      </c>
      <c r="R7" s="10">
        <v>10</v>
      </c>
      <c r="S7" s="10" t="s">
        <v>215</v>
      </c>
    </row>
    <row r="8" spans="1:19" x14ac:dyDescent="0.25">
      <c r="A8" s="13" t="s">
        <v>153</v>
      </c>
      <c r="B8" s="10">
        <v>220</v>
      </c>
      <c r="C8" s="10">
        <v>42</v>
      </c>
      <c r="D8" s="10" t="s">
        <v>205</v>
      </c>
      <c r="F8" s="13" t="s">
        <v>157</v>
      </c>
      <c r="G8" s="10">
        <v>114</v>
      </c>
      <c r="H8" s="10">
        <v>12</v>
      </c>
      <c r="I8" s="10" t="s">
        <v>212</v>
      </c>
      <c r="K8" s="13" t="s">
        <v>171</v>
      </c>
      <c r="L8" s="10">
        <v>189</v>
      </c>
      <c r="M8" s="10">
        <v>33</v>
      </c>
      <c r="N8" s="10" t="s">
        <v>207</v>
      </c>
      <c r="P8" s="13" t="s">
        <v>10</v>
      </c>
      <c r="Q8" s="10">
        <v>299</v>
      </c>
      <c r="R8" s="10">
        <v>7</v>
      </c>
      <c r="S8" s="10" t="s">
        <v>215</v>
      </c>
    </row>
    <row r="9" spans="1:19" x14ac:dyDescent="0.25">
      <c r="A9" s="13" t="s">
        <v>86</v>
      </c>
      <c r="B9" s="10">
        <v>215</v>
      </c>
      <c r="C9" s="10">
        <v>41</v>
      </c>
      <c r="D9" s="10" t="s">
        <v>205</v>
      </c>
      <c r="F9" s="13" t="s">
        <v>26</v>
      </c>
      <c r="G9" s="10">
        <v>114</v>
      </c>
      <c r="H9" s="10">
        <v>12</v>
      </c>
      <c r="I9" s="10" t="s">
        <v>212</v>
      </c>
      <c r="K9" s="13" t="s">
        <v>137</v>
      </c>
      <c r="L9" s="10">
        <v>185</v>
      </c>
      <c r="M9" s="10">
        <v>31</v>
      </c>
      <c r="N9" s="10" t="s">
        <v>207</v>
      </c>
      <c r="P9" s="13" t="s">
        <v>29</v>
      </c>
      <c r="Q9" s="10">
        <v>290</v>
      </c>
      <c r="R9" s="10">
        <v>5</v>
      </c>
      <c r="S9" s="10" t="s">
        <v>215</v>
      </c>
    </row>
    <row r="10" spans="1:19" x14ac:dyDescent="0.25">
      <c r="A10" s="13" t="s">
        <v>253</v>
      </c>
      <c r="B10" s="10">
        <v>215</v>
      </c>
      <c r="C10" s="10">
        <v>41</v>
      </c>
      <c r="D10" s="10" t="s">
        <v>205</v>
      </c>
      <c r="F10" s="13" t="s">
        <v>175</v>
      </c>
      <c r="G10" s="10">
        <v>105</v>
      </c>
      <c r="H10" s="10">
        <v>9</v>
      </c>
      <c r="I10" s="10" t="s">
        <v>212</v>
      </c>
      <c r="K10" s="13" t="s">
        <v>87</v>
      </c>
      <c r="L10" s="10">
        <v>183</v>
      </c>
      <c r="M10" s="10">
        <v>31</v>
      </c>
      <c r="N10" s="10" t="s">
        <v>207</v>
      </c>
      <c r="P10" s="13" t="s">
        <v>74</v>
      </c>
      <c r="Q10" s="10">
        <v>288</v>
      </c>
      <c r="R10" s="10">
        <v>4</v>
      </c>
      <c r="S10" s="10" t="s">
        <v>215</v>
      </c>
    </row>
    <row r="11" spans="1:19" x14ac:dyDescent="0.25">
      <c r="A11" s="13" t="s">
        <v>69</v>
      </c>
      <c r="B11" s="10">
        <v>208</v>
      </c>
      <c r="C11" s="10">
        <v>39</v>
      </c>
      <c r="D11" s="10" t="s">
        <v>205</v>
      </c>
      <c r="F11" s="13" t="s">
        <v>8</v>
      </c>
      <c r="G11" s="10">
        <v>96</v>
      </c>
      <c r="H11" s="10">
        <v>6</v>
      </c>
      <c r="I11" s="10" t="s">
        <v>212</v>
      </c>
      <c r="K11" s="13" t="s">
        <v>254</v>
      </c>
      <c r="L11" s="10">
        <v>178</v>
      </c>
      <c r="M11" s="10">
        <v>31</v>
      </c>
      <c r="N11" s="10" t="s">
        <v>207</v>
      </c>
      <c r="P11" s="13" t="s">
        <v>66</v>
      </c>
      <c r="Q11" s="10">
        <v>286</v>
      </c>
      <c r="R11" s="10">
        <v>4</v>
      </c>
      <c r="S11" s="10" t="s">
        <v>215</v>
      </c>
    </row>
    <row r="12" spans="1:19" x14ac:dyDescent="0.25">
      <c r="A12" s="13" t="s">
        <v>170</v>
      </c>
      <c r="B12" s="10">
        <v>204</v>
      </c>
      <c r="C12" s="10">
        <v>38</v>
      </c>
      <c r="D12" s="10" t="s">
        <v>205</v>
      </c>
      <c r="F12" s="13" t="s">
        <v>94</v>
      </c>
      <c r="G12" s="10">
        <v>91</v>
      </c>
      <c r="H12" s="10">
        <v>5</v>
      </c>
      <c r="I12" s="10" t="s">
        <v>212</v>
      </c>
      <c r="K12" s="13" t="s">
        <v>119</v>
      </c>
      <c r="L12" s="10">
        <v>176</v>
      </c>
      <c r="M12" s="10">
        <v>28</v>
      </c>
      <c r="N12" s="10" t="s">
        <v>207</v>
      </c>
      <c r="P12" s="13" t="s">
        <v>161</v>
      </c>
      <c r="Q12" s="10">
        <v>286</v>
      </c>
      <c r="R12" s="10">
        <v>4</v>
      </c>
      <c r="S12" s="10" t="s">
        <v>215</v>
      </c>
    </row>
    <row r="13" spans="1:19" x14ac:dyDescent="0.25">
      <c r="A13" s="13" t="s">
        <v>187</v>
      </c>
      <c r="B13" s="10">
        <v>204</v>
      </c>
      <c r="C13" s="10">
        <v>38</v>
      </c>
      <c r="D13" s="10" t="s">
        <v>205</v>
      </c>
      <c r="F13" s="13" t="s">
        <v>30</v>
      </c>
      <c r="G13" s="10">
        <v>86</v>
      </c>
      <c r="H13" s="10">
        <v>4</v>
      </c>
      <c r="I13" s="10" t="s">
        <v>212</v>
      </c>
      <c r="K13" s="13" t="s">
        <v>4</v>
      </c>
      <c r="L13" s="10">
        <v>172</v>
      </c>
      <c r="M13" s="10">
        <v>27</v>
      </c>
      <c r="N13" s="10" t="s">
        <v>207</v>
      </c>
      <c r="P13" s="13" t="s">
        <v>128</v>
      </c>
      <c r="Q13" s="10">
        <v>287</v>
      </c>
      <c r="R13" s="10">
        <v>4</v>
      </c>
      <c r="S13" s="10" t="s">
        <v>215</v>
      </c>
    </row>
    <row r="14" spans="1:19" x14ac:dyDescent="0.25">
      <c r="A14" s="13" t="s">
        <v>28</v>
      </c>
      <c r="B14" s="10">
        <v>204</v>
      </c>
      <c r="C14" s="10">
        <v>38</v>
      </c>
      <c r="D14" s="10" t="s">
        <v>205</v>
      </c>
      <c r="F14" s="13" t="s">
        <v>131</v>
      </c>
      <c r="G14" s="10">
        <v>85</v>
      </c>
      <c r="H14" s="10">
        <v>4</v>
      </c>
      <c r="I14" s="10" t="s">
        <v>212</v>
      </c>
      <c r="K14" s="13" t="s">
        <v>21</v>
      </c>
      <c r="L14" s="10">
        <v>168</v>
      </c>
      <c r="M14" s="10">
        <v>26</v>
      </c>
      <c r="N14" s="10" t="s">
        <v>207</v>
      </c>
      <c r="P14" s="13" t="s">
        <v>183</v>
      </c>
      <c r="Q14" s="10">
        <v>285</v>
      </c>
      <c r="R14" s="10">
        <v>3</v>
      </c>
      <c r="S14" s="10" t="s">
        <v>215</v>
      </c>
    </row>
    <row r="15" spans="1:19" x14ac:dyDescent="0.25">
      <c r="A15" s="13" t="s">
        <v>173</v>
      </c>
      <c r="B15" s="10">
        <v>199</v>
      </c>
      <c r="C15" s="10">
        <v>37</v>
      </c>
      <c r="D15" s="10" t="s">
        <v>205</v>
      </c>
      <c r="F15" s="13" t="s">
        <v>80</v>
      </c>
      <c r="G15" s="10">
        <v>85</v>
      </c>
      <c r="H15" s="10">
        <v>3</v>
      </c>
      <c r="I15" s="10" t="s">
        <v>212</v>
      </c>
      <c r="K15" s="13" t="s">
        <v>155</v>
      </c>
      <c r="L15" s="10">
        <v>156</v>
      </c>
      <c r="M15" s="10">
        <v>22</v>
      </c>
      <c r="N15" s="10" t="s">
        <v>207</v>
      </c>
      <c r="P15" s="13" t="s">
        <v>108</v>
      </c>
      <c r="Q15" s="10">
        <v>285</v>
      </c>
      <c r="R15" s="10">
        <v>3</v>
      </c>
      <c r="S15" s="10" t="s">
        <v>215</v>
      </c>
    </row>
    <row r="16" spans="1:19" x14ac:dyDescent="0.25">
      <c r="A16" s="13" t="s">
        <v>121</v>
      </c>
      <c r="B16" s="10">
        <v>185</v>
      </c>
      <c r="C16" s="10">
        <v>33</v>
      </c>
      <c r="D16" s="10" t="s">
        <v>205</v>
      </c>
      <c r="F16" s="13" t="s">
        <v>81</v>
      </c>
      <c r="G16" s="10">
        <v>83</v>
      </c>
      <c r="H16" s="10">
        <v>3</v>
      </c>
      <c r="I16" s="10" t="s">
        <v>212</v>
      </c>
      <c r="K16" s="13" t="s">
        <v>112</v>
      </c>
      <c r="L16" s="10">
        <v>156</v>
      </c>
      <c r="M16" s="10">
        <v>22</v>
      </c>
      <c r="N16" s="10" t="s">
        <v>207</v>
      </c>
      <c r="P16" s="13" t="s">
        <v>143</v>
      </c>
      <c r="Q16" s="10">
        <v>281</v>
      </c>
      <c r="R16" s="10">
        <v>2</v>
      </c>
      <c r="S16" s="10" t="s">
        <v>215</v>
      </c>
    </row>
    <row r="17" spans="1:19" x14ac:dyDescent="0.25">
      <c r="A17" s="13" t="s">
        <v>102</v>
      </c>
      <c r="B17" s="10">
        <v>184</v>
      </c>
      <c r="C17" s="10">
        <v>32</v>
      </c>
      <c r="D17" s="10" t="s">
        <v>205</v>
      </c>
      <c r="F17" s="13" t="s">
        <v>61</v>
      </c>
      <c r="G17" s="10">
        <v>81</v>
      </c>
      <c r="H17" s="10">
        <v>2</v>
      </c>
      <c r="I17" s="10" t="s">
        <v>212</v>
      </c>
      <c r="K17" s="13" t="s">
        <v>39</v>
      </c>
      <c r="L17" s="10">
        <v>155</v>
      </c>
      <c r="M17" s="10">
        <v>22</v>
      </c>
      <c r="N17" s="10" t="s">
        <v>207</v>
      </c>
      <c r="P17" s="13" t="s">
        <v>201</v>
      </c>
      <c r="Q17" s="10">
        <v>281</v>
      </c>
      <c r="R17" s="10">
        <v>2</v>
      </c>
      <c r="S17" s="10" t="s">
        <v>215</v>
      </c>
    </row>
    <row r="18" spans="1:19" x14ac:dyDescent="0.25">
      <c r="A18" s="13" t="s">
        <v>177</v>
      </c>
      <c r="B18" s="10">
        <v>182</v>
      </c>
      <c r="C18" s="10">
        <v>32</v>
      </c>
      <c r="D18" s="10" t="s">
        <v>205</v>
      </c>
      <c r="F18" s="13" t="s">
        <v>197</v>
      </c>
      <c r="G18" s="10">
        <v>80</v>
      </c>
      <c r="H18" s="10">
        <v>2</v>
      </c>
      <c r="I18" s="10" t="s">
        <v>212</v>
      </c>
      <c r="K18" s="13" t="s">
        <v>138</v>
      </c>
      <c r="L18" s="10">
        <v>154</v>
      </c>
      <c r="M18" s="10">
        <v>22</v>
      </c>
      <c r="N18" s="10" t="s">
        <v>207</v>
      </c>
      <c r="P18" s="13" t="s">
        <v>280</v>
      </c>
      <c r="Q18" s="10">
        <v>274</v>
      </c>
      <c r="R18" s="10">
        <v>1</v>
      </c>
      <c r="S18" s="10" t="s">
        <v>215</v>
      </c>
    </row>
    <row r="19" spans="1:19" x14ac:dyDescent="0.25">
      <c r="A19" s="13" t="s">
        <v>172</v>
      </c>
      <c r="B19" s="10">
        <v>182</v>
      </c>
      <c r="C19" s="10">
        <v>32</v>
      </c>
      <c r="D19" s="10" t="s">
        <v>205</v>
      </c>
      <c r="F19" s="13" t="s">
        <v>277</v>
      </c>
      <c r="G19" s="10">
        <v>80</v>
      </c>
      <c r="H19" s="10">
        <v>2</v>
      </c>
      <c r="I19" s="10" t="s">
        <v>212</v>
      </c>
      <c r="K19" s="13" t="s">
        <v>5</v>
      </c>
      <c r="L19" s="10">
        <v>153</v>
      </c>
      <c r="M19" s="10">
        <v>22</v>
      </c>
      <c r="N19" s="10" t="s">
        <v>207</v>
      </c>
      <c r="P19" s="13" t="s">
        <v>96</v>
      </c>
      <c r="Q19" s="10">
        <v>276</v>
      </c>
      <c r="R19" s="10">
        <v>1</v>
      </c>
      <c r="S19" s="10" t="s">
        <v>215</v>
      </c>
    </row>
    <row r="20" spans="1:19" x14ac:dyDescent="0.25">
      <c r="A20" s="13" t="s">
        <v>189</v>
      </c>
      <c r="B20" s="10">
        <v>175</v>
      </c>
      <c r="C20" s="10">
        <v>30</v>
      </c>
      <c r="D20" s="10" t="s">
        <v>205</v>
      </c>
      <c r="F20" s="13" t="s">
        <v>64</v>
      </c>
      <c r="G20" s="10">
        <v>76</v>
      </c>
      <c r="H20" s="10">
        <v>2</v>
      </c>
      <c r="I20" s="10" t="s">
        <v>212</v>
      </c>
      <c r="K20" s="13" t="s">
        <v>22</v>
      </c>
      <c r="L20" s="10">
        <v>147</v>
      </c>
      <c r="M20" s="10">
        <v>20</v>
      </c>
      <c r="N20" s="10" t="s">
        <v>207</v>
      </c>
      <c r="P20" s="13" t="s">
        <v>279</v>
      </c>
      <c r="Q20" s="10">
        <v>275</v>
      </c>
      <c r="R20" s="10">
        <v>1</v>
      </c>
      <c r="S20" s="10" t="s">
        <v>215</v>
      </c>
    </row>
    <row r="21" spans="1:19" x14ac:dyDescent="0.25">
      <c r="A21" s="13" t="s">
        <v>56</v>
      </c>
      <c r="B21" s="10">
        <v>175</v>
      </c>
      <c r="C21" s="10">
        <v>30</v>
      </c>
      <c r="D21" s="10" t="s">
        <v>205</v>
      </c>
      <c r="F21" s="13" t="s">
        <v>114</v>
      </c>
      <c r="G21" s="10">
        <v>78</v>
      </c>
      <c r="H21" s="10">
        <v>2</v>
      </c>
      <c r="I21" s="10" t="s">
        <v>212</v>
      </c>
      <c r="K21" s="13" t="s">
        <v>71</v>
      </c>
      <c r="L21" s="10">
        <v>147</v>
      </c>
      <c r="M21" s="10">
        <v>20</v>
      </c>
      <c r="N21" s="10" t="s">
        <v>207</v>
      </c>
      <c r="P21" s="13" t="s">
        <v>370</v>
      </c>
      <c r="Q21" s="10">
        <v>143</v>
      </c>
      <c r="R21" s="10">
        <v>0</v>
      </c>
      <c r="S21" s="10" t="s">
        <v>215</v>
      </c>
    </row>
    <row r="22" spans="1:19" x14ac:dyDescent="0.25">
      <c r="A22" s="13" t="s">
        <v>88</v>
      </c>
      <c r="B22" s="10">
        <v>170</v>
      </c>
      <c r="C22" s="10">
        <v>29</v>
      </c>
      <c r="D22" s="10" t="s">
        <v>205</v>
      </c>
      <c r="F22" s="13" t="s">
        <v>285</v>
      </c>
      <c r="G22" s="10">
        <v>74</v>
      </c>
      <c r="H22" s="10">
        <v>1</v>
      </c>
      <c r="I22" s="10" t="s">
        <v>212</v>
      </c>
      <c r="K22" s="13" t="s">
        <v>72</v>
      </c>
      <c r="L22" s="10">
        <v>147</v>
      </c>
      <c r="M22" s="10">
        <v>20</v>
      </c>
      <c r="N22" s="10" t="s">
        <v>207</v>
      </c>
      <c r="P22" s="13" t="s">
        <v>362</v>
      </c>
      <c r="Q22" s="10">
        <v>235</v>
      </c>
      <c r="R22" s="10">
        <v>0</v>
      </c>
      <c r="S22" s="10" t="s">
        <v>215</v>
      </c>
    </row>
    <row r="23" spans="1:19" x14ac:dyDescent="0.25">
      <c r="A23" s="13" t="s">
        <v>104</v>
      </c>
      <c r="B23" s="10">
        <v>170</v>
      </c>
      <c r="C23" s="10">
        <v>29</v>
      </c>
      <c r="D23" s="10" t="s">
        <v>205</v>
      </c>
      <c r="F23" s="13" t="s">
        <v>84</v>
      </c>
      <c r="G23" s="10">
        <v>73</v>
      </c>
      <c r="H23" s="10">
        <v>1</v>
      </c>
      <c r="I23" s="10" t="s">
        <v>212</v>
      </c>
      <c r="K23" s="13" t="s">
        <v>195</v>
      </c>
      <c r="L23" s="10">
        <v>143</v>
      </c>
      <c r="M23" s="10">
        <v>18</v>
      </c>
      <c r="N23" s="10" t="s">
        <v>207</v>
      </c>
      <c r="P23" s="13" t="s">
        <v>371</v>
      </c>
      <c r="Q23" s="10">
        <v>112</v>
      </c>
      <c r="R23" s="10">
        <v>0</v>
      </c>
      <c r="S23" s="10" t="s">
        <v>215</v>
      </c>
    </row>
    <row r="24" spans="1:19" x14ac:dyDescent="0.25">
      <c r="A24" s="13" t="s">
        <v>70</v>
      </c>
      <c r="B24" s="10">
        <v>169</v>
      </c>
      <c r="C24" s="10">
        <v>28</v>
      </c>
      <c r="D24" s="10" t="s">
        <v>205</v>
      </c>
      <c r="F24" s="13" t="s">
        <v>313</v>
      </c>
      <c r="G24" s="10">
        <v>72</v>
      </c>
      <c r="H24" s="10">
        <v>0</v>
      </c>
      <c r="I24" s="10" t="s">
        <v>212</v>
      </c>
      <c r="K24" s="13" t="s">
        <v>93</v>
      </c>
      <c r="L24" s="10">
        <v>136</v>
      </c>
      <c r="M24" s="10">
        <v>16</v>
      </c>
      <c r="N24" s="10" t="s">
        <v>207</v>
      </c>
      <c r="P24" s="13" t="s">
        <v>358</v>
      </c>
      <c r="Q24" s="10">
        <v>244</v>
      </c>
      <c r="R24" s="10">
        <v>0</v>
      </c>
      <c r="S24" s="10" t="s">
        <v>215</v>
      </c>
    </row>
    <row r="25" spans="1:19" x14ac:dyDescent="0.25">
      <c r="A25" s="13" t="s">
        <v>255</v>
      </c>
      <c r="B25" s="10">
        <v>161</v>
      </c>
      <c r="C25" s="10">
        <v>26</v>
      </c>
      <c r="D25" s="10" t="s">
        <v>205</v>
      </c>
      <c r="F25" s="13" t="s">
        <v>356</v>
      </c>
      <c r="G25" s="10">
        <v>51</v>
      </c>
      <c r="H25" s="10">
        <v>0</v>
      </c>
      <c r="I25" s="10" t="s">
        <v>212</v>
      </c>
      <c r="K25" s="13" t="s">
        <v>190</v>
      </c>
      <c r="L25" s="10">
        <v>135</v>
      </c>
      <c r="M25" s="10">
        <v>16</v>
      </c>
      <c r="N25" s="10" t="s">
        <v>207</v>
      </c>
      <c r="P25" s="13" t="s">
        <v>368</v>
      </c>
      <c r="Q25" s="10">
        <v>188</v>
      </c>
      <c r="R25" s="10">
        <v>0</v>
      </c>
      <c r="S25" s="10" t="s">
        <v>215</v>
      </c>
    </row>
    <row r="26" spans="1:19" x14ac:dyDescent="0.25">
      <c r="A26" s="13" t="s">
        <v>156</v>
      </c>
      <c r="B26" s="10">
        <v>159</v>
      </c>
      <c r="C26" s="10">
        <v>26</v>
      </c>
      <c r="D26" s="10" t="s">
        <v>205</v>
      </c>
      <c r="F26" s="13" t="s">
        <v>335</v>
      </c>
      <c r="G26" s="10">
        <v>59</v>
      </c>
      <c r="H26" s="10">
        <v>0</v>
      </c>
      <c r="I26" s="10" t="s">
        <v>212</v>
      </c>
      <c r="K26" s="13" t="s">
        <v>122</v>
      </c>
      <c r="L26" s="10">
        <v>135</v>
      </c>
      <c r="M26" s="10">
        <v>16</v>
      </c>
      <c r="N26" s="10" t="s">
        <v>207</v>
      </c>
      <c r="P26" s="13" t="s">
        <v>367</v>
      </c>
      <c r="Q26" s="10">
        <v>200</v>
      </c>
      <c r="R26" s="10">
        <v>0</v>
      </c>
      <c r="S26" s="10" t="s">
        <v>215</v>
      </c>
    </row>
    <row r="27" spans="1:19" x14ac:dyDescent="0.25">
      <c r="A27" s="13" t="s">
        <v>105</v>
      </c>
      <c r="B27" s="10">
        <v>157</v>
      </c>
      <c r="C27" s="10">
        <v>25</v>
      </c>
      <c r="D27" s="10" t="s">
        <v>205</v>
      </c>
      <c r="F27" s="13" t="s">
        <v>133</v>
      </c>
      <c r="G27" s="10">
        <v>56</v>
      </c>
      <c r="H27" s="10">
        <v>0</v>
      </c>
      <c r="I27" s="10" t="s">
        <v>212</v>
      </c>
      <c r="K27" s="13" t="s">
        <v>139</v>
      </c>
      <c r="L27" s="10">
        <v>133</v>
      </c>
      <c r="M27" s="10">
        <v>15</v>
      </c>
      <c r="N27" s="10" t="s">
        <v>207</v>
      </c>
      <c r="P27" s="13" t="s">
        <v>117</v>
      </c>
      <c r="Q27" s="10">
        <v>250</v>
      </c>
      <c r="R27" s="10">
        <v>0</v>
      </c>
      <c r="S27" s="10" t="s">
        <v>215</v>
      </c>
    </row>
    <row r="28" spans="1:19" x14ac:dyDescent="0.25">
      <c r="A28" s="13" t="s">
        <v>124</v>
      </c>
      <c r="B28" s="10">
        <v>141</v>
      </c>
      <c r="C28" s="10">
        <v>20</v>
      </c>
      <c r="D28" s="10" t="s">
        <v>205</v>
      </c>
      <c r="F28" s="13" t="s">
        <v>314</v>
      </c>
      <c r="G28" s="10">
        <v>70</v>
      </c>
      <c r="H28" s="10">
        <v>0</v>
      </c>
      <c r="I28" s="10" t="s">
        <v>212</v>
      </c>
      <c r="K28" s="13" t="s">
        <v>191</v>
      </c>
      <c r="L28" s="10">
        <v>131</v>
      </c>
      <c r="M28" s="10">
        <v>15</v>
      </c>
      <c r="N28" s="10" t="s">
        <v>207</v>
      </c>
      <c r="P28" s="13" t="s">
        <v>365</v>
      </c>
      <c r="Q28" s="10">
        <v>222</v>
      </c>
      <c r="R28" s="10">
        <v>0</v>
      </c>
      <c r="S28" s="10" t="s">
        <v>215</v>
      </c>
    </row>
    <row r="29" spans="1:19" x14ac:dyDescent="0.25">
      <c r="A29" s="13" t="s">
        <v>158</v>
      </c>
      <c r="B29" s="10">
        <v>140</v>
      </c>
      <c r="C29" s="10">
        <v>20</v>
      </c>
      <c r="D29" s="10" t="s">
        <v>205</v>
      </c>
      <c r="F29" s="13" t="s">
        <v>333</v>
      </c>
      <c r="G29" s="10">
        <v>65</v>
      </c>
      <c r="H29" s="10">
        <v>0</v>
      </c>
      <c r="I29" s="10" t="s">
        <v>212</v>
      </c>
      <c r="K29" s="13" t="s">
        <v>24</v>
      </c>
      <c r="L29" s="10">
        <v>130</v>
      </c>
      <c r="M29" s="10">
        <v>14</v>
      </c>
      <c r="N29" s="10" t="s">
        <v>207</v>
      </c>
      <c r="P29" s="13" t="s">
        <v>349</v>
      </c>
      <c r="Q29" s="10">
        <v>259</v>
      </c>
      <c r="R29" s="10">
        <v>0</v>
      </c>
      <c r="S29" s="10" t="s">
        <v>215</v>
      </c>
    </row>
    <row r="30" spans="1:19" x14ac:dyDescent="0.25">
      <c r="A30" s="13" t="s">
        <v>92</v>
      </c>
      <c r="B30" s="10">
        <v>134</v>
      </c>
      <c r="C30" s="10">
        <v>19</v>
      </c>
      <c r="D30" s="10" t="s">
        <v>205</v>
      </c>
      <c r="F30" s="13" t="s">
        <v>330</v>
      </c>
      <c r="G30" s="10">
        <v>66</v>
      </c>
      <c r="H30" s="10">
        <v>0</v>
      </c>
      <c r="I30" s="10" t="s">
        <v>212</v>
      </c>
      <c r="K30" s="13" t="s">
        <v>256</v>
      </c>
      <c r="L30" s="10">
        <v>129</v>
      </c>
      <c r="M30" s="10">
        <v>14</v>
      </c>
      <c r="N30" s="10" t="s">
        <v>207</v>
      </c>
      <c r="P30" s="13" t="s">
        <v>194</v>
      </c>
      <c r="Q30" s="10">
        <v>264</v>
      </c>
      <c r="R30" s="10">
        <v>0</v>
      </c>
      <c r="S30" s="10" t="s">
        <v>215</v>
      </c>
    </row>
    <row r="31" spans="1:19" x14ac:dyDescent="0.25">
      <c r="A31" s="13" t="s">
        <v>23</v>
      </c>
      <c r="B31" s="10">
        <v>130</v>
      </c>
      <c r="C31" s="10">
        <v>17</v>
      </c>
      <c r="D31" s="10" t="s">
        <v>205</v>
      </c>
      <c r="F31" s="13" t="s">
        <v>332</v>
      </c>
      <c r="G31" s="10">
        <v>65</v>
      </c>
      <c r="H31" s="10">
        <v>0</v>
      </c>
      <c r="I31" s="10" t="s">
        <v>212</v>
      </c>
      <c r="K31" s="13" t="s">
        <v>91</v>
      </c>
      <c r="L31" s="10">
        <v>127</v>
      </c>
      <c r="M31" s="10">
        <v>14</v>
      </c>
      <c r="N31" s="10" t="s">
        <v>207</v>
      </c>
      <c r="P31" s="13" t="s">
        <v>364</v>
      </c>
      <c r="Q31" s="10">
        <v>225</v>
      </c>
      <c r="R31" s="10">
        <v>0</v>
      </c>
      <c r="S31" s="10" t="s">
        <v>215</v>
      </c>
    </row>
    <row r="32" spans="1:19" x14ac:dyDescent="0.25">
      <c r="A32" s="13" t="s">
        <v>7</v>
      </c>
      <c r="B32" s="10">
        <v>129</v>
      </c>
      <c r="C32" s="10">
        <v>17</v>
      </c>
      <c r="D32" s="10" t="s">
        <v>205</v>
      </c>
      <c r="F32" s="13" t="s">
        <v>357</v>
      </c>
      <c r="G32" s="10">
        <v>50</v>
      </c>
      <c r="H32" s="10">
        <v>0</v>
      </c>
      <c r="I32" s="10" t="s">
        <v>212</v>
      </c>
      <c r="K32" s="13" t="s">
        <v>257</v>
      </c>
      <c r="L32" s="10">
        <v>127</v>
      </c>
      <c r="M32" s="10">
        <v>13</v>
      </c>
      <c r="N32" s="10" t="s">
        <v>207</v>
      </c>
      <c r="P32" s="13" t="s">
        <v>361</v>
      </c>
      <c r="Q32" s="10">
        <v>240</v>
      </c>
      <c r="R32" s="10">
        <v>0</v>
      </c>
      <c r="S32" s="10" t="s">
        <v>215</v>
      </c>
    </row>
    <row r="33" spans="1:19" x14ac:dyDescent="0.25">
      <c r="A33" s="13" t="s">
        <v>43</v>
      </c>
      <c r="B33" s="10">
        <v>127</v>
      </c>
      <c r="C33" s="10">
        <v>16</v>
      </c>
      <c r="D33" s="10" t="s">
        <v>205</v>
      </c>
      <c r="F33" s="13" t="s">
        <v>336</v>
      </c>
      <c r="G33" s="10">
        <v>59</v>
      </c>
      <c r="H33" s="10">
        <v>0</v>
      </c>
      <c r="I33" s="10" t="s">
        <v>212</v>
      </c>
      <c r="K33" s="13" t="s">
        <v>6</v>
      </c>
      <c r="L33" s="10">
        <v>125</v>
      </c>
      <c r="M33" s="10">
        <v>13</v>
      </c>
      <c r="N33" s="10" t="s">
        <v>207</v>
      </c>
      <c r="P33" s="13" t="s">
        <v>366</v>
      </c>
      <c r="Q33" s="10">
        <v>218</v>
      </c>
      <c r="R33" s="10">
        <v>0</v>
      </c>
      <c r="S33" s="10" t="s">
        <v>215</v>
      </c>
    </row>
    <row r="34" spans="1:19" x14ac:dyDescent="0.25">
      <c r="A34" s="13" t="s">
        <v>25</v>
      </c>
      <c r="B34" s="10">
        <v>125</v>
      </c>
      <c r="C34" s="10">
        <v>16</v>
      </c>
      <c r="D34" s="10" t="s">
        <v>205</v>
      </c>
      <c r="K34" s="13" t="s">
        <v>57</v>
      </c>
      <c r="L34" s="10">
        <v>122</v>
      </c>
      <c r="M34" s="10">
        <v>12</v>
      </c>
      <c r="N34" s="10" t="s">
        <v>207</v>
      </c>
      <c r="P34" s="13" t="s">
        <v>83</v>
      </c>
      <c r="Q34" s="10">
        <v>271</v>
      </c>
      <c r="R34" s="10">
        <v>0</v>
      </c>
      <c r="S34" s="10" t="s">
        <v>215</v>
      </c>
    </row>
    <row r="35" spans="1:19" x14ac:dyDescent="0.25">
      <c r="A35" s="13" t="s">
        <v>41</v>
      </c>
      <c r="B35" s="10">
        <v>120</v>
      </c>
      <c r="C35" s="10">
        <v>15</v>
      </c>
      <c r="D35" s="10" t="s">
        <v>205</v>
      </c>
      <c r="K35" s="13" t="s">
        <v>258</v>
      </c>
      <c r="L35" s="10">
        <v>120</v>
      </c>
      <c r="M35" s="10">
        <v>11</v>
      </c>
      <c r="N35" s="10" t="s">
        <v>207</v>
      </c>
      <c r="P35" s="13" t="s">
        <v>369</v>
      </c>
      <c r="Q35" s="10">
        <v>153</v>
      </c>
      <c r="R35" s="10">
        <v>0</v>
      </c>
      <c r="S35" s="10" t="s">
        <v>215</v>
      </c>
    </row>
    <row r="36" spans="1:19" x14ac:dyDescent="0.25">
      <c r="A36" s="13" t="s">
        <v>76</v>
      </c>
      <c r="B36" s="10">
        <v>119</v>
      </c>
      <c r="C36" s="10">
        <v>14</v>
      </c>
      <c r="D36" s="10" t="s">
        <v>205</v>
      </c>
      <c r="K36" s="13" t="s">
        <v>123</v>
      </c>
      <c r="L36" s="10">
        <v>119</v>
      </c>
      <c r="M36" s="10">
        <v>11</v>
      </c>
      <c r="N36" s="10" t="s">
        <v>207</v>
      </c>
    </row>
    <row r="37" spans="1:19" x14ac:dyDescent="0.25">
      <c r="A37" s="13" t="s">
        <v>145</v>
      </c>
      <c r="B37" s="10">
        <v>118</v>
      </c>
      <c r="C37" s="10">
        <v>14</v>
      </c>
      <c r="D37" s="10" t="s">
        <v>205</v>
      </c>
      <c r="K37" s="13" t="s">
        <v>90</v>
      </c>
      <c r="L37" s="10">
        <v>118</v>
      </c>
      <c r="M37" s="10">
        <v>11</v>
      </c>
      <c r="N37" s="10" t="s">
        <v>207</v>
      </c>
    </row>
    <row r="38" spans="1:19" x14ac:dyDescent="0.25">
      <c r="A38" s="13" t="s">
        <v>75</v>
      </c>
      <c r="B38" s="10">
        <v>115</v>
      </c>
      <c r="C38" s="10">
        <v>13</v>
      </c>
      <c r="D38" s="10" t="s">
        <v>205</v>
      </c>
      <c r="K38" s="13" t="s">
        <v>42</v>
      </c>
      <c r="L38" s="10">
        <v>115</v>
      </c>
      <c r="M38" s="10">
        <v>10</v>
      </c>
      <c r="N38" s="10" t="s">
        <v>207</v>
      </c>
    </row>
    <row r="39" spans="1:19" x14ac:dyDescent="0.25">
      <c r="A39" s="13" t="s">
        <v>193</v>
      </c>
      <c r="B39" s="10">
        <v>109</v>
      </c>
      <c r="C39" s="10">
        <v>12</v>
      </c>
      <c r="D39" s="10" t="s">
        <v>205</v>
      </c>
      <c r="K39" s="13" t="s">
        <v>178</v>
      </c>
      <c r="L39" s="10">
        <v>115</v>
      </c>
      <c r="M39" s="10">
        <v>10</v>
      </c>
      <c r="N39" s="10" t="s">
        <v>207</v>
      </c>
    </row>
    <row r="40" spans="1:19" x14ac:dyDescent="0.25">
      <c r="A40" s="13" t="s">
        <v>77</v>
      </c>
      <c r="B40" s="10">
        <v>106</v>
      </c>
      <c r="C40" s="10">
        <v>11</v>
      </c>
      <c r="D40" s="10" t="s">
        <v>205</v>
      </c>
      <c r="K40" s="13" t="s">
        <v>159</v>
      </c>
      <c r="L40" s="10">
        <v>114</v>
      </c>
      <c r="M40" s="10">
        <v>10</v>
      </c>
      <c r="N40" s="10" t="s">
        <v>207</v>
      </c>
    </row>
    <row r="41" spans="1:19" x14ac:dyDescent="0.25">
      <c r="A41" s="13" t="s">
        <v>125</v>
      </c>
      <c r="B41" s="10">
        <v>101</v>
      </c>
      <c r="C41" s="10">
        <v>10</v>
      </c>
      <c r="D41" s="10" t="s">
        <v>205</v>
      </c>
      <c r="K41" s="13" t="s">
        <v>160</v>
      </c>
      <c r="L41" s="10">
        <v>111</v>
      </c>
      <c r="M41" s="10">
        <v>8</v>
      </c>
      <c r="N41" s="10" t="s">
        <v>207</v>
      </c>
    </row>
    <row r="42" spans="1:19" x14ac:dyDescent="0.25">
      <c r="A42" s="13" t="s">
        <v>12</v>
      </c>
      <c r="B42" s="10">
        <v>101</v>
      </c>
      <c r="C42" s="10">
        <v>10</v>
      </c>
      <c r="D42" s="10" t="s">
        <v>205</v>
      </c>
      <c r="K42" s="13" t="s">
        <v>58</v>
      </c>
      <c r="L42" s="10">
        <v>110</v>
      </c>
      <c r="M42" s="10">
        <v>8</v>
      </c>
      <c r="N42" s="10" t="s">
        <v>207</v>
      </c>
    </row>
    <row r="43" spans="1:19" x14ac:dyDescent="0.25">
      <c r="A43" s="13" t="s">
        <v>259</v>
      </c>
      <c r="B43" s="10">
        <v>98</v>
      </c>
      <c r="C43" s="10">
        <v>9</v>
      </c>
      <c r="D43" s="10" t="s">
        <v>205</v>
      </c>
      <c r="K43" s="13" t="s">
        <v>106</v>
      </c>
      <c r="L43" s="10">
        <v>110</v>
      </c>
      <c r="M43" s="10">
        <v>8</v>
      </c>
      <c r="N43" s="10" t="s">
        <v>207</v>
      </c>
    </row>
    <row r="44" spans="1:19" x14ac:dyDescent="0.25">
      <c r="A44" s="13" t="s">
        <v>60</v>
      </c>
      <c r="B44" s="10">
        <v>98</v>
      </c>
      <c r="C44" s="10">
        <v>9</v>
      </c>
      <c r="D44" s="10" t="s">
        <v>205</v>
      </c>
      <c r="K44" s="13" t="s">
        <v>261</v>
      </c>
      <c r="L44" s="10">
        <v>109</v>
      </c>
      <c r="M44" s="10">
        <v>8</v>
      </c>
      <c r="N44" s="10" t="s">
        <v>207</v>
      </c>
    </row>
    <row r="45" spans="1:19" x14ac:dyDescent="0.25">
      <c r="A45" s="13" t="s">
        <v>260</v>
      </c>
      <c r="B45" s="10">
        <v>95</v>
      </c>
      <c r="C45" s="10">
        <v>9</v>
      </c>
      <c r="D45" s="10" t="s">
        <v>205</v>
      </c>
      <c r="K45" s="13" t="s">
        <v>27</v>
      </c>
      <c r="L45" s="10">
        <v>106</v>
      </c>
      <c r="M45" s="10">
        <v>7</v>
      </c>
      <c r="N45" s="10" t="s">
        <v>207</v>
      </c>
    </row>
    <row r="46" spans="1:19" x14ac:dyDescent="0.25">
      <c r="A46" s="13" t="s">
        <v>9</v>
      </c>
      <c r="B46" s="10">
        <v>93</v>
      </c>
      <c r="C46" s="10">
        <v>8</v>
      </c>
      <c r="D46" s="10" t="s">
        <v>205</v>
      </c>
      <c r="K46" s="13" t="s">
        <v>107</v>
      </c>
      <c r="L46" s="10">
        <v>105</v>
      </c>
      <c r="M46" s="10">
        <v>7</v>
      </c>
      <c r="N46" s="10" t="s">
        <v>207</v>
      </c>
    </row>
    <row r="47" spans="1:19" x14ac:dyDescent="0.25">
      <c r="A47" s="13" t="s">
        <v>150</v>
      </c>
      <c r="B47" s="10">
        <v>91</v>
      </c>
      <c r="C47" s="10">
        <v>8</v>
      </c>
      <c r="D47" s="10" t="s">
        <v>205</v>
      </c>
      <c r="K47" s="13" t="s">
        <v>78</v>
      </c>
      <c r="L47" s="10">
        <v>103</v>
      </c>
      <c r="M47" s="10">
        <v>6</v>
      </c>
      <c r="N47" s="10" t="s">
        <v>207</v>
      </c>
    </row>
    <row r="48" spans="1:19" x14ac:dyDescent="0.25">
      <c r="A48" s="13" t="s">
        <v>151</v>
      </c>
      <c r="B48" s="10">
        <v>87</v>
      </c>
      <c r="C48" s="10">
        <v>7</v>
      </c>
      <c r="D48" s="10" t="s">
        <v>205</v>
      </c>
      <c r="K48" s="13" t="s">
        <v>111</v>
      </c>
      <c r="L48" s="10">
        <v>98</v>
      </c>
      <c r="M48" s="10">
        <v>5</v>
      </c>
      <c r="N48" s="10" t="s">
        <v>207</v>
      </c>
    </row>
    <row r="49" spans="1:14" x14ac:dyDescent="0.25">
      <c r="A49" s="13" t="s">
        <v>79</v>
      </c>
      <c r="B49" s="10">
        <v>83</v>
      </c>
      <c r="C49" s="10">
        <v>6</v>
      </c>
      <c r="D49" s="10" t="s">
        <v>205</v>
      </c>
      <c r="K49" s="13" t="s">
        <v>11</v>
      </c>
      <c r="L49" s="10">
        <v>97</v>
      </c>
      <c r="M49" s="10">
        <v>5</v>
      </c>
      <c r="N49" s="10" t="s">
        <v>207</v>
      </c>
    </row>
    <row r="50" spans="1:14" x14ac:dyDescent="0.25">
      <c r="A50" s="13" t="s">
        <v>14</v>
      </c>
      <c r="B50" s="10">
        <v>80</v>
      </c>
      <c r="C50" s="10">
        <v>6</v>
      </c>
      <c r="D50" s="10" t="s">
        <v>205</v>
      </c>
      <c r="K50" s="13" t="s">
        <v>65</v>
      </c>
      <c r="L50" s="10">
        <v>97</v>
      </c>
      <c r="M50" s="10">
        <v>5</v>
      </c>
      <c r="N50" s="10" t="s">
        <v>207</v>
      </c>
    </row>
    <row r="51" spans="1:14" x14ac:dyDescent="0.25">
      <c r="A51" s="13" t="s">
        <v>148</v>
      </c>
      <c r="B51" s="10">
        <v>79</v>
      </c>
      <c r="C51" s="10">
        <v>6</v>
      </c>
      <c r="D51" s="10" t="s">
        <v>205</v>
      </c>
      <c r="K51" s="13" t="s">
        <v>164</v>
      </c>
      <c r="L51" s="10">
        <v>94</v>
      </c>
      <c r="M51" s="10">
        <v>4</v>
      </c>
      <c r="N51" s="10" t="s">
        <v>207</v>
      </c>
    </row>
    <row r="52" spans="1:14" x14ac:dyDescent="0.25">
      <c r="A52" s="13" t="s">
        <v>199</v>
      </c>
      <c r="B52" s="10">
        <v>78</v>
      </c>
      <c r="C52" s="10">
        <v>5</v>
      </c>
      <c r="D52" s="10" t="s">
        <v>205</v>
      </c>
      <c r="K52" s="13" t="s">
        <v>62</v>
      </c>
      <c r="L52" s="10">
        <v>94</v>
      </c>
      <c r="M52" s="10">
        <v>4</v>
      </c>
      <c r="N52" s="10" t="s">
        <v>207</v>
      </c>
    </row>
    <row r="53" spans="1:14" x14ac:dyDescent="0.25">
      <c r="A53" s="13" t="s">
        <v>262</v>
      </c>
      <c r="B53" s="10">
        <v>78</v>
      </c>
      <c r="C53" s="10">
        <v>5</v>
      </c>
      <c r="D53" s="10" t="s">
        <v>205</v>
      </c>
      <c r="K53" s="13" t="s">
        <v>142</v>
      </c>
      <c r="L53" s="10">
        <v>94</v>
      </c>
      <c r="M53" s="10">
        <v>4</v>
      </c>
      <c r="N53" s="10" t="s">
        <v>207</v>
      </c>
    </row>
    <row r="54" spans="1:14" x14ac:dyDescent="0.25">
      <c r="A54" s="13" t="s">
        <v>263</v>
      </c>
      <c r="B54" s="10">
        <v>77</v>
      </c>
      <c r="C54" s="10">
        <v>5</v>
      </c>
      <c r="D54" s="10" t="s">
        <v>205</v>
      </c>
      <c r="K54" s="13" t="s">
        <v>265</v>
      </c>
      <c r="L54" s="10">
        <v>93</v>
      </c>
      <c r="M54" s="10">
        <v>4</v>
      </c>
      <c r="N54" s="10" t="s">
        <v>207</v>
      </c>
    </row>
    <row r="55" spans="1:14" x14ac:dyDescent="0.25">
      <c r="A55" s="13" t="s">
        <v>147</v>
      </c>
      <c r="B55" s="10">
        <v>77</v>
      </c>
      <c r="C55" s="10">
        <v>5</v>
      </c>
      <c r="D55" s="10" t="s">
        <v>205</v>
      </c>
      <c r="K55" s="13" t="s">
        <v>176</v>
      </c>
      <c r="L55" s="10">
        <v>92</v>
      </c>
      <c r="M55" s="10">
        <v>4</v>
      </c>
      <c r="N55" s="10" t="s">
        <v>207</v>
      </c>
    </row>
    <row r="56" spans="1:14" x14ac:dyDescent="0.25">
      <c r="A56" s="13" t="s">
        <v>32</v>
      </c>
      <c r="B56" s="10">
        <v>76</v>
      </c>
      <c r="C56" s="10">
        <v>5</v>
      </c>
      <c r="D56" s="10" t="s">
        <v>205</v>
      </c>
      <c r="K56" s="13" t="s">
        <v>31</v>
      </c>
      <c r="L56" s="10">
        <v>92</v>
      </c>
      <c r="M56" s="10">
        <v>4</v>
      </c>
      <c r="N56" s="10" t="s">
        <v>207</v>
      </c>
    </row>
    <row r="57" spans="1:14" x14ac:dyDescent="0.25">
      <c r="A57" s="13" t="s">
        <v>116</v>
      </c>
      <c r="B57" s="10">
        <v>75</v>
      </c>
      <c r="C57" s="10">
        <v>5</v>
      </c>
      <c r="D57" s="10" t="s">
        <v>205</v>
      </c>
      <c r="K57" s="13" t="s">
        <v>266</v>
      </c>
      <c r="L57" s="10">
        <v>91</v>
      </c>
      <c r="M57" s="10">
        <v>4</v>
      </c>
      <c r="N57" s="10" t="s">
        <v>207</v>
      </c>
    </row>
    <row r="58" spans="1:14" x14ac:dyDescent="0.25">
      <c r="A58" s="13" t="s">
        <v>110</v>
      </c>
      <c r="B58" s="10">
        <v>74</v>
      </c>
      <c r="C58" s="10">
        <v>5</v>
      </c>
      <c r="D58" s="10" t="s">
        <v>205</v>
      </c>
      <c r="K58" s="13" t="s">
        <v>196</v>
      </c>
      <c r="L58" s="10">
        <v>91</v>
      </c>
      <c r="M58" s="10">
        <v>4</v>
      </c>
      <c r="N58" s="10" t="s">
        <v>207</v>
      </c>
    </row>
    <row r="59" spans="1:14" x14ac:dyDescent="0.25">
      <c r="A59" s="13" t="s">
        <v>264</v>
      </c>
      <c r="B59" s="10">
        <v>71</v>
      </c>
      <c r="C59" s="10">
        <v>4</v>
      </c>
      <c r="D59" s="10" t="s">
        <v>205</v>
      </c>
      <c r="K59" s="13" t="s">
        <v>126</v>
      </c>
      <c r="L59" s="10">
        <v>91</v>
      </c>
      <c r="M59" s="10">
        <v>4</v>
      </c>
      <c r="N59" s="10" t="s">
        <v>207</v>
      </c>
    </row>
    <row r="60" spans="1:14" x14ac:dyDescent="0.25">
      <c r="A60" s="13" t="s">
        <v>16</v>
      </c>
      <c r="B60" s="10">
        <v>70</v>
      </c>
      <c r="C60" s="10">
        <v>4</v>
      </c>
      <c r="D60" s="10" t="s">
        <v>205</v>
      </c>
      <c r="K60" s="13" t="s">
        <v>269</v>
      </c>
      <c r="L60" s="10">
        <v>89</v>
      </c>
      <c r="M60" s="10">
        <v>3</v>
      </c>
      <c r="N60" s="10" t="s">
        <v>207</v>
      </c>
    </row>
    <row r="61" spans="1:14" x14ac:dyDescent="0.25">
      <c r="A61" s="13" t="s">
        <v>95</v>
      </c>
      <c r="B61" s="10">
        <v>70</v>
      </c>
      <c r="C61" s="10">
        <v>4</v>
      </c>
      <c r="D61" s="10" t="s">
        <v>205</v>
      </c>
      <c r="K61" s="13" t="s">
        <v>127</v>
      </c>
      <c r="L61" s="10">
        <v>84</v>
      </c>
      <c r="M61" s="10">
        <v>2</v>
      </c>
      <c r="N61" s="10" t="s">
        <v>207</v>
      </c>
    </row>
    <row r="62" spans="1:14" x14ac:dyDescent="0.25">
      <c r="A62" s="13" t="s">
        <v>163</v>
      </c>
      <c r="B62" s="10">
        <v>68</v>
      </c>
      <c r="C62" s="10">
        <v>4</v>
      </c>
      <c r="D62" s="10" t="s">
        <v>205</v>
      </c>
      <c r="K62" s="13" t="s">
        <v>162</v>
      </c>
      <c r="L62" s="10">
        <v>82</v>
      </c>
      <c r="M62" s="10">
        <v>2</v>
      </c>
      <c r="N62" s="10" t="s">
        <v>207</v>
      </c>
    </row>
    <row r="63" spans="1:14" x14ac:dyDescent="0.25">
      <c r="A63" s="13" t="s">
        <v>267</v>
      </c>
      <c r="B63" s="10">
        <v>64</v>
      </c>
      <c r="C63" s="10">
        <v>3</v>
      </c>
      <c r="D63" s="10" t="s">
        <v>205</v>
      </c>
      <c r="K63" s="13" t="s">
        <v>274</v>
      </c>
      <c r="L63" s="10">
        <v>82</v>
      </c>
      <c r="M63" s="10">
        <v>2</v>
      </c>
      <c r="N63" s="10" t="s">
        <v>207</v>
      </c>
    </row>
    <row r="64" spans="1:14" x14ac:dyDescent="0.25">
      <c r="A64" s="13" t="s">
        <v>44</v>
      </c>
      <c r="B64" s="10">
        <v>62</v>
      </c>
      <c r="C64" s="10">
        <v>3</v>
      </c>
      <c r="D64" s="10" t="s">
        <v>205</v>
      </c>
      <c r="K64" s="13" t="s">
        <v>275</v>
      </c>
      <c r="L64" s="10">
        <v>81</v>
      </c>
      <c r="M64" s="10">
        <v>2</v>
      </c>
      <c r="N64" s="10" t="s">
        <v>207</v>
      </c>
    </row>
    <row r="65" spans="1:14" x14ac:dyDescent="0.25">
      <c r="A65" s="13" t="s">
        <v>165</v>
      </c>
      <c r="B65" s="10">
        <v>61</v>
      </c>
      <c r="C65" s="10">
        <v>3</v>
      </c>
      <c r="D65" s="10" t="s">
        <v>205</v>
      </c>
      <c r="K65" s="13" t="s">
        <v>179</v>
      </c>
      <c r="L65" s="10">
        <v>81</v>
      </c>
      <c r="M65" s="10">
        <v>2</v>
      </c>
      <c r="N65" s="10" t="s">
        <v>207</v>
      </c>
    </row>
    <row r="66" spans="1:14" x14ac:dyDescent="0.25">
      <c r="A66" s="13" t="s">
        <v>268</v>
      </c>
      <c r="B66" s="10">
        <v>58</v>
      </c>
      <c r="C66" s="10">
        <v>3</v>
      </c>
      <c r="D66" s="10" t="s">
        <v>205</v>
      </c>
      <c r="K66" s="13" t="s">
        <v>132</v>
      </c>
      <c r="L66" s="10">
        <v>78</v>
      </c>
      <c r="M66" s="10">
        <v>1</v>
      </c>
      <c r="N66" s="10" t="s">
        <v>207</v>
      </c>
    </row>
    <row r="67" spans="1:14" x14ac:dyDescent="0.25">
      <c r="A67" s="13" t="s">
        <v>198</v>
      </c>
      <c r="B67" s="10">
        <v>57</v>
      </c>
      <c r="C67" s="10">
        <v>3</v>
      </c>
      <c r="D67" s="10" t="s">
        <v>205</v>
      </c>
      <c r="K67" s="13" t="s">
        <v>166</v>
      </c>
      <c r="L67" s="10">
        <v>74</v>
      </c>
      <c r="M67" s="10">
        <v>0</v>
      </c>
      <c r="N67" s="10" t="s">
        <v>207</v>
      </c>
    </row>
    <row r="68" spans="1:14" x14ac:dyDescent="0.25">
      <c r="A68" s="13" t="s">
        <v>15</v>
      </c>
      <c r="B68" s="10">
        <v>54</v>
      </c>
      <c r="C68" s="10">
        <v>3</v>
      </c>
      <c r="D68" s="10" t="s">
        <v>205</v>
      </c>
      <c r="K68" s="13" t="s">
        <v>109</v>
      </c>
      <c r="L68" s="10">
        <v>74</v>
      </c>
      <c r="M68" s="10">
        <v>0</v>
      </c>
      <c r="N68" s="10" t="s">
        <v>207</v>
      </c>
    </row>
    <row r="69" spans="1:14" x14ac:dyDescent="0.25">
      <c r="A69" s="13" t="s">
        <v>270</v>
      </c>
      <c r="B69" s="10">
        <v>53</v>
      </c>
      <c r="C69" s="10">
        <v>2</v>
      </c>
      <c r="D69" s="10" t="s">
        <v>205</v>
      </c>
      <c r="K69" s="13" t="s">
        <v>312</v>
      </c>
      <c r="L69" s="10">
        <v>74</v>
      </c>
      <c r="M69" s="10">
        <v>0</v>
      </c>
      <c r="N69" s="10" t="s">
        <v>207</v>
      </c>
    </row>
    <row r="70" spans="1:14" x14ac:dyDescent="0.25">
      <c r="A70" s="13" t="s">
        <v>98</v>
      </c>
      <c r="B70" s="10">
        <v>53</v>
      </c>
      <c r="C70" s="10">
        <v>2</v>
      </c>
      <c r="D70" s="10" t="s">
        <v>205</v>
      </c>
      <c r="K70" s="13" t="s">
        <v>100</v>
      </c>
      <c r="L70" s="10">
        <v>72</v>
      </c>
      <c r="M70" s="10">
        <v>0</v>
      </c>
      <c r="N70" s="10" t="s">
        <v>207</v>
      </c>
    </row>
    <row r="71" spans="1:14" x14ac:dyDescent="0.25">
      <c r="A71" s="13" t="s">
        <v>271</v>
      </c>
      <c r="B71" s="10">
        <v>52</v>
      </c>
      <c r="C71" s="10">
        <v>2</v>
      </c>
      <c r="D71" s="10" t="s">
        <v>205</v>
      </c>
      <c r="K71" s="13" t="s">
        <v>325</v>
      </c>
      <c r="L71" s="10">
        <v>72</v>
      </c>
      <c r="M71" s="10">
        <v>0</v>
      </c>
      <c r="N71" s="10" t="s">
        <v>207</v>
      </c>
    </row>
    <row r="72" spans="1:14" x14ac:dyDescent="0.25">
      <c r="A72" s="13" t="s">
        <v>272</v>
      </c>
      <c r="B72" s="10">
        <v>51</v>
      </c>
      <c r="C72" s="10">
        <v>2</v>
      </c>
      <c r="D72" s="10" t="s">
        <v>205</v>
      </c>
      <c r="K72" s="13" t="s">
        <v>200</v>
      </c>
      <c r="L72" s="10">
        <v>71</v>
      </c>
      <c r="M72" s="10">
        <v>0</v>
      </c>
      <c r="N72" s="10" t="s">
        <v>207</v>
      </c>
    </row>
    <row r="73" spans="1:14" x14ac:dyDescent="0.25">
      <c r="A73" s="13" t="s">
        <v>273</v>
      </c>
      <c r="B73" s="10">
        <v>47</v>
      </c>
      <c r="C73" s="10">
        <v>2</v>
      </c>
      <c r="D73" s="10" t="s">
        <v>205</v>
      </c>
      <c r="K73" s="13" t="s">
        <v>63</v>
      </c>
      <c r="L73" s="10">
        <v>71</v>
      </c>
      <c r="M73" s="10">
        <v>0</v>
      </c>
      <c r="N73" s="10" t="s">
        <v>207</v>
      </c>
    </row>
    <row r="74" spans="1:14" x14ac:dyDescent="0.25">
      <c r="A74" s="13" t="s">
        <v>281</v>
      </c>
      <c r="B74" s="10">
        <v>43</v>
      </c>
      <c r="C74" s="10">
        <v>1</v>
      </c>
      <c r="D74" s="10" t="s">
        <v>205</v>
      </c>
      <c r="K74" s="13" t="s">
        <v>326</v>
      </c>
      <c r="L74" s="10">
        <v>71</v>
      </c>
      <c r="M74" s="10">
        <v>0</v>
      </c>
      <c r="N74" s="10" t="s">
        <v>207</v>
      </c>
    </row>
    <row r="75" spans="1:14" x14ac:dyDescent="0.25">
      <c r="A75" s="13" t="s">
        <v>51</v>
      </c>
      <c r="B75" s="10">
        <v>42</v>
      </c>
      <c r="C75" s="10">
        <v>1</v>
      </c>
      <c r="D75" s="10" t="s">
        <v>205</v>
      </c>
      <c r="K75" s="13" t="s">
        <v>327</v>
      </c>
      <c r="L75" s="10">
        <v>71</v>
      </c>
      <c r="M75" s="10">
        <v>0</v>
      </c>
      <c r="N75" s="10" t="s">
        <v>207</v>
      </c>
    </row>
    <row r="76" spans="1:14" x14ac:dyDescent="0.25">
      <c r="A76" s="13" t="s">
        <v>282</v>
      </c>
      <c r="B76" s="10">
        <v>40</v>
      </c>
      <c r="C76" s="10">
        <v>1</v>
      </c>
      <c r="D76" s="10" t="s">
        <v>205</v>
      </c>
      <c r="K76" s="13" t="s">
        <v>328</v>
      </c>
      <c r="L76" s="10">
        <v>70</v>
      </c>
      <c r="M76" s="10">
        <v>0</v>
      </c>
      <c r="N76" s="10" t="s">
        <v>207</v>
      </c>
    </row>
    <row r="77" spans="1:14" x14ac:dyDescent="0.25">
      <c r="A77" s="13" t="s">
        <v>45</v>
      </c>
      <c r="B77" s="10">
        <v>40</v>
      </c>
      <c r="C77" s="10">
        <v>1</v>
      </c>
      <c r="D77" s="10" t="s">
        <v>205</v>
      </c>
      <c r="K77" s="13" t="s">
        <v>329</v>
      </c>
      <c r="L77" s="10">
        <v>68</v>
      </c>
      <c r="M77" s="10">
        <v>0</v>
      </c>
      <c r="N77" s="10" t="s">
        <v>207</v>
      </c>
    </row>
    <row r="78" spans="1:14" x14ac:dyDescent="0.25">
      <c r="A78" s="13" t="s">
        <v>144</v>
      </c>
      <c r="B78" s="10">
        <v>38</v>
      </c>
      <c r="C78" s="10">
        <v>1</v>
      </c>
      <c r="D78" s="10" t="s">
        <v>205</v>
      </c>
      <c r="K78" s="13" t="s">
        <v>331</v>
      </c>
      <c r="L78" s="10">
        <v>66</v>
      </c>
      <c r="M78" s="10">
        <v>0</v>
      </c>
      <c r="N78" s="10" t="s">
        <v>207</v>
      </c>
    </row>
    <row r="79" spans="1:14" x14ac:dyDescent="0.25">
      <c r="A79" s="13" t="s">
        <v>283</v>
      </c>
      <c r="B79" s="10">
        <v>38</v>
      </c>
      <c r="C79" s="10">
        <v>1</v>
      </c>
      <c r="D79" s="10" t="s">
        <v>205</v>
      </c>
      <c r="K79" s="13" t="s">
        <v>49</v>
      </c>
      <c r="L79" s="10">
        <v>65</v>
      </c>
      <c r="M79" s="10">
        <v>0</v>
      </c>
      <c r="N79" s="10" t="s">
        <v>207</v>
      </c>
    </row>
    <row r="80" spans="1:14" x14ac:dyDescent="0.25">
      <c r="A80" s="13" t="s">
        <v>284</v>
      </c>
      <c r="B80" s="10">
        <v>37</v>
      </c>
      <c r="C80" s="10">
        <v>1</v>
      </c>
      <c r="D80" s="10" t="s">
        <v>205</v>
      </c>
      <c r="K80" s="13" t="s">
        <v>180</v>
      </c>
      <c r="L80" s="10">
        <v>65</v>
      </c>
      <c r="M80" s="10">
        <v>0</v>
      </c>
      <c r="N80" s="10" t="s">
        <v>207</v>
      </c>
    </row>
    <row r="81" spans="1:14" x14ac:dyDescent="0.25">
      <c r="A81" s="13" t="s">
        <v>185</v>
      </c>
      <c r="B81" s="10">
        <v>37</v>
      </c>
      <c r="C81" s="10">
        <v>0</v>
      </c>
      <c r="D81" s="10" t="s">
        <v>205</v>
      </c>
      <c r="K81" s="13" t="s">
        <v>334</v>
      </c>
      <c r="L81" s="10">
        <v>64</v>
      </c>
      <c r="M81" s="10">
        <v>0</v>
      </c>
      <c r="N81" s="10" t="s">
        <v>207</v>
      </c>
    </row>
    <row r="82" spans="1:14" x14ac:dyDescent="0.25">
      <c r="A82" s="13" t="s">
        <v>316</v>
      </c>
      <c r="B82" s="10">
        <v>37</v>
      </c>
      <c r="C82" s="10">
        <v>0</v>
      </c>
      <c r="D82" s="10" t="s">
        <v>205</v>
      </c>
      <c r="K82" s="13" t="s">
        <v>350</v>
      </c>
      <c r="L82" s="10">
        <v>63</v>
      </c>
      <c r="M82" s="10">
        <v>0</v>
      </c>
      <c r="N82" s="10" t="s">
        <v>207</v>
      </c>
    </row>
    <row r="83" spans="1:14" x14ac:dyDescent="0.25">
      <c r="A83" s="13" t="s">
        <v>317</v>
      </c>
      <c r="B83" s="10">
        <v>35</v>
      </c>
      <c r="C83" s="10">
        <v>0</v>
      </c>
      <c r="D83" s="10" t="s">
        <v>205</v>
      </c>
      <c r="K83" s="13" t="s">
        <v>351</v>
      </c>
      <c r="L83" s="10">
        <v>60</v>
      </c>
      <c r="M83" s="10">
        <v>0</v>
      </c>
      <c r="N83" s="10" t="s">
        <v>207</v>
      </c>
    </row>
    <row r="84" spans="1:14" x14ac:dyDescent="0.25">
      <c r="A84" s="13" t="s">
        <v>48</v>
      </c>
      <c r="B84" s="10">
        <v>34</v>
      </c>
      <c r="C84" s="10">
        <v>0</v>
      </c>
      <c r="D84" s="10" t="s">
        <v>205</v>
      </c>
      <c r="K84" s="13" t="s">
        <v>113</v>
      </c>
      <c r="L84" s="10">
        <v>60</v>
      </c>
      <c r="M84" s="10">
        <v>0</v>
      </c>
      <c r="N84" s="10" t="s">
        <v>207</v>
      </c>
    </row>
    <row r="85" spans="1:14" x14ac:dyDescent="0.25">
      <c r="A85" s="13" t="s">
        <v>318</v>
      </c>
      <c r="B85" s="10">
        <v>33</v>
      </c>
      <c r="C85" s="10">
        <v>0</v>
      </c>
      <c r="D85" s="10" t="s">
        <v>205</v>
      </c>
      <c r="K85" s="13" t="s">
        <v>353</v>
      </c>
      <c r="L85" s="10">
        <v>59</v>
      </c>
      <c r="M85" s="10">
        <v>0</v>
      </c>
      <c r="N85" s="10" t="s">
        <v>207</v>
      </c>
    </row>
    <row r="86" spans="1:14" x14ac:dyDescent="0.25">
      <c r="A86" s="13" t="s">
        <v>319</v>
      </c>
      <c r="B86" s="10">
        <v>32</v>
      </c>
      <c r="C86" s="10">
        <v>0</v>
      </c>
      <c r="D86" s="10" t="s">
        <v>205</v>
      </c>
      <c r="K86" s="13" t="s">
        <v>352</v>
      </c>
      <c r="L86" s="10">
        <v>59</v>
      </c>
      <c r="M86" s="10">
        <v>0</v>
      </c>
      <c r="N86" s="10" t="s">
        <v>207</v>
      </c>
    </row>
    <row r="87" spans="1:14" x14ac:dyDescent="0.25">
      <c r="A87" s="13" t="s">
        <v>337</v>
      </c>
      <c r="B87" s="10">
        <v>32</v>
      </c>
      <c r="C87" s="10">
        <v>0</v>
      </c>
      <c r="D87" s="10" t="s">
        <v>205</v>
      </c>
      <c r="K87" s="13" t="s">
        <v>355</v>
      </c>
      <c r="L87" s="10">
        <v>57</v>
      </c>
      <c r="M87" s="10">
        <v>0</v>
      </c>
      <c r="N87" s="10" t="s">
        <v>207</v>
      </c>
    </row>
    <row r="88" spans="1:14" x14ac:dyDescent="0.25">
      <c r="A88" s="13" t="s">
        <v>338</v>
      </c>
      <c r="B88" s="10">
        <v>32</v>
      </c>
      <c r="C88" s="10">
        <v>0</v>
      </c>
      <c r="D88" s="10" t="s">
        <v>205</v>
      </c>
      <c r="K88" s="13" t="s">
        <v>354</v>
      </c>
      <c r="L88" s="10">
        <v>57</v>
      </c>
      <c r="M88" s="10">
        <v>0</v>
      </c>
      <c r="N88" s="10" t="s">
        <v>207</v>
      </c>
    </row>
    <row r="89" spans="1:14" x14ac:dyDescent="0.25">
      <c r="A89" s="13" t="s">
        <v>339</v>
      </c>
      <c r="B89" s="10">
        <v>31</v>
      </c>
      <c r="C89" s="10">
        <v>0</v>
      </c>
      <c r="D89" s="10" t="s">
        <v>205</v>
      </c>
      <c r="K89" s="13" t="s">
        <v>129</v>
      </c>
      <c r="L89" s="10">
        <v>57</v>
      </c>
      <c r="M89" s="10">
        <v>0</v>
      </c>
      <c r="N89" s="10" t="s">
        <v>207</v>
      </c>
    </row>
    <row r="90" spans="1:14" x14ac:dyDescent="0.25">
      <c r="A90" s="13" t="s">
        <v>342</v>
      </c>
      <c r="B90" s="10">
        <v>31</v>
      </c>
      <c r="C90" s="10">
        <v>0</v>
      </c>
      <c r="D90" s="10" t="s">
        <v>205</v>
      </c>
      <c r="K90" s="13" t="s">
        <v>59</v>
      </c>
      <c r="L90" s="10">
        <v>54</v>
      </c>
      <c r="M90" s="10">
        <v>0</v>
      </c>
      <c r="N90" s="10" t="s">
        <v>207</v>
      </c>
    </row>
    <row r="91" spans="1:14" x14ac:dyDescent="0.25">
      <c r="A91" s="13" t="s">
        <v>343</v>
      </c>
      <c r="B91" s="10">
        <v>29</v>
      </c>
      <c r="C91" s="10">
        <v>0</v>
      </c>
      <c r="D91" s="10" t="s">
        <v>205</v>
      </c>
      <c r="K91" s="13" t="s">
        <v>130</v>
      </c>
      <c r="L91" s="10">
        <v>53</v>
      </c>
      <c r="M91" s="10">
        <v>0</v>
      </c>
      <c r="N91" s="10" t="s">
        <v>207</v>
      </c>
    </row>
    <row r="92" spans="1:14" x14ac:dyDescent="0.25">
      <c r="A92" s="13" t="s">
        <v>346</v>
      </c>
      <c r="B92" s="10">
        <v>26</v>
      </c>
      <c r="C92" s="10">
        <v>0</v>
      </c>
      <c r="D92" s="10" t="s">
        <v>205</v>
      </c>
      <c r="K92" s="13" t="s">
        <v>359</v>
      </c>
      <c r="L92" s="10">
        <v>52</v>
      </c>
      <c r="M92" s="10">
        <v>0</v>
      </c>
      <c r="N92" s="10" t="s">
        <v>207</v>
      </c>
    </row>
    <row r="93" spans="1:14" x14ac:dyDescent="0.25">
      <c r="A93" s="13" t="s">
        <v>345</v>
      </c>
      <c r="B93" s="10">
        <v>26</v>
      </c>
      <c r="C93" s="10">
        <v>0</v>
      </c>
      <c r="D93" s="10" t="s">
        <v>205</v>
      </c>
      <c r="K93" s="13" t="s">
        <v>360</v>
      </c>
      <c r="L93" s="10">
        <v>51</v>
      </c>
      <c r="M93" s="10">
        <v>0</v>
      </c>
      <c r="N93" s="10" t="s">
        <v>207</v>
      </c>
    </row>
    <row r="94" spans="1:14" x14ac:dyDescent="0.25">
      <c r="A94" s="13" t="s">
        <v>347</v>
      </c>
      <c r="B94" s="10">
        <v>26</v>
      </c>
      <c r="C94" s="10">
        <v>0</v>
      </c>
      <c r="D94" s="10" t="s">
        <v>205</v>
      </c>
      <c r="K94" s="13" t="s">
        <v>315</v>
      </c>
      <c r="L94" s="10">
        <v>37</v>
      </c>
      <c r="M94" s="10">
        <v>0</v>
      </c>
      <c r="N94" s="10" t="s">
        <v>207</v>
      </c>
    </row>
    <row r="95" spans="1:14" x14ac:dyDescent="0.25">
      <c r="A95" s="13" t="s">
        <v>348</v>
      </c>
      <c r="B95" s="10">
        <v>25</v>
      </c>
      <c r="C95" s="10">
        <v>0</v>
      </c>
      <c r="D95" s="10" t="s">
        <v>205</v>
      </c>
      <c r="K95" s="13" t="s">
        <v>340</v>
      </c>
      <c r="L95" s="10">
        <v>31</v>
      </c>
      <c r="M95" s="10">
        <v>0</v>
      </c>
      <c r="N95" s="10" t="s">
        <v>207</v>
      </c>
    </row>
  </sheetData>
  <sortState ref="K4:L95">
    <sortCondition descending="1" ref="L4:L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Hollerable 2019</vt:lpstr>
      <vt:lpstr>Nick Salary</vt:lpstr>
      <vt:lpstr>Sheet8</vt:lpstr>
      <vt:lpstr>Sheet3</vt:lpstr>
      <vt:lpstr>Prevous-curr</vt:lpstr>
      <vt:lpstr>Current Rnaks</vt:lpstr>
      <vt:lpstr>Sheet4</vt:lpstr>
      <vt:lpstr>Sheet5</vt:lpstr>
    </vt:vector>
  </TitlesOfParts>
  <Company>BNYMellon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Kramer, Michael</dc:creator>
  <cp:lastModifiedBy>Kramer, Michael</cp:lastModifiedBy>
  <dcterms:created xsi:type="dcterms:W3CDTF">2019-12-04T17:49:09Z</dcterms:created>
  <dcterms:modified xsi:type="dcterms:W3CDTF">2019-12-04T22:38:24Z</dcterms:modified>
</cp:coreProperties>
</file>