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2257ef62ffe7b95/Desktop/Data Analytics/Excel Files/"/>
    </mc:Choice>
  </mc:AlternateContent>
  <xr:revisionPtr revIDLastSave="232" documentId="8_{44DB7379-FEA4-4246-ADC6-57877A6ABD18}" xr6:coauthVersionLast="47" xr6:coauthVersionMax="47" xr10:uidLastSave="{33EAD844-EB0E-4498-9DB5-52F26CC9D7C3}"/>
  <bookViews>
    <workbookView xWindow="-108" yWindow="-108" windowWidth="23256" windowHeight="12456" activeTab="1" xr2:uid="{3FC6D9DA-9D6B-4697-B0BA-24A1176768ED}"/>
  </bookViews>
  <sheets>
    <sheet name="Que - 1" sheetId="1" r:id="rId1"/>
    <sheet name="Que - 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3" l="1"/>
  <c r="D57" i="3"/>
  <c r="D47" i="3"/>
  <c r="C47" i="3"/>
  <c r="D46" i="3"/>
  <c r="C46" i="3"/>
  <c r="D37" i="3"/>
  <c r="C37" i="3"/>
  <c r="E36" i="3"/>
  <c r="E35" i="3"/>
  <c r="D36" i="3"/>
  <c r="C36" i="3"/>
  <c r="D35" i="3"/>
  <c r="C35" i="3"/>
  <c r="D12" i="3"/>
  <c r="C12" i="3"/>
  <c r="E12" i="3" s="1"/>
  <c r="E11" i="3"/>
  <c r="E10" i="3"/>
  <c r="S123" i="1"/>
  <c r="R123" i="1"/>
  <c r="D48" i="3" l="1"/>
  <c r="E47" i="3"/>
  <c r="C48" i="3"/>
  <c r="E46" i="3"/>
  <c r="E37" i="3"/>
  <c r="E48" i="3" l="1"/>
</calcChain>
</file>

<file path=xl/sharedStrings.xml><?xml version="1.0" encoding="utf-8"?>
<sst xmlns="http://schemas.openxmlformats.org/spreadsheetml/2006/main" count="46" uniqueCount="31">
  <si>
    <t>Girls</t>
  </si>
  <si>
    <t>Boys</t>
  </si>
  <si>
    <t xml:space="preserve">Mean </t>
  </si>
  <si>
    <t>Standard Deviation</t>
  </si>
  <si>
    <t>Size</t>
  </si>
  <si>
    <t>Observations</t>
  </si>
  <si>
    <t>Girls Intelligence</t>
  </si>
  <si>
    <t>Boys Inelligence</t>
  </si>
  <si>
    <t>Sample</t>
  </si>
  <si>
    <t>Observation</t>
  </si>
  <si>
    <t>z-Test: Two Sample for Means</t>
  </si>
  <si>
    <t>Mean</t>
  </si>
  <si>
    <t>Known Variance</t>
  </si>
  <si>
    <t>Hypothesized Mean Difference</t>
  </si>
  <si>
    <t>z</t>
  </si>
  <si>
    <t>P(Z&lt;=z) one-tail</t>
  </si>
  <si>
    <t>z Critical one-tail</t>
  </si>
  <si>
    <t>P(Z&lt;=z) two-tail</t>
  </si>
  <si>
    <t>z Critical two-tail</t>
  </si>
  <si>
    <t>Observed Value</t>
  </si>
  <si>
    <t>Cancer(Yes)</t>
  </si>
  <si>
    <t>Cancer(No)</t>
  </si>
  <si>
    <t>Total</t>
  </si>
  <si>
    <t>Smoker(Yes)</t>
  </si>
  <si>
    <t>Smoker(No)</t>
  </si>
  <si>
    <t>Chi-Square Contribution</t>
  </si>
  <si>
    <t>Expected Value</t>
  </si>
  <si>
    <t>Degree of Freedom</t>
  </si>
  <si>
    <t>Chi-square</t>
  </si>
  <si>
    <t>Chi-square Distribution</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</si>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</sst>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color rgb="FFFFFFFF"/>
      <name val="Consolas"/>
      <family val="3"/>
    </font>
    <font>
      <b/>
      <sz val="12"/>
      <color theme="1"/>
      <name val="Aptos Narrow"/>
      <family val="2"/>
      <scheme val="minor"/>
    </font>
    <font>
      <b/>
      <i/>
      <sz val="12"/>
      <color theme="1"/>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1" xfId="0" applyBorder="1" applyAlignment="1">
      <alignment wrapText="1"/>
    </xf>
    <xf numFmtId="0" fontId="1" fillId="0" borderId="0" xfId="0" applyFont="1"/>
    <xf numFmtId="2" fontId="0" fillId="0" borderId="1" xfId="0" applyNumberFormat="1" applyBorder="1"/>
    <xf numFmtId="0" fontId="2" fillId="0" borderId="0" xfId="0" applyFont="1"/>
    <xf numFmtId="0" fontId="3" fillId="0" borderId="3" xfId="0" applyFont="1" applyBorder="1" applyAlignment="1">
      <alignment horizontal="center"/>
    </xf>
    <xf numFmtId="0" fontId="2" fillId="0" borderId="2" xfId="0" applyFont="1" applyBorder="1"/>
    <xf numFmtId="0" fontId="0" fillId="0" borderId="1"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15</xdr:col>
      <xdr:colOff>7620</xdr:colOff>
      <xdr:row>2</xdr:row>
      <xdr:rowOff>175260</xdr:rowOff>
    </xdr:to>
    <xdr:sp macro="" textlink="">
      <xdr:nvSpPr>
        <xdr:cNvPr id="2" name="Rectangle 1">
          <a:extLst>
            <a:ext uri="{FF2B5EF4-FFF2-40B4-BE49-F238E27FC236}">
              <a16:creationId xmlns:a16="http://schemas.microsoft.com/office/drawing/2014/main" id="{1BA01AB9-4F89-C652-C973-F5A35776D4E4}"/>
            </a:ext>
          </a:extLst>
        </xdr:cNvPr>
        <xdr:cNvSpPr/>
      </xdr:nvSpPr>
      <xdr:spPr>
        <a:xfrm>
          <a:off x="609600" y="198120"/>
          <a:ext cx="854202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Times New Roman" panose="02020603050405020304" pitchFamily="18" charset="0"/>
              <a:cs typeface="Times New Roman" panose="02020603050405020304" pitchFamily="18" charset="0"/>
            </a:rPr>
            <a:t>Module 1. Introduction to Statistics (April 2023) </a:t>
          </a:r>
        </a:p>
      </xdr:txBody>
    </xdr:sp>
    <xdr:clientData/>
  </xdr:twoCellAnchor>
  <xdr:twoCellAnchor>
    <xdr:from>
      <xdr:col>1</xdr:col>
      <xdr:colOff>0</xdr:colOff>
      <xdr:row>4</xdr:row>
      <xdr:rowOff>22860</xdr:rowOff>
    </xdr:from>
    <xdr:to>
      <xdr:col>15</xdr:col>
      <xdr:colOff>7620</xdr:colOff>
      <xdr:row>8</xdr:row>
      <xdr:rowOff>7620</xdr:rowOff>
    </xdr:to>
    <xdr:sp macro="" textlink="">
      <xdr:nvSpPr>
        <xdr:cNvPr id="3" name="Rectangle 2">
          <a:extLst>
            <a:ext uri="{FF2B5EF4-FFF2-40B4-BE49-F238E27FC236}">
              <a16:creationId xmlns:a16="http://schemas.microsoft.com/office/drawing/2014/main" id="{47E1281D-8E47-4103-A56B-D695BDB62B5D}"/>
            </a:ext>
          </a:extLst>
        </xdr:cNvPr>
        <xdr:cNvSpPr/>
      </xdr:nvSpPr>
      <xdr:spPr>
        <a:xfrm>
          <a:off x="609600" y="754380"/>
          <a:ext cx="8542020" cy="716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Question 1. There is an assumption that there is no significant difference between boys and girls with respect to intelligence. Tests are conducted on two groups and the following are the observations Validate the claim with 5% LoS (Level of Significance).</a:t>
          </a:r>
        </a:p>
      </xdr:txBody>
    </xdr:sp>
    <xdr:clientData/>
  </xdr:twoCellAnchor>
  <xdr:twoCellAnchor>
    <xdr:from>
      <xdr:col>1</xdr:col>
      <xdr:colOff>23447</xdr:colOff>
      <xdr:row>16</xdr:row>
      <xdr:rowOff>21687</xdr:rowOff>
    </xdr:from>
    <xdr:to>
      <xdr:col>13</xdr:col>
      <xdr:colOff>595923</xdr:colOff>
      <xdr:row>21</xdr:row>
      <xdr:rowOff>0</xdr:rowOff>
    </xdr:to>
    <xdr:sp macro="" textlink="">
      <xdr:nvSpPr>
        <xdr:cNvPr id="4" name="Rectangle 3">
          <a:extLst>
            <a:ext uri="{FF2B5EF4-FFF2-40B4-BE49-F238E27FC236}">
              <a16:creationId xmlns:a16="http://schemas.microsoft.com/office/drawing/2014/main" id="{762DE70C-3BAE-4547-B9AF-E82574E35AC1}"/>
            </a:ext>
          </a:extLst>
        </xdr:cNvPr>
        <xdr:cNvSpPr/>
      </xdr:nvSpPr>
      <xdr:spPr>
        <a:xfrm>
          <a:off x="635545" y="3019720"/>
          <a:ext cx="10515952" cy="91519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Hypothesis:</a:t>
          </a:r>
        </a:p>
        <a:p>
          <a:pPr algn="l"/>
          <a:r>
            <a:rPr lang="en-IN" sz="1400">
              <a:latin typeface="Times New Roman" panose="02020603050405020304" pitchFamily="18" charset="0"/>
              <a:cs typeface="Times New Roman" panose="02020603050405020304" pitchFamily="18" charset="0"/>
            </a:rPr>
            <a:t>Null</a:t>
          </a:r>
          <a:r>
            <a:rPr lang="en-IN" sz="1400" baseline="0">
              <a:latin typeface="Times New Roman" panose="02020603050405020304" pitchFamily="18" charset="0"/>
              <a:cs typeface="Times New Roman" panose="02020603050405020304" pitchFamily="18" charset="0"/>
            </a:rPr>
            <a:t> Hypothesis: There is no difference in the mean intelligence scores of girls and boys.</a:t>
          </a:r>
        </a:p>
        <a:p>
          <a:pPr algn="l"/>
          <a:r>
            <a:rPr lang="en-IN" sz="1400" baseline="0">
              <a:latin typeface="Times New Roman" panose="02020603050405020304" pitchFamily="18" charset="0"/>
              <a:cs typeface="Times New Roman" panose="02020603050405020304" pitchFamily="18" charset="0"/>
            </a:rPr>
            <a:t>Alternative Hypothesis: There is a difference in the mean intelligence scores of girls and boys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10955</xdr:colOff>
      <xdr:row>21</xdr:row>
      <xdr:rowOff>184080</xdr:rowOff>
    </xdr:from>
    <xdr:to>
      <xdr:col>13</xdr:col>
      <xdr:colOff>583431</xdr:colOff>
      <xdr:row>25</xdr:row>
      <xdr:rowOff>0</xdr:rowOff>
    </xdr:to>
    <xdr:sp macro="" textlink="">
      <xdr:nvSpPr>
        <xdr:cNvPr id="5" name="Rectangle 4">
          <a:extLst>
            <a:ext uri="{FF2B5EF4-FFF2-40B4-BE49-F238E27FC236}">
              <a16:creationId xmlns:a16="http://schemas.microsoft.com/office/drawing/2014/main" id="{DE55C902-36A8-41EE-998F-A442FD4467BB}"/>
            </a:ext>
          </a:extLst>
        </xdr:cNvPr>
        <xdr:cNvSpPr/>
      </xdr:nvSpPr>
      <xdr:spPr>
        <a:xfrm>
          <a:off x="623053" y="4118998"/>
          <a:ext cx="10515952" cy="5654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Here we perform</a:t>
          </a:r>
          <a:r>
            <a:rPr lang="en-IN" sz="1400" baseline="0">
              <a:latin typeface="Times New Roman" panose="02020603050405020304" pitchFamily="18" charset="0"/>
              <a:cs typeface="Times New Roman" panose="02020603050405020304" pitchFamily="18" charset="0"/>
            </a:rPr>
            <a:t> Z-test: Tow sample for the mean becuase we know that when the sample size is more the 30 the we perform Z-test.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19540</xdr:colOff>
      <xdr:row>13</xdr:row>
      <xdr:rowOff>27548</xdr:rowOff>
    </xdr:from>
    <xdr:to>
      <xdr:col>13</xdr:col>
      <xdr:colOff>592016</xdr:colOff>
      <xdr:row>15</xdr:row>
      <xdr:rowOff>-1</xdr:rowOff>
    </xdr:to>
    <xdr:sp macro="" textlink="">
      <xdr:nvSpPr>
        <xdr:cNvPr id="7" name="Rectangle 6">
          <a:extLst>
            <a:ext uri="{FF2B5EF4-FFF2-40B4-BE49-F238E27FC236}">
              <a16:creationId xmlns:a16="http://schemas.microsoft.com/office/drawing/2014/main" id="{54E776E2-2B14-48E8-BE5D-2F6BECC10DBD}"/>
            </a:ext>
          </a:extLst>
        </xdr:cNvPr>
        <xdr:cNvSpPr/>
      </xdr:nvSpPr>
      <xdr:spPr>
        <a:xfrm>
          <a:off x="631638" y="2463450"/>
          <a:ext cx="10515952" cy="34720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p>
      </xdr:txBody>
    </xdr:sp>
    <xdr:clientData/>
  </xdr:twoCellAnchor>
  <xdr:twoCellAnchor>
    <xdr:from>
      <xdr:col>1</xdr:col>
      <xdr:colOff>29533</xdr:colOff>
      <xdr:row>40</xdr:row>
      <xdr:rowOff>19444</xdr:rowOff>
    </xdr:from>
    <xdr:to>
      <xdr:col>13</xdr:col>
      <xdr:colOff>602009</xdr:colOff>
      <xdr:row>53</xdr:row>
      <xdr:rowOff>127000</xdr:rowOff>
    </xdr:to>
    <xdr:sp macro="" textlink="">
      <xdr:nvSpPr>
        <xdr:cNvPr id="8" name="Rectangle 7">
          <a:extLst>
            <a:ext uri="{FF2B5EF4-FFF2-40B4-BE49-F238E27FC236}">
              <a16:creationId xmlns:a16="http://schemas.microsoft.com/office/drawing/2014/main" id="{C858E566-381C-4860-8B26-EE1DFBE1FAE6}"/>
            </a:ext>
          </a:extLst>
        </xdr:cNvPr>
        <xdr:cNvSpPr/>
      </xdr:nvSpPr>
      <xdr:spPr>
        <a:xfrm>
          <a:off x="636311" y="7540666"/>
          <a:ext cx="10464365" cy="24923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latin typeface="Times New Roman" panose="02020603050405020304" pitchFamily="18" charset="0"/>
              <a:cs typeface="Times New Roman" panose="02020603050405020304" pitchFamily="18" charset="0"/>
            </a:rPr>
            <a:t>Conclusion:</a:t>
          </a:r>
        </a:p>
        <a:p>
          <a:pPr lvl="1" algn="l"/>
          <a:r>
            <a:rPr lang="en-IN" sz="1400">
              <a:latin typeface="Times New Roman" panose="02020603050405020304" pitchFamily="18" charset="0"/>
              <a:cs typeface="Times New Roman" panose="02020603050405020304" pitchFamily="18" charset="0"/>
            </a:rPr>
            <a:t>1.</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Comparing the z-value:</a:t>
          </a:r>
        </a:p>
        <a:p>
          <a:pPr lvl="2" algn="l"/>
          <a:r>
            <a:rPr lang="en-IN" sz="1400">
              <a:latin typeface="Times New Roman" panose="02020603050405020304" pitchFamily="18" charset="0"/>
              <a:cs typeface="Times New Roman" panose="02020603050405020304" pitchFamily="18" charset="0"/>
            </a:rPr>
            <a:t>The calculated z-value (7.176) is much larger than both the one-tailed (1.645) and two-tailed (1.960) critical values.</a:t>
          </a:r>
        </a:p>
        <a:p>
          <a:pPr lvl="1" algn="l"/>
          <a:r>
            <a:rPr lang="en-IN" sz="1400">
              <a:latin typeface="Times New Roman" panose="02020603050405020304" pitchFamily="18" charset="0"/>
              <a:cs typeface="Times New Roman" panose="02020603050405020304" pitchFamily="18" charset="0"/>
            </a:rPr>
            <a:t>2. Interpreting the p-value:</a:t>
          </a:r>
        </a:p>
        <a:p>
          <a:pPr lvl="2" algn="l"/>
          <a:r>
            <a:rPr lang="en-IN" sz="1400">
              <a:latin typeface="Times New Roman" panose="02020603050405020304" pitchFamily="18" charset="0"/>
              <a:cs typeface="Times New Roman" panose="02020603050405020304" pitchFamily="18" charset="0"/>
            </a:rPr>
            <a:t>The p-values (3.59E-13 for one-tail and 7.19E-13 for two-tail) are significantly less than the significance level (0.05).</a:t>
          </a:r>
        </a:p>
        <a:p>
          <a:pPr lvl="1" algn="l"/>
          <a:r>
            <a:rPr lang="en-IN" sz="1400">
              <a:latin typeface="Times New Roman" panose="02020603050405020304" pitchFamily="18" charset="0"/>
              <a:cs typeface="Times New Roman" panose="02020603050405020304" pitchFamily="18" charset="0"/>
            </a:rPr>
            <a:t>Given that the calculated z-value is far greater than the critical z-values and the p-values are much smaller than 0.05, we reject the null hypothesis.</a:t>
          </a:r>
        </a:p>
        <a:p>
          <a:pPr algn="l"/>
          <a:endParaRPr lang="en-IN" sz="1400">
            <a:latin typeface="Times New Roman" panose="02020603050405020304" pitchFamily="18" charset="0"/>
            <a:cs typeface="Times New Roman" panose="02020603050405020304" pitchFamily="18" charset="0"/>
          </a:endParaRPr>
        </a:p>
        <a:p>
          <a:pPr algn="l"/>
          <a:r>
            <a:rPr lang="en-IN" sz="1400">
              <a:latin typeface="Times New Roman" panose="02020603050405020304" pitchFamily="18" charset="0"/>
              <a:cs typeface="Times New Roman" panose="02020603050405020304" pitchFamily="18" charset="0"/>
            </a:rPr>
            <a:t>There is strong evidence to reject the null hypothesis at the 5% level of significance. Therefore, we conclude that there is a statistically</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significant difference in the mean intelligence scores between girls and boys. Girls, on average, have higher intelligence scores than boys based on the provided data.</a:t>
          </a:r>
        </a:p>
        <a:p>
          <a:pPr algn="l"/>
          <a:endParaRPr lang="en-IN" sz="1400">
            <a:latin typeface="Times New Roman" panose="02020603050405020304" pitchFamily="18" charset="0"/>
            <a:cs typeface="Times New Roman" panose="02020603050405020304" pitchFamily="18" charset="0"/>
          </a:endParaRPr>
        </a:p>
        <a:p>
          <a:pPr algn="l"/>
          <a:endParaRPr lang="en-IN" sz="14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7620</xdr:rowOff>
    </xdr:from>
    <xdr:to>
      <xdr:col>19</xdr:col>
      <xdr:colOff>167640</xdr:colOff>
      <xdr:row>2</xdr:row>
      <xdr:rowOff>169817</xdr:rowOff>
    </xdr:to>
    <xdr:sp macro="" textlink="">
      <xdr:nvSpPr>
        <xdr:cNvPr id="2" name="Rectangle 1">
          <a:extLst>
            <a:ext uri="{FF2B5EF4-FFF2-40B4-BE49-F238E27FC236}">
              <a16:creationId xmlns:a16="http://schemas.microsoft.com/office/drawing/2014/main" id="{FB245C74-809A-439C-AEEF-521267CFC527}"/>
            </a:ext>
          </a:extLst>
        </xdr:cNvPr>
        <xdr:cNvSpPr/>
      </xdr:nvSpPr>
      <xdr:spPr>
        <a:xfrm>
          <a:off x="617220" y="190500"/>
          <a:ext cx="11132820" cy="3450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Times New Roman" panose="02020603050405020304" pitchFamily="18" charset="0"/>
              <a:cs typeface="Times New Roman" panose="02020603050405020304" pitchFamily="18" charset="0"/>
            </a:rPr>
            <a:t>Module 1. Introduction to Statistics (April 2023) </a:t>
          </a:r>
        </a:p>
      </xdr:txBody>
    </xdr:sp>
    <xdr:clientData/>
  </xdr:twoCellAnchor>
  <xdr:twoCellAnchor>
    <xdr:from>
      <xdr:col>1</xdr:col>
      <xdr:colOff>0</xdr:colOff>
      <xdr:row>4</xdr:row>
      <xdr:rowOff>7620</xdr:rowOff>
    </xdr:from>
    <xdr:to>
      <xdr:col>19</xdr:col>
      <xdr:colOff>160020</xdr:colOff>
      <xdr:row>6</xdr:row>
      <xdr:rowOff>7620</xdr:rowOff>
    </xdr:to>
    <xdr:sp macro="" textlink="">
      <xdr:nvSpPr>
        <xdr:cNvPr id="3" name="Rectangle 2">
          <a:extLst>
            <a:ext uri="{FF2B5EF4-FFF2-40B4-BE49-F238E27FC236}">
              <a16:creationId xmlns:a16="http://schemas.microsoft.com/office/drawing/2014/main" id="{50022471-8860-4286-B6FC-5E4FE1B3EFA5}"/>
            </a:ext>
          </a:extLst>
        </xdr:cNvPr>
        <xdr:cNvSpPr/>
      </xdr:nvSpPr>
      <xdr:spPr>
        <a:xfrm>
          <a:off x="609600" y="739140"/>
          <a:ext cx="1113282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Question 2. Analyze the below data and tell whether you can conclude that smoking causes cancer or not? </a:t>
          </a:r>
        </a:p>
      </xdr:txBody>
    </xdr:sp>
    <xdr:clientData/>
  </xdr:twoCellAnchor>
  <xdr:twoCellAnchor>
    <xdr:from>
      <xdr:col>1</xdr:col>
      <xdr:colOff>7620</xdr:colOff>
      <xdr:row>16</xdr:row>
      <xdr:rowOff>7620</xdr:rowOff>
    </xdr:from>
    <xdr:to>
      <xdr:col>17</xdr:col>
      <xdr:colOff>335280</xdr:colOff>
      <xdr:row>19</xdr:row>
      <xdr:rowOff>45720</xdr:rowOff>
    </xdr:to>
    <xdr:sp macro="" textlink="">
      <xdr:nvSpPr>
        <xdr:cNvPr id="4" name="Rectangle 3">
          <a:extLst>
            <a:ext uri="{FF2B5EF4-FFF2-40B4-BE49-F238E27FC236}">
              <a16:creationId xmlns:a16="http://schemas.microsoft.com/office/drawing/2014/main" id="{1EEFEA41-1587-44A5-856D-41146A77C32E}"/>
            </a:ext>
          </a:extLst>
        </xdr:cNvPr>
        <xdr:cNvSpPr/>
      </xdr:nvSpPr>
      <xdr:spPr>
        <a:xfrm>
          <a:off x="617220" y="2933700"/>
          <a:ext cx="10469880" cy="586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To analyze whether smoking causes cancer based on the provided data, we can perform a Chi-Square test of independence. This statistical test helps us determine if there is a significant difference between two categorical variables</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in this case.</a:t>
          </a:r>
        </a:p>
      </xdr:txBody>
    </xdr:sp>
    <xdr:clientData/>
  </xdr:twoCellAnchor>
  <xdr:twoCellAnchor>
    <xdr:from>
      <xdr:col>1</xdr:col>
      <xdr:colOff>15240</xdr:colOff>
      <xdr:row>13</xdr:row>
      <xdr:rowOff>15240</xdr:rowOff>
    </xdr:from>
    <xdr:to>
      <xdr:col>17</xdr:col>
      <xdr:colOff>336102</xdr:colOff>
      <xdr:row>14</xdr:row>
      <xdr:rowOff>174265</xdr:rowOff>
    </xdr:to>
    <xdr:sp macro="" textlink="">
      <xdr:nvSpPr>
        <xdr:cNvPr id="7" name="Rectangle 6">
          <a:extLst>
            <a:ext uri="{FF2B5EF4-FFF2-40B4-BE49-F238E27FC236}">
              <a16:creationId xmlns:a16="http://schemas.microsoft.com/office/drawing/2014/main" id="{A6BB4BC1-E78E-4043-A61C-3ED4B5654393}"/>
            </a:ext>
          </a:extLst>
        </xdr:cNvPr>
        <xdr:cNvSpPr/>
      </xdr:nvSpPr>
      <xdr:spPr>
        <a:xfrm>
          <a:off x="624840" y="2392680"/>
          <a:ext cx="10463082" cy="34190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p>
      </xdr:txBody>
    </xdr:sp>
    <xdr:clientData/>
  </xdr:twoCellAnchor>
  <xdr:twoCellAnchor>
    <xdr:from>
      <xdr:col>1</xdr:col>
      <xdr:colOff>15240</xdr:colOff>
      <xdr:row>20</xdr:row>
      <xdr:rowOff>60960</xdr:rowOff>
    </xdr:from>
    <xdr:to>
      <xdr:col>17</xdr:col>
      <xdr:colOff>342900</xdr:colOff>
      <xdr:row>24</xdr:row>
      <xdr:rowOff>137160</xdr:rowOff>
    </xdr:to>
    <xdr:sp macro="" textlink="">
      <xdr:nvSpPr>
        <xdr:cNvPr id="8" name="Rectangle 7">
          <a:extLst>
            <a:ext uri="{FF2B5EF4-FFF2-40B4-BE49-F238E27FC236}">
              <a16:creationId xmlns:a16="http://schemas.microsoft.com/office/drawing/2014/main" id="{A7143BC8-4223-4D98-9087-85C6CE359586}"/>
            </a:ext>
          </a:extLst>
        </xdr:cNvPr>
        <xdr:cNvSpPr/>
      </xdr:nvSpPr>
      <xdr:spPr>
        <a:xfrm>
          <a:off x="624840" y="3718560"/>
          <a:ext cx="10469880" cy="80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Hypothesis:</a:t>
          </a:r>
        </a:p>
        <a:p>
          <a:pPr algn="l"/>
          <a:r>
            <a:rPr lang="en-IN" sz="1400">
              <a:latin typeface="Times New Roman" panose="02020603050405020304" pitchFamily="18" charset="0"/>
              <a:cs typeface="Times New Roman" panose="02020603050405020304" pitchFamily="18" charset="0"/>
            </a:rPr>
            <a:t>Null Hypothesis = There is no significant deference between cancer and smoker.</a:t>
          </a:r>
        </a:p>
        <a:p>
          <a:pPr algn="l"/>
          <a:r>
            <a:rPr lang="en-IN" sz="1400">
              <a:latin typeface="Times New Roman" panose="02020603050405020304" pitchFamily="18" charset="0"/>
              <a:cs typeface="Times New Roman" panose="02020603050405020304" pitchFamily="18" charset="0"/>
            </a:rPr>
            <a:t>Alternative hypothesis = There is significant difference between cancer and Smoker.</a:t>
          </a:r>
        </a:p>
        <a:p>
          <a:pPr algn="l"/>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26963</xdr:colOff>
      <xdr:row>26</xdr:row>
      <xdr:rowOff>25791</xdr:rowOff>
    </xdr:from>
    <xdr:to>
      <xdr:col>17</xdr:col>
      <xdr:colOff>354623</xdr:colOff>
      <xdr:row>30</xdr:row>
      <xdr:rowOff>101991</xdr:rowOff>
    </xdr:to>
    <xdr:sp macro="" textlink="">
      <xdr:nvSpPr>
        <xdr:cNvPr id="9" name="Rectangle 8">
          <a:extLst>
            <a:ext uri="{FF2B5EF4-FFF2-40B4-BE49-F238E27FC236}">
              <a16:creationId xmlns:a16="http://schemas.microsoft.com/office/drawing/2014/main" id="{3B60BB1C-9BED-453F-A971-9D5CD0A1AAFD}"/>
            </a:ext>
          </a:extLst>
        </xdr:cNvPr>
        <xdr:cNvSpPr/>
      </xdr:nvSpPr>
      <xdr:spPr>
        <a:xfrm>
          <a:off x="636563" y="4902591"/>
          <a:ext cx="10468122" cy="8264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Step 1: We know that chi-square test is a statistics test used to compare observed results with expected results. That's why first</a:t>
          </a:r>
          <a:r>
            <a:rPr lang="en-IN" sz="1400" baseline="0">
              <a:latin typeface="Times New Roman" panose="02020603050405020304" pitchFamily="18" charset="0"/>
              <a:cs typeface="Times New Roman" panose="02020603050405020304" pitchFamily="18" charset="0"/>
            </a:rPr>
            <a:t> we find expected values. </a:t>
          </a:r>
        </a:p>
        <a:p>
          <a:pPr algn="l"/>
          <a:r>
            <a:rPr lang="en-IN" sz="1400" baseline="0">
              <a:latin typeface="Times New Roman" panose="02020603050405020304" pitchFamily="18" charset="0"/>
              <a:cs typeface="Times New Roman" panose="02020603050405020304" pitchFamily="18" charset="0"/>
            </a:rPr>
            <a:t>Expected value = (Row total * Column total)/Grand total</a:t>
          </a:r>
          <a:endParaRPr lang="en-IN" sz="1400">
            <a:latin typeface="Times New Roman" panose="02020603050405020304" pitchFamily="18" charset="0"/>
            <a:cs typeface="Times New Roman" panose="02020603050405020304" pitchFamily="18" charset="0"/>
          </a:endParaRPr>
        </a:p>
        <a:p>
          <a:pPr algn="l"/>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21101</xdr:colOff>
      <xdr:row>38</xdr:row>
      <xdr:rowOff>17975</xdr:rowOff>
    </xdr:from>
    <xdr:to>
      <xdr:col>17</xdr:col>
      <xdr:colOff>348761</xdr:colOff>
      <xdr:row>41</xdr:row>
      <xdr:rowOff>107461</xdr:rowOff>
    </xdr:to>
    <xdr:sp macro="" textlink="">
      <xdr:nvSpPr>
        <xdr:cNvPr id="10" name="Rectangle 9">
          <a:extLst>
            <a:ext uri="{FF2B5EF4-FFF2-40B4-BE49-F238E27FC236}">
              <a16:creationId xmlns:a16="http://schemas.microsoft.com/office/drawing/2014/main" id="{2D16A4F3-4684-4F37-8924-B156734EA055}"/>
            </a:ext>
          </a:extLst>
        </xdr:cNvPr>
        <xdr:cNvSpPr/>
      </xdr:nvSpPr>
      <xdr:spPr>
        <a:xfrm>
          <a:off x="626793" y="7071360"/>
          <a:ext cx="10419276" cy="6463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Step 2:</a:t>
          </a:r>
        </a:p>
        <a:p>
          <a:pPr algn="l"/>
          <a:r>
            <a:rPr lang="en-IN" sz="1400">
              <a:latin typeface="Times New Roman" panose="02020603050405020304" pitchFamily="18" charset="0"/>
              <a:cs typeface="Times New Roman" panose="02020603050405020304" pitchFamily="18" charset="0"/>
            </a:rPr>
            <a:t>Chi-Square Contribution = (Ober. Value - Exp. Value)^2/ Exp. Value</a:t>
          </a:r>
        </a:p>
        <a:p>
          <a:pPr algn="l"/>
          <a:r>
            <a:rPr lang="en-IN" sz="1400">
              <a:latin typeface="Times New Roman" panose="02020603050405020304" pitchFamily="18" charset="0"/>
              <a:cs typeface="Times New Roman" panose="02020603050405020304" pitchFamily="18" charset="0"/>
            </a:rPr>
            <a:t> </a:t>
          </a:r>
        </a:p>
      </xdr:txBody>
    </xdr:sp>
    <xdr:clientData/>
  </xdr:twoCellAnchor>
  <xdr:twoCellAnchor>
    <xdr:from>
      <xdr:col>1</xdr:col>
      <xdr:colOff>2376</xdr:colOff>
      <xdr:row>49</xdr:row>
      <xdr:rowOff>12275</xdr:rowOff>
    </xdr:from>
    <xdr:to>
      <xdr:col>17</xdr:col>
      <xdr:colOff>330036</xdr:colOff>
      <xdr:row>54</xdr:row>
      <xdr:rowOff>137583</xdr:rowOff>
    </xdr:to>
    <xdr:sp macro="" textlink="">
      <xdr:nvSpPr>
        <xdr:cNvPr id="11" name="Rectangle 10">
          <a:extLst>
            <a:ext uri="{FF2B5EF4-FFF2-40B4-BE49-F238E27FC236}">
              <a16:creationId xmlns:a16="http://schemas.microsoft.com/office/drawing/2014/main" id="{1A991B63-AB19-438C-8F6E-9CFB1FE1662D}"/>
            </a:ext>
          </a:extLst>
        </xdr:cNvPr>
        <xdr:cNvSpPr/>
      </xdr:nvSpPr>
      <xdr:spPr>
        <a:xfrm>
          <a:off x="616209" y="8828192"/>
          <a:ext cx="10529994" cy="10248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Step 3:</a:t>
          </a:r>
        </a:p>
        <a:p>
          <a:pPr algn="l"/>
          <a:r>
            <a:rPr lang="en-IN" sz="1400">
              <a:latin typeface="Times New Roman" panose="02020603050405020304" pitchFamily="18" charset="0"/>
              <a:cs typeface="Times New Roman" panose="02020603050405020304" pitchFamily="18" charset="0"/>
            </a:rPr>
            <a:t>Degree of Freedom = (Number of Row - 1) * (Number of Column - 1)</a:t>
          </a:r>
        </a:p>
        <a:p>
          <a:pPr algn="l"/>
          <a:r>
            <a:rPr lang="en-IN" sz="1400">
              <a:latin typeface="Times New Roman" panose="02020603050405020304" pitchFamily="18" charset="0"/>
              <a:cs typeface="Times New Roman" panose="02020603050405020304" pitchFamily="18" charset="0"/>
            </a:rPr>
            <a:t>Chi-Square = Sum of all Chi-Square Contributions</a:t>
          </a:r>
        </a:p>
        <a:p>
          <a:pPr algn="l"/>
          <a:r>
            <a:rPr lang="en-IN" sz="1400">
              <a:latin typeface="Times New Roman" panose="02020603050405020304" pitchFamily="18" charset="0"/>
              <a:cs typeface="Times New Roman" panose="02020603050405020304" pitchFamily="18" charset="0"/>
            </a:rPr>
            <a:t>Chi-Square Distribution = (=CHISQ.DIST.RT(Chi-square,DF)</a:t>
          </a:r>
        </a:p>
      </xdr:txBody>
    </xdr:sp>
    <xdr:clientData/>
  </xdr:twoCellAnchor>
  <xdr:twoCellAnchor>
    <xdr:from>
      <xdr:col>1</xdr:col>
      <xdr:colOff>17193</xdr:colOff>
      <xdr:row>61</xdr:row>
      <xdr:rowOff>16508</xdr:rowOff>
    </xdr:from>
    <xdr:to>
      <xdr:col>17</xdr:col>
      <xdr:colOff>344853</xdr:colOff>
      <xdr:row>65</xdr:row>
      <xdr:rowOff>84667</xdr:rowOff>
    </xdr:to>
    <xdr:sp macro="" textlink="">
      <xdr:nvSpPr>
        <xdr:cNvPr id="5" name="Rectangle 4">
          <a:extLst>
            <a:ext uri="{FF2B5EF4-FFF2-40B4-BE49-F238E27FC236}">
              <a16:creationId xmlns:a16="http://schemas.microsoft.com/office/drawing/2014/main" id="{45180760-0BC0-4BAE-A966-AC341B76C0E9}"/>
            </a:ext>
          </a:extLst>
        </xdr:cNvPr>
        <xdr:cNvSpPr/>
      </xdr:nvSpPr>
      <xdr:spPr>
        <a:xfrm>
          <a:off x="631026" y="10991425"/>
          <a:ext cx="10635827" cy="787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Conclusion: </a:t>
          </a:r>
        </a:p>
        <a:p>
          <a:pPr algn="l"/>
          <a:r>
            <a:rPr lang="en-IN" sz="1400">
              <a:latin typeface="Times New Roman" panose="02020603050405020304" pitchFamily="18" charset="0"/>
              <a:cs typeface="Times New Roman" panose="02020603050405020304" pitchFamily="18" charset="0"/>
            </a:rPr>
            <a:t>Here p-val is less then 0.05 (p-val&gt;0.05) that's why we did not accept null hypothesis.</a:t>
          </a:r>
        </a:p>
        <a:p>
          <a:pPr algn="l"/>
          <a:r>
            <a:rPr lang="en-IN" sz="1400">
              <a:latin typeface="Times New Roman" panose="02020603050405020304" pitchFamily="18" charset="0"/>
              <a:cs typeface="Times New Roman" panose="02020603050405020304" pitchFamily="18" charset="0"/>
            </a:rPr>
            <a:t>We conclude that there is significant difference between cancer and smoker.</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8D6E-403F-4A53-999F-C8FCFD788589}">
  <dimension ref="B1:S123"/>
  <sheetViews>
    <sheetView zoomScale="99" workbookViewId="0">
      <selection activeCell="I33" sqref="I33"/>
    </sheetView>
  </sheetViews>
  <sheetFormatPr defaultRowHeight="14.4" x14ac:dyDescent="0.3"/>
  <cols>
    <col min="4" max="4" width="30" bestFit="1" customWidth="1"/>
    <col min="5" max="5" width="17.6640625" bestFit="1" customWidth="1"/>
    <col min="6" max="6" width="16.88671875" bestFit="1" customWidth="1"/>
    <col min="18" max="18" width="14.44140625" bestFit="1" customWidth="1"/>
    <col min="19" max="19" width="13.88671875" bestFit="1" customWidth="1"/>
  </cols>
  <sheetData>
    <row r="1" spans="2:19" x14ac:dyDescent="0.3">
      <c r="Q1" s="8" t="s">
        <v>9</v>
      </c>
      <c r="R1" s="8"/>
      <c r="S1" s="8"/>
    </row>
    <row r="2" spans="2:19" x14ac:dyDescent="0.3">
      <c r="Q2" s="1" t="s">
        <v>8</v>
      </c>
      <c r="R2" s="1" t="s">
        <v>6</v>
      </c>
      <c r="S2" s="1" t="s">
        <v>7</v>
      </c>
    </row>
    <row r="3" spans="2:19" x14ac:dyDescent="0.3">
      <c r="Q3" s="1">
        <v>1</v>
      </c>
      <c r="R3" s="4">
        <v>92.159422911846988</v>
      </c>
      <c r="S3" s="4">
        <v>83.919774002433584</v>
      </c>
    </row>
    <row r="4" spans="2:19" x14ac:dyDescent="0.3">
      <c r="Q4" s="1">
        <v>2</v>
      </c>
      <c r="R4" s="4">
        <v>93.101002793467572</v>
      </c>
      <c r="S4" s="4">
        <v>94.942824390554918</v>
      </c>
    </row>
    <row r="5" spans="2:19" x14ac:dyDescent="0.3">
      <c r="Q5" s="1">
        <v>3</v>
      </c>
      <c r="R5" s="4">
        <v>85.281969579217375</v>
      </c>
      <c r="S5" s="4">
        <v>90.306193503285414</v>
      </c>
    </row>
    <row r="6" spans="2:19" x14ac:dyDescent="0.3">
      <c r="Q6" s="1">
        <v>4</v>
      </c>
      <c r="R6" s="4">
        <v>86.178339822072431</v>
      </c>
      <c r="S6" s="4">
        <v>65.455186688337221</v>
      </c>
    </row>
    <row r="7" spans="2:19" x14ac:dyDescent="0.3">
      <c r="Q7" s="1">
        <v>5</v>
      </c>
      <c r="R7" s="4">
        <v>91.756528483778823</v>
      </c>
      <c r="S7" s="4">
        <v>79.838342106749806</v>
      </c>
    </row>
    <row r="8" spans="2:19" x14ac:dyDescent="0.3">
      <c r="Q8" s="1">
        <v>6</v>
      </c>
      <c r="R8" s="4">
        <v>86.815006905887856</v>
      </c>
      <c r="S8" s="4">
        <v>80.213364070679404</v>
      </c>
    </row>
    <row r="9" spans="2:19" x14ac:dyDescent="0.3">
      <c r="Q9" s="1">
        <v>7</v>
      </c>
      <c r="R9" s="4">
        <v>87.525699644342382</v>
      </c>
      <c r="S9" s="4">
        <v>83.948530783319626</v>
      </c>
    </row>
    <row r="10" spans="2:19" x14ac:dyDescent="0.3">
      <c r="B10" s="1"/>
      <c r="C10" s="1" t="s">
        <v>2</v>
      </c>
      <c r="D10" s="2" t="s">
        <v>3</v>
      </c>
      <c r="E10" s="1" t="s">
        <v>4</v>
      </c>
      <c r="Q10" s="1">
        <v>8</v>
      </c>
      <c r="R10" s="4">
        <v>90.592226863521731</v>
      </c>
      <c r="S10" s="4">
        <v>87.470162967503938</v>
      </c>
    </row>
    <row r="11" spans="2:19" x14ac:dyDescent="0.3">
      <c r="B11" s="1" t="s">
        <v>0</v>
      </c>
      <c r="C11" s="1">
        <v>89</v>
      </c>
      <c r="D11" s="1">
        <v>4</v>
      </c>
      <c r="E11" s="1">
        <v>50</v>
      </c>
      <c r="Q11" s="1">
        <v>9</v>
      </c>
      <c r="R11" s="4">
        <v>92.733154733699067</v>
      </c>
      <c r="S11" s="4">
        <v>73.85846014615764</v>
      </c>
    </row>
    <row r="12" spans="2:19" x14ac:dyDescent="0.3">
      <c r="B12" s="1" t="s">
        <v>1</v>
      </c>
      <c r="C12" s="1">
        <v>82</v>
      </c>
      <c r="D12" s="1">
        <v>9</v>
      </c>
      <c r="E12" s="1">
        <v>120</v>
      </c>
      <c r="Q12" s="1">
        <v>10</v>
      </c>
      <c r="R12" s="4">
        <v>93.333388064142682</v>
      </c>
      <c r="S12" s="4">
        <v>88.417046068932052</v>
      </c>
    </row>
    <row r="13" spans="2:19" x14ac:dyDescent="0.3">
      <c r="Q13" s="1">
        <v>11</v>
      </c>
      <c r="R13" s="4">
        <v>91.505468939397105</v>
      </c>
      <c r="S13" s="4">
        <v>82.163313480395843</v>
      </c>
    </row>
    <row r="14" spans="2:19" x14ac:dyDescent="0.3">
      <c r="Q14" s="1">
        <v>12</v>
      </c>
      <c r="R14" s="4">
        <v>92.415708554698938</v>
      </c>
      <c r="S14" s="4">
        <v>82.498741158963227</v>
      </c>
    </row>
    <row r="15" spans="2:19" x14ac:dyDescent="0.3">
      <c r="Q15" s="1">
        <v>13</v>
      </c>
      <c r="R15" s="4">
        <v>86.216506933113507</v>
      </c>
      <c r="S15" s="4">
        <v>91.821921881277845</v>
      </c>
    </row>
    <row r="16" spans="2:19" x14ac:dyDescent="0.3">
      <c r="Q16" s="1">
        <v>14</v>
      </c>
      <c r="R16" s="4">
        <v>84.260356896855725</v>
      </c>
      <c r="S16" s="4">
        <v>79.909004685467607</v>
      </c>
    </row>
    <row r="17" spans="4:19" x14ac:dyDescent="0.3">
      <c r="Q17" s="1">
        <v>15</v>
      </c>
      <c r="R17" s="4">
        <v>83.971913492217965</v>
      </c>
      <c r="S17" s="4">
        <v>90.782965870232317</v>
      </c>
    </row>
    <row r="18" spans="4:19" x14ac:dyDescent="0.3">
      <c r="Q18" s="1">
        <v>16</v>
      </c>
      <c r="R18" s="4">
        <v>95.997161179676866</v>
      </c>
      <c r="S18" s="4">
        <v>92.021009836363362</v>
      </c>
    </row>
    <row r="19" spans="4:19" x14ac:dyDescent="0.3">
      <c r="Q19" s="1">
        <v>17</v>
      </c>
      <c r="R19" s="4">
        <v>89.863546346514809</v>
      </c>
      <c r="S19" s="4">
        <v>85.404429848165464</v>
      </c>
    </row>
    <row r="20" spans="4:19" x14ac:dyDescent="0.3">
      <c r="Q20" s="1">
        <v>18</v>
      </c>
      <c r="R20" s="4">
        <v>89.523221392241467</v>
      </c>
      <c r="S20" s="4">
        <v>88.45010812716032</v>
      </c>
    </row>
    <row r="21" spans="4:19" x14ac:dyDescent="0.3">
      <c r="Q21" s="1">
        <v>19</v>
      </c>
      <c r="R21" s="4">
        <v>91.873192592713167</v>
      </c>
      <c r="S21" s="4">
        <v>83.880919301632446</v>
      </c>
    </row>
    <row r="22" spans="4:19" x14ac:dyDescent="0.3">
      <c r="M22" s="3"/>
      <c r="Q22" s="1">
        <v>20</v>
      </c>
      <c r="R22" s="4">
        <v>87.986057020465324</v>
      </c>
      <c r="S22" s="4">
        <v>74.195130190632071</v>
      </c>
    </row>
    <row r="23" spans="4:19" x14ac:dyDescent="0.3">
      <c r="Q23" s="1">
        <v>21</v>
      </c>
      <c r="R23" s="4">
        <v>85.165406343012876</v>
      </c>
      <c r="S23" s="4">
        <v>77.547761908998467</v>
      </c>
    </row>
    <row r="24" spans="4:19" x14ac:dyDescent="0.3">
      <c r="Q24" s="1">
        <v>22</v>
      </c>
      <c r="R24" s="4">
        <v>88.544849565991697</v>
      </c>
      <c r="S24" s="4">
        <v>66.867583305528555</v>
      </c>
    </row>
    <row r="25" spans="4:19" x14ac:dyDescent="0.3">
      <c r="Q25" s="1">
        <v>23</v>
      </c>
      <c r="R25" s="4">
        <v>85.97606258344716</v>
      </c>
      <c r="S25" s="4">
        <v>96.562780431417437</v>
      </c>
    </row>
    <row r="26" spans="4:19" x14ac:dyDescent="0.3">
      <c r="Q26" s="1">
        <v>24</v>
      </c>
      <c r="R26" s="4">
        <v>75.302956980525309</v>
      </c>
      <c r="S26" s="4">
        <v>82.221197562900969</v>
      </c>
    </row>
    <row r="27" spans="4:19" ht="15.6" x14ac:dyDescent="0.3">
      <c r="D27" s="5" t="s">
        <v>10</v>
      </c>
      <c r="Q27" s="1">
        <v>25</v>
      </c>
      <c r="R27" s="4">
        <v>83.958753303196133</v>
      </c>
      <c r="S27" s="4">
        <v>85.031000371272157</v>
      </c>
    </row>
    <row r="28" spans="4:19" ht="15" thickBot="1" x14ac:dyDescent="0.35">
      <c r="Q28" s="1">
        <v>26</v>
      </c>
      <c r="R28" s="4">
        <v>94.155161735283116</v>
      </c>
      <c r="S28" s="4">
        <v>82.464585631088781</v>
      </c>
    </row>
    <row r="29" spans="4:19" ht="15.6" x14ac:dyDescent="0.3">
      <c r="D29" s="6"/>
      <c r="E29" s="6" t="s">
        <v>6</v>
      </c>
      <c r="F29" s="6" t="s">
        <v>7</v>
      </c>
      <c r="Q29" s="1">
        <v>27</v>
      </c>
      <c r="R29" s="4">
        <v>85.027654197096325</v>
      </c>
      <c r="S29" s="4">
        <v>98.393743925866829</v>
      </c>
    </row>
    <row r="30" spans="4:19" ht="15.6" x14ac:dyDescent="0.3">
      <c r="D30" s="5" t="s">
        <v>11</v>
      </c>
      <c r="E30" s="5">
        <v>89.248877260634387</v>
      </c>
      <c r="F30" s="5">
        <v>82.153633017951407</v>
      </c>
      <c r="Q30" s="1">
        <v>28</v>
      </c>
      <c r="R30" s="4">
        <v>92.329704029443846</v>
      </c>
      <c r="S30" s="4">
        <v>79.323314699521546</v>
      </c>
    </row>
    <row r="31" spans="4:19" ht="15.6" x14ac:dyDescent="0.3">
      <c r="D31" s="5" t="s">
        <v>12</v>
      </c>
      <c r="E31" s="5">
        <v>14.68071359</v>
      </c>
      <c r="F31" s="5">
        <v>82.085399100000004</v>
      </c>
      <c r="Q31" s="1">
        <v>29</v>
      </c>
      <c r="R31" s="4">
        <v>89.404779944118047</v>
      </c>
      <c r="S31" s="4">
        <v>84.825852213424696</v>
      </c>
    </row>
    <row r="32" spans="4:19" ht="15.6" x14ac:dyDescent="0.3">
      <c r="D32" s="5" t="s">
        <v>5</v>
      </c>
      <c r="E32" s="5">
        <v>50</v>
      </c>
      <c r="F32" s="5">
        <v>120</v>
      </c>
      <c r="Q32" s="1">
        <v>30</v>
      </c>
      <c r="R32" s="4">
        <v>93.487076386180036</v>
      </c>
      <c r="S32" s="4">
        <v>71.623301237773092</v>
      </c>
    </row>
    <row r="33" spans="4:19" ht="15.6" x14ac:dyDescent="0.3">
      <c r="D33" s="5" t="s">
        <v>13</v>
      </c>
      <c r="E33" s="5">
        <v>0</v>
      </c>
      <c r="F33" s="5"/>
      <c r="Q33" s="1">
        <v>31</v>
      </c>
      <c r="R33" s="4">
        <v>86.332609227236802</v>
      </c>
      <c r="S33" s="4">
        <v>84.415923884951042</v>
      </c>
    </row>
    <row r="34" spans="4:19" ht="15.6" x14ac:dyDescent="0.3">
      <c r="D34" s="5" t="s">
        <v>14</v>
      </c>
      <c r="E34" s="5">
        <v>7.1758539337599956</v>
      </c>
      <c r="F34" s="5"/>
      <c r="Q34" s="1">
        <v>32</v>
      </c>
      <c r="R34" s="4">
        <v>92.243481837563039</v>
      </c>
      <c r="S34" s="4">
        <v>82.736306294161011</v>
      </c>
    </row>
    <row r="35" spans="4:19" ht="15.6" x14ac:dyDescent="0.3">
      <c r="D35" s="5" t="s">
        <v>15</v>
      </c>
      <c r="E35" s="5">
        <v>3.5926817076870066E-13</v>
      </c>
      <c r="F35" s="5"/>
      <c r="Q35" s="1">
        <v>33</v>
      </c>
      <c r="R35" s="4">
        <v>87.240262039308476</v>
      </c>
      <c r="S35" s="4">
        <v>78.51546104111641</v>
      </c>
    </row>
    <row r="36" spans="4:19" ht="15.6" x14ac:dyDescent="0.3">
      <c r="D36" s="5" t="s">
        <v>16</v>
      </c>
      <c r="E36" s="5">
        <v>1.6448536269514715</v>
      </c>
      <c r="F36" s="5"/>
      <c r="Q36" s="1">
        <v>34</v>
      </c>
      <c r="R36" s="4">
        <v>86.707590440718789</v>
      </c>
      <c r="S36" s="4">
        <v>80.516777375274074</v>
      </c>
    </row>
    <row r="37" spans="4:19" ht="15.6" x14ac:dyDescent="0.3">
      <c r="D37" s="5" t="s">
        <v>17</v>
      </c>
      <c r="E37" s="5">
        <v>7.1853634153740131E-13</v>
      </c>
      <c r="F37" s="5"/>
      <c r="Q37" s="1">
        <v>35</v>
      </c>
      <c r="R37" s="4">
        <v>87.709329362810834</v>
      </c>
      <c r="S37" s="4">
        <v>82.18644888711367</v>
      </c>
    </row>
    <row r="38" spans="4:19" ht="16.2" thickBot="1" x14ac:dyDescent="0.35">
      <c r="D38" s="7" t="s">
        <v>18</v>
      </c>
      <c r="E38" s="7">
        <v>1.9599639845400536</v>
      </c>
      <c r="F38" s="7"/>
      <c r="Q38" s="1">
        <v>36</v>
      </c>
      <c r="R38" s="4">
        <v>90.991621342243917</v>
      </c>
      <c r="S38" s="4">
        <v>81.440636689267023</v>
      </c>
    </row>
    <row r="39" spans="4:19" x14ac:dyDescent="0.3">
      <c r="Q39" s="1">
        <v>37</v>
      </c>
      <c r="R39" s="4">
        <v>95.198164590457353</v>
      </c>
      <c r="S39" s="4">
        <v>86.537357572043703</v>
      </c>
    </row>
    <row r="40" spans="4:19" x14ac:dyDescent="0.3">
      <c r="Q40" s="1">
        <v>38</v>
      </c>
      <c r="R40" s="4">
        <v>91.818338243011084</v>
      </c>
      <c r="S40" s="4">
        <v>71.218579955307845</v>
      </c>
    </row>
    <row r="41" spans="4:19" x14ac:dyDescent="0.3">
      <c r="Q41" s="1">
        <v>39</v>
      </c>
      <c r="R41" s="4">
        <v>93.565035225370877</v>
      </c>
      <c r="S41" s="4">
        <v>84.567805203088938</v>
      </c>
    </row>
    <row r="42" spans="4:19" x14ac:dyDescent="0.3">
      <c r="Q42" s="1">
        <v>40</v>
      </c>
      <c r="R42" s="4">
        <v>96.917249133686354</v>
      </c>
      <c r="S42" s="4">
        <v>77.576403169210607</v>
      </c>
    </row>
    <row r="43" spans="4:19" x14ac:dyDescent="0.3">
      <c r="Q43" s="1">
        <v>41</v>
      </c>
      <c r="R43" s="4">
        <v>88.401463254201147</v>
      </c>
      <c r="S43" s="4">
        <v>99.587459467968785</v>
      </c>
    </row>
    <row r="44" spans="4:19" x14ac:dyDescent="0.3">
      <c r="Q44" s="1">
        <v>42</v>
      </c>
      <c r="R44" s="4">
        <v>90.697507414460219</v>
      </c>
      <c r="S44" s="4">
        <v>89.323184776365053</v>
      </c>
    </row>
    <row r="45" spans="4:19" x14ac:dyDescent="0.3">
      <c r="Q45" s="1">
        <v>43</v>
      </c>
      <c r="R45" s="4">
        <v>86.629643555659598</v>
      </c>
      <c r="S45" s="4">
        <v>79.205574056001225</v>
      </c>
    </row>
    <row r="46" spans="4:19" x14ac:dyDescent="0.3">
      <c r="Q46" s="1">
        <v>44</v>
      </c>
      <c r="R46" s="4">
        <v>90.342219506417692</v>
      </c>
      <c r="S46" s="4">
        <v>75.059086264193866</v>
      </c>
    </row>
    <row r="47" spans="4:19" x14ac:dyDescent="0.3">
      <c r="Q47" s="1">
        <v>45</v>
      </c>
      <c r="R47" s="4">
        <v>88.832103565938837</v>
      </c>
      <c r="S47" s="4">
        <v>77.182027195864549</v>
      </c>
    </row>
    <row r="48" spans="4:19" x14ac:dyDescent="0.3">
      <c r="Q48" s="1">
        <v>46</v>
      </c>
      <c r="R48" s="4">
        <v>87.454716375522949</v>
      </c>
      <c r="S48" s="4">
        <v>83.639817272577147</v>
      </c>
    </row>
    <row r="49" spans="17:19" x14ac:dyDescent="0.3">
      <c r="Q49" s="1">
        <v>47</v>
      </c>
      <c r="R49" s="4">
        <v>87.287515901506268</v>
      </c>
      <c r="S49" s="4">
        <v>69.090650123904268</v>
      </c>
    </row>
    <row r="50" spans="17:19" x14ac:dyDescent="0.3">
      <c r="Q50" s="1">
        <v>48</v>
      </c>
      <c r="R50" s="4">
        <v>87.866749896037817</v>
      </c>
      <c r="S50" s="4">
        <v>73.14332082971373</v>
      </c>
    </row>
    <row r="51" spans="17:19" x14ac:dyDescent="0.3">
      <c r="Q51" s="1">
        <v>49</v>
      </c>
      <c r="R51" s="4">
        <v>89.56972183845869</v>
      </c>
      <c r="S51" s="4">
        <v>82.753868324087151</v>
      </c>
    </row>
    <row r="52" spans="17:19" x14ac:dyDescent="0.3">
      <c r="Q52" s="1">
        <v>50</v>
      </c>
      <c r="R52" s="4">
        <v>90.196262062941997</v>
      </c>
      <c r="S52" s="4">
        <v>83.028961114388636</v>
      </c>
    </row>
    <row r="53" spans="17:19" x14ac:dyDescent="0.3">
      <c r="Q53" s="1">
        <v>51</v>
      </c>
      <c r="R53" s="1"/>
      <c r="S53" s="4">
        <v>93.465773595742604</v>
      </c>
    </row>
    <row r="54" spans="17:19" x14ac:dyDescent="0.3">
      <c r="Q54" s="1">
        <v>52</v>
      </c>
      <c r="R54" s="1"/>
      <c r="S54" s="4">
        <v>96.197867984835455</v>
      </c>
    </row>
    <row r="55" spans="17:19" x14ac:dyDescent="0.3">
      <c r="Q55" s="1">
        <v>53</v>
      </c>
      <c r="R55" s="1"/>
      <c r="S55" s="4">
        <v>79.638433507699972</v>
      </c>
    </row>
    <row r="56" spans="17:19" x14ac:dyDescent="0.3">
      <c r="Q56" s="1">
        <v>54</v>
      </c>
      <c r="R56" s="1"/>
      <c r="S56" s="4">
        <v>92.220754800618138</v>
      </c>
    </row>
    <row r="57" spans="17:19" x14ac:dyDescent="0.3">
      <c r="Q57" s="1">
        <v>55</v>
      </c>
      <c r="R57" s="1"/>
      <c r="S57" s="4">
        <v>89.740152613155772</v>
      </c>
    </row>
    <row r="58" spans="17:19" x14ac:dyDescent="0.3">
      <c r="Q58" s="1">
        <v>56</v>
      </c>
      <c r="R58" s="1"/>
      <c r="S58" s="4">
        <v>84.551983682516578</v>
      </c>
    </row>
    <row r="59" spans="17:19" x14ac:dyDescent="0.3">
      <c r="Q59" s="1">
        <v>57</v>
      </c>
      <c r="R59" s="1"/>
      <c r="S59" s="4">
        <v>68.422686601832922</v>
      </c>
    </row>
    <row r="60" spans="17:19" x14ac:dyDescent="0.3">
      <c r="Q60" s="1">
        <v>58</v>
      </c>
      <c r="R60" s="1"/>
      <c r="S60" s="4">
        <v>78.077479161886487</v>
      </c>
    </row>
    <row r="61" spans="17:19" x14ac:dyDescent="0.3">
      <c r="Q61" s="1">
        <v>59</v>
      </c>
      <c r="R61" s="1"/>
      <c r="S61" s="4">
        <v>66.833796251074602</v>
      </c>
    </row>
    <row r="62" spans="17:19" x14ac:dyDescent="0.3">
      <c r="Q62" s="1">
        <v>60</v>
      </c>
      <c r="R62" s="1"/>
      <c r="S62" s="4">
        <v>74.763849065794687</v>
      </c>
    </row>
    <row r="63" spans="17:19" x14ac:dyDescent="0.3">
      <c r="Q63" s="1">
        <v>61</v>
      </c>
      <c r="R63" s="1"/>
      <c r="S63" s="4">
        <v>66.122121615227726</v>
      </c>
    </row>
    <row r="64" spans="17:19" x14ac:dyDescent="0.3">
      <c r="Q64" s="1">
        <v>62</v>
      </c>
      <c r="R64" s="1"/>
      <c r="S64" s="4">
        <v>84.476354439086933</v>
      </c>
    </row>
    <row r="65" spans="17:19" x14ac:dyDescent="0.3">
      <c r="Q65" s="1">
        <v>63</v>
      </c>
      <c r="R65" s="1"/>
      <c r="S65" s="4">
        <v>72.66378773874419</v>
      </c>
    </row>
    <row r="66" spans="17:19" x14ac:dyDescent="0.3">
      <c r="Q66" s="1">
        <v>64</v>
      </c>
      <c r="R66" s="1"/>
      <c r="S66" s="4">
        <v>82.611253035546966</v>
      </c>
    </row>
    <row r="67" spans="17:19" x14ac:dyDescent="0.3">
      <c r="Q67" s="1">
        <v>65</v>
      </c>
      <c r="R67" s="1"/>
      <c r="S67" s="4">
        <v>82.171855593761748</v>
      </c>
    </row>
    <row r="68" spans="17:19" x14ac:dyDescent="0.3">
      <c r="Q68" s="1">
        <v>66</v>
      </c>
      <c r="R68" s="1"/>
      <c r="S68" s="4">
        <v>81.540756967681062</v>
      </c>
    </row>
    <row r="69" spans="17:19" x14ac:dyDescent="0.3">
      <c r="Q69" s="1">
        <v>67</v>
      </c>
      <c r="R69" s="1"/>
      <c r="S69" s="4">
        <v>84.786332223399796</v>
      </c>
    </row>
    <row r="70" spans="17:19" x14ac:dyDescent="0.3">
      <c r="Q70" s="1">
        <v>68</v>
      </c>
      <c r="R70" s="1"/>
      <c r="S70" s="4">
        <v>85.553172576245615</v>
      </c>
    </row>
    <row r="71" spans="17:19" x14ac:dyDescent="0.3">
      <c r="Q71" s="1">
        <v>69</v>
      </c>
      <c r="R71" s="1"/>
      <c r="S71" s="4">
        <v>92.609173820650497</v>
      </c>
    </row>
    <row r="72" spans="17:19" x14ac:dyDescent="0.3">
      <c r="Q72" s="1">
        <v>70</v>
      </c>
      <c r="R72" s="1"/>
      <c r="S72" s="4">
        <v>76.911265774950039</v>
      </c>
    </row>
    <row r="73" spans="17:19" x14ac:dyDescent="0.3">
      <c r="Q73" s="1">
        <v>71</v>
      </c>
      <c r="R73" s="1"/>
      <c r="S73" s="4">
        <v>84.074191039983717</v>
      </c>
    </row>
    <row r="74" spans="17:19" x14ac:dyDescent="0.3">
      <c r="Q74" s="1">
        <v>72</v>
      </c>
      <c r="R74" s="1"/>
      <c r="S74" s="4">
        <v>76.50364094370812</v>
      </c>
    </row>
    <row r="75" spans="17:19" x14ac:dyDescent="0.3">
      <c r="Q75" s="1">
        <v>73</v>
      </c>
      <c r="R75" s="1"/>
      <c r="S75" s="4">
        <v>96.993771723326347</v>
      </c>
    </row>
    <row r="76" spans="17:19" x14ac:dyDescent="0.3">
      <c r="Q76" s="1">
        <v>74</v>
      </c>
      <c r="R76" s="1"/>
      <c r="S76" s="4">
        <v>69.178099799769981</v>
      </c>
    </row>
    <row r="77" spans="17:19" x14ac:dyDescent="0.3">
      <c r="Q77" s="1">
        <v>75</v>
      </c>
      <c r="R77" s="1"/>
      <c r="S77" s="4">
        <v>86.467282597698045</v>
      </c>
    </row>
    <row r="78" spans="17:19" x14ac:dyDescent="0.3">
      <c r="Q78" s="1">
        <v>76</v>
      </c>
      <c r="R78" s="1"/>
      <c r="S78" s="4">
        <v>79.150113182319103</v>
      </c>
    </row>
    <row r="79" spans="17:19" x14ac:dyDescent="0.3">
      <c r="Q79" s="1">
        <v>77</v>
      </c>
      <c r="R79" s="1"/>
      <c r="S79" s="4">
        <v>57.727981740298972</v>
      </c>
    </row>
    <row r="80" spans="17:19" x14ac:dyDescent="0.3">
      <c r="Q80" s="1">
        <v>78</v>
      </c>
      <c r="R80" s="1"/>
      <c r="S80" s="4">
        <v>85.203482381339839</v>
      </c>
    </row>
    <row r="81" spans="17:19" x14ac:dyDescent="0.3">
      <c r="Q81" s="1">
        <v>79</v>
      </c>
      <c r="R81" s="1"/>
      <c r="S81" s="4">
        <v>90.689029011955341</v>
      </c>
    </row>
    <row r="82" spans="17:19" x14ac:dyDescent="0.3">
      <c r="Q82" s="1">
        <v>80</v>
      </c>
      <c r="R82" s="1"/>
      <c r="S82" s="4">
        <v>78.577073793605507</v>
      </c>
    </row>
    <row r="83" spans="17:19" x14ac:dyDescent="0.3">
      <c r="Q83" s="1">
        <v>81</v>
      </c>
      <c r="R83" s="1"/>
      <c r="S83" s="4">
        <v>69.759485309610312</v>
      </c>
    </row>
    <row r="84" spans="17:19" x14ac:dyDescent="0.3">
      <c r="Q84" s="1">
        <v>82</v>
      </c>
      <c r="R84" s="1"/>
      <c r="S84" s="4">
        <v>84.353579398819335</v>
      </c>
    </row>
    <row r="85" spans="17:19" x14ac:dyDescent="0.3">
      <c r="Q85" s="1">
        <v>83</v>
      </c>
      <c r="R85" s="1"/>
      <c r="S85" s="4">
        <v>81.76331786992759</v>
      </c>
    </row>
    <row r="86" spans="17:19" x14ac:dyDescent="0.3">
      <c r="Q86" s="1">
        <v>84</v>
      </c>
      <c r="R86" s="1"/>
      <c r="S86" s="4">
        <v>52.476844893873064</v>
      </c>
    </row>
    <row r="87" spans="17:19" x14ac:dyDescent="0.3">
      <c r="Q87" s="1">
        <v>85</v>
      </c>
      <c r="R87" s="1"/>
      <c r="S87" s="4">
        <v>94.264932827985604</v>
      </c>
    </row>
    <row r="88" spans="17:19" x14ac:dyDescent="0.3">
      <c r="Q88" s="1">
        <v>86</v>
      </c>
      <c r="R88" s="1"/>
      <c r="S88" s="4">
        <v>88.132368402744021</v>
      </c>
    </row>
    <row r="89" spans="17:19" x14ac:dyDescent="0.3">
      <c r="Q89" s="1">
        <v>87</v>
      </c>
      <c r="R89" s="1"/>
      <c r="S89" s="4">
        <v>84.674423889990805</v>
      </c>
    </row>
    <row r="90" spans="17:19" x14ac:dyDescent="0.3">
      <c r="Q90" s="1">
        <v>88</v>
      </c>
      <c r="R90" s="1"/>
      <c r="S90" s="4">
        <v>92.150281605938716</v>
      </c>
    </row>
    <row r="91" spans="17:19" x14ac:dyDescent="0.3">
      <c r="Q91" s="1">
        <v>89</v>
      </c>
      <c r="R91" s="1"/>
      <c r="S91" s="4">
        <v>83.995974328608938</v>
      </c>
    </row>
    <row r="92" spans="17:19" x14ac:dyDescent="0.3">
      <c r="Q92" s="1">
        <v>90</v>
      </c>
      <c r="R92" s="1"/>
      <c r="S92" s="4">
        <v>78.735619350636142</v>
      </c>
    </row>
    <row r="93" spans="17:19" x14ac:dyDescent="0.3">
      <c r="Q93" s="1">
        <v>91</v>
      </c>
      <c r="R93" s="1"/>
      <c r="S93" s="4">
        <v>86.892381182315148</v>
      </c>
    </row>
    <row r="94" spans="17:19" x14ac:dyDescent="0.3">
      <c r="Q94" s="1">
        <v>92</v>
      </c>
      <c r="R94" s="1"/>
      <c r="S94" s="4">
        <v>93.209601037160184</v>
      </c>
    </row>
    <row r="95" spans="17:19" x14ac:dyDescent="0.3">
      <c r="Q95" s="1">
        <v>93</v>
      </c>
      <c r="R95" s="1"/>
      <c r="S95" s="4">
        <v>91.677201129432518</v>
      </c>
    </row>
    <row r="96" spans="17:19" x14ac:dyDescent="0.3">
      <c r="Q96" s="1">
        <v>94</v>
      </c>
      <c r="R96" s="1"/>
      <c r="S96" s="4">
        <v>79.573399233404601</v>
      </c>
    </row>
    <row r="97" spans="17:19" x14ac:dyDescent="0.3">
      <c r="Q97" s="1">
        <v>95</v>
      </c>
      <c r="R97" s="1"/>
      <c r="S97" s="4">
        <v>74.12597930335177</v>
      </c>
    </row>
    <row r="98" spans="17:19" x14ac:dyDescent="0.3">
      <c r="Q98" s="1">
        <v>96</v>
      </c>
      <c r="R98" s="1"/>
      <c r="S98" s="4">
        <v>87.25610107221901</v>
      </c>
    </row>
    <row r="99" spans="17:19" x14ac:dyDescent="0.3">
      <c r="Q99" s="1">
        <v>97</v>
      </c>
      <c r="R99" s="1"/>
      <c r="S99" s="4">
        <v>86.652924689819386</v>
      </c>
    </row>
    <row r="100" spans="17:19" x14ac:dyDescent="0.3">
      <c r="Q100" s="1">
        <v>98</v>
      </c>
      <c r="R100" s="1"/>
      <c r="S100" s="4">
        <v>72.195639501511991</v>
      </c>
    </row>
    <row r="101" spans="17:19" x14ac:dyDescent="0.3">
      <c r="Q101" s="1">
        <v>99</v>
      </c>
      <c r="R101" s="1"/>
      <c r="S101" s="4">
        <v>93.84487164776273</v>
      </c>
    </row>
    <row r="102" spans="17:19" x14ac:dyDescent="0.3">
      <c r="Q102" s="1">
        <v>100</v>
      </c>
      <c r="R102" s="1"/>
      <c r="S102" s="4">
        <v>91.184940625626709</v>
      </c>
    </row>
    <row r="103" spans="17:19" x14ac:dyDescent="0.3">
      <c r="Q103" s="1">
        <v>101</v>
      </c>
      <c r="R103" s="1"/>
      <c r="S103" s="4">
        <v>65.468588728098553</v>
      </c>
    </row>
    <row r="104" spans="17:19" x14ac:dyDescent="0.3">
      <c r="Q104" s="1">
        <v>102</v>
      </c>
      <c r="R104" s="1"/>
      <c r="S104" s="4">
        <v>92.871671227002992</v>
      </c>
    </row>
    <row r="105" spans="17:19" x14ac:dyDescent="0.3">
      <c r="Q105" s="1">
        <v>103</v>
      </c>
      <c r="R105" s="1"/>
      <c r="S105" s="4">
        <v>79.252336436252662</v>
      </c>
    </row>
    <row r="106" spans="17:19" x14ac:dyDescent="0.3">
      <c r="Q106" s="1">
        <v>104</v>
      </c>
      <c r="R106" s="1"/>
      <c r="S106" s="4">
        <v>79.43174076549866</v>
      </c>
    </row>
    <row r="107" spans="17:19" x14ac:dyDescent="0.3">
      <c r="Q107" s="1">
        <v>105</v>
      </c>
      <c r="R107" s="1"/>
      <c r="S107" s="4">
        <v>95.160039889898854</v>
      </c>
    </row>
    <row r="108" spans="17:19" x14ac:dyDescent="0.3">
      <c r="Q108" s="1">
        <v>106</v>
      </c>
      <c r="R108" s="1"/>
      <c r="S108" s="4">
        <v>76.649995977612917</v>
      </c>
    </row>
    <row r="109" spans="17:19" x14ac:dyDescent="0.3">
      <c r="Q109" s="1">
        <v>107</v>
      </c>
      <c r="R109" s="1"/>
      <c r="S109" s="4">
        <v>86.027598955186235</v>
      </c>
    </row>
    <row r="110" spans="17:19" x14ac:dyDescent="0.3">
      <c r="Q110" s="1">
        <v>108</v>
      </c>
      <c r="R110" s="1"/>
      <c r="S110" s="4">
        <v>77.66009512329741</v>
      </c>
    </row>
    <row r="111" spans="17:19" x14ac:dyDescent="0.3">
      <c r="Q111" s="1">
        <v>109</v>
      </c>
      <c r="R111" s="1"/>
      <c r="S111" s="4">
        <v>73.133554021274037</v>
      </c>
    </row>
    <row r="112" spans="17:19" x14ac:dyDescent="0.3">
      <c r="Q112" s="1">
        <v>110</v>
      </c>
      <c r="R112" s="1"/>
      <c r="S112" s="4">
        <v>68.859417379469889</v>
      </c>
    </row>
    <row r="113" spans="17:19" x14ac:dyDescent="0.3">
      <c r="Q113" s="1">
        <v>111</v>
      </c>
      <c r="R113" s="1"/>
      <c r="S113" s="4">
        <v>91.34185175466979</v>
      </c>
    </row>
    <row r="114" spans="17:19" x14ac:dyDescent="0.3">
      <c r="Q114" s="1">
        <v>112</v>
      </c>
      <c r="R114" s="1"/>
      <c r="S114" s="4">
        <v>81.250041719757647</v>
      </c>
    </row>
    <row r="115" spans="17:19" x14ac:dyDescent="0.3">
      <c r="Q115" s="1">
        <v>113</v>
      </c>
      <c r="R115" s="1"/>
      <c r="S115" s="4">
        <v>76.315195702357187</v>
      </c>
    </row>
    <row r="116" spans="17:19" x14ac:dyDescent="0.3">
      <c r="Q116" s="1">
        <v>114</v>
      </c>
      <c r="R116" s="1"/>
      <c r="S116" s="4">
        <v>107.85574153918833</v>
      </c>
    </row>
    <row r="117" spans="17:19" x14ac:dyDescent="0.3">
      <c r="Q117" s="1">
        <v>115</v>
      </c>
      <c r="R117" s="1"/>
      <c r="S117" s="4">
        <v>84.10573032243758</v>
      </c>
    </row>
    <row r="118" spans="17:19" x14ac:dyDescent="0.3">
      <c r="Q118" s="1">
        <v>116</v>
      </c>
      <c r="R118" s="1"/>
      <c r="S118" s="4">
        <v>88.258825719396867</v>
      </c>
    </row>
    <row r="119" spans="17:19" x14ac:dyDescent="0.3">
      <c r="Q119" s="1">
        <v>117</v>
      </c>
      <c r="R119" s="1"/>
      <c r="S119" s="4">
        <v>59.349822453362748</v>
      </c>
    </row>
    <row r="120" spans="17:19" x14ac:dyDescent="0.3">
      <c r="Q120" s="1">
        <v>118</v>
      </c>
      <c r="R120" s="1"/>
      <c r="S120" s="4">
        <v>82.688095860573824</v>
      </c>
    </row>
    <row r="121" spans="17:19" x14ac:dyDescent="0.3">
      <c r="Q121" s="1">
        <v>119</v>
      </c>
      <c r="R121" s="1"/>
      <c r="S121" s="4">
        <v>87.089424853854908</v>
      </c>
    </row>
    <row r="122" spans="17:19" x14ac:dyDescent="0.3">
      <c r="Q122" s="1">
        <v>120</v>
      </c>
      <c r="R122" s="1"/>
      <c r="S122" s="4">
        <v>74.738609267144099</v>
      </c>
    </row>
    <row r="123" spans="17:19" x14ac:dyDescent="0.3">
      <c r="R123">
        <f>_xlfn.VAR.S(R3:R52)</f>
        <v>14.680713585232516</v>
      </c>
      <c r="S123">
        <f>_xlfn.VAR.S(S3:S122)</f>
        <v>82.085399099843798</v>
      </c>
    </row>
  </sheetData>
  <mergeCells count="1">
    <mergeCell ref="Q1:S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50F-E61C-45CD-808D-BAE35D86FD93}">
  <dimension ref="B8:O60"/>
  <sheetViews>
    <sheetView tabSelected="1" topLeftCell="A29" zoomScale="72" workbookViewId="0">
      <selection activeCell="G68" sqref="G68"/>
    </sheetView>
  </sheetViews>
  <sheetFormatPr defaultRowHeight="14.4" x14ac:dyDescent="0.3"/>
  <cols>
    <col min="2" max="2" width="11.109375" bestFit="1" customWidth="1"/>
    <col min="3" max="3" width="10.88671875" bestFit="1" customWidth="1"/>
    <col min="4" max="4" width="11.88671875" bestFit="1" customWidth="1"/>
  </cols>
  <sheetData>
    <row r="8" spans="2:15" x14ac:dyDescent="0.3">
      <c r="B8" s="8" t="s">
        <v>19</v>
      </c>
      <c r="C8" s="8"/>
      <c r="D8" s="8"/>
      <c r="E8" s="8"/>
    </row>
    <row r="9" spans="2:15" x14ac:dyDescent="0.3">
      <c r="B9" s="1"/>
      <c r="C9" s="1" t="s">
        <v>20</v>
      </c>
      <c r="D9" s="1" t="s">
        <v>21</v>
      </c>
      <c r="E9" s="1" t="s">
        <v>22</v>
      </c>
    </row>
    <row r="10" spans="2:15" x14ac:dyDescent="0.3">
      <c r="B10" s="1" t="s">
        <v>23</v>
      </c>
      <c r="C10" s="1">
        <v>220</v>
      </c>
      <c r="D10" s="1">
        <v>230</v>
      </c>
      <c r="E10" s="1">
        <f>SUM(C10:D10)</f>
        <v>450</v>
      </c>
    </row>
    <row r="11" spans="2:15" x14ac:dyDescent="0.3">
      <c r="B11" s="1" t="s">
        <v>24</v>
      </c>
      <c r="C11" s="1">
        <v>350</v>
      </c>
      <c r="D11" s="1">
        <v>640</v>
      </c>
      <c r="E11" s="1">
        <f>SUM(C11:D11)</f>
        <v>990</v>
      </c>
    </row>
    <row r="12" spans="2:15" x14ac:dyDescent="0.3">
      <c r="B12" s="1" t="s">
        <v>22</v>
      </c>
      <c r="C12" s="1">
        <f>SUM(C10:C11)</f>
        <v>570</v>
      </c>
      <c r="D12" s="1">
        <f>SUM(D10:D11)</f>
        <v>870</v>
      </c>
      <c r="E12" s="1">
        <f t="shared" ref="E12" si="0">SUM(C12:D12)</f>
        <v>1440</v>
      </c>
    </row>
    <row r="13" spans="2:15" x14ac:dyDescent="0.3">
      <c r="L13" s="9"/>
      <c r="M13" s="9"/>
      <c r="N13" s="9"/>
      <c r="O13" s="9"/>
    </row>
    <row r="19" spans="12:15" x14ac:dyDescent="0.3">
      <c r="L19" s="9"/>
      <c r="M19" s="9"/>
      <c r="N19" s="9"/>
      <c r="O19" s="9"/>
    </row>
    <row r="25" spans="12:15" x14ac:dyDescent="0.3">
      <c r="L25" s="9"/>
      <c r="M25" s="9"/>
      <c r="N25" s="9"/>
      <c r="O25" s="9"/>
    </row>
    <row r="31" spans="12:15" x14ac:dyDescent="0.3">
      <c r="L31" s="9"/>
      <c r="M31" s="9"/>
    </row>
    <row r="32" spans="12:15" x14ac:dyDescent="0.3">
      <c r="L32" s="9"/>
      <c r="M32" s="9"/>
    </row>
    <row r="33" spans="2:13" x14ac:dyDescent="0.3">
      <c r="B33" s="8" t="s">
        <v>26</v>
      </c>
      <c r="C33" s="8"/>
      <c r="D33" s="8"/>
      <c r="E33" s="8"/>
      <c r="L33" s="9"/>
      <c r="M33" s="9"/>
    </row>
    <row r="34" spans="2:13" x14ac:dyDescent="0.3">
      <c r="B34" s="1"/>
      <c r="C34" s="1" t="s">
        <v>20</v>
      </c>
      <c r="D34" s="1" t="s">
        <v>21</v>
      </c>
      <c r="E34" s="1" t="s">
        <v>22</v>
      </c>
    </row>
    <row r="35" spans="2:13" x14ac:dyDescent="0.3">
      <c r="B35" s="1" t="s">
        <v>23</v>
      </c>
      <c r="C35" s="1">
        <f>E10*C12/E12</f>
        <v>178.125</v>
      </c>
      <c r="D35" s="1">
        <f>E10*D12/E12</f>
        <v>271.875</v>
      </c>
      <c r="E35" s="1">
        <f>C35+D35</f>
        <v>450</v>
      </c>
    </row>
    <row r="36" spans="2:13" x14ac:dyDescent="0.3">
      <c r="B36" s="1" t="s">
        <v>24</v>
      </c>
      <c r="C36" s="1">
        <f>E11*C12/E12</f>
        <v>391.875</v>
      </c>
      <c r="D36" s="1">
        <f>E11*D12/E12</f>
        <v>598.125</v>
      </c>
      <c r="E36" s="1">
        <f>C36+D36</f>
        <v>990</v>
      </c>
    </row>
    <row r="37" spans="2:13" x14ac:dyDescent="0.3">
      <c r="B37" s="1" t="s">
        <v>22</v>
      </c>
      <c r="C37" s="1">
        <f>C35+C36</f>
        <v>570</v>
      </c>
      <c r="D37" s="1">
        <f>D35+D36</f>
        <v>870</v>
      </c>
      <c r="E37" s="1">
        <f t="shared" ref="E37" si="1">SUM(C37:D37)</f>
        <v>1440</v>
      </c>
    </row>
    <row r="44" spans="2:13" x14ac:dyDescent="0.3">
      <c r="B44" s="8" t="s">
        <v>25</v>
      </c>
      <c r="C44" s="8"/>
      <c r="D44" s="8"/>
      <c r="E44" s="8"/>
    </row>
    <row r="45" spans="2:13" x14ac:dyDescent="0.3">
      <c r="B45" s="1"/>
      <c r="C45" s="1" t="s">
        <v>20</v>
      </c>
      <c r="D45" s="1" t="s">
        <v>21</v>
      </c>
      <c r="E45" s="1" t="s">
        <v>22</v>
      </c>
    </row>
    <row r="46" spans="2:13" x14ac:dyDescent="0.3">
      <c r="B46" s="1" t="s">
        <v>23</v>
      </c>
      <c r="C46" s="1">
        <f>(C10-C35)^2/C35</f>
        <v>9.8442982456140342</v>
      </c>
      <c r="D46" s="1">
        <f>(D10-D35)^2/D35</f>
        <v>6.4497126436781613</v>
      </c>
      <c r="E46" s="1">
        <f>C46+D46</f>
        <v>16.294010889292196</v>
      </c>
    </row>
    <row r="47" spans="2:13" x14ac:dyDescent="0.3">
      <c r="B47" s="1" t="s">
        <v>24</v>
      </c>
      <c r="C47" s="1">
        <f>(C11-C36)^2/C36</f>
        <v>4.4746810207336525</v>
      </c>
      <c r="D47" s="1">
        <f>(D11-D36)^2/D36</f>
        <v>2.931687565308255</v>
      </c>
      <c r="E47" s="1">
        <f>C47+D47</f>
        <v>7.4063685860419071</v>
      </c>
    </row>
    <row r="48" spans="2:13" x14ac:dyDescent="0.3">
      <c r="B48" s="1" t="s">
        <v>22</v>
      </c>
      <c r="C48" s="1">
        <f>C46+C47</f>
        <v>14.318979266347686</v>
      </c>
      <c r="D48" s="1">
        <f>D46+D47</f>
        <v>9.3814002089864168</v>
      </c>
      <c r="E48" s="1">
        <f t="shared" ref="E48" si="2">SUM(C48:D48)</f>
        <v>23.700379475334103</v>
      </c>
    </row>
    <row r="57" spans="2:4" x14ac:dyDescent="0.3">
      <c r="B57" s="8" t="s">
        <v>28</v>
      </c>
      <c r="C57" s="8"/>
      <c r="D57" s="1">
        <f>E48</f>
        <v>23.700379475334103</v>
      </c>
    </row>
    <row r="58" spans="2:4" x14ac:dyDescent="0.3">
      <c r="B58" s="8" t="s">
        <v>27</v>
      </c>
      <c r="C58" s="8"/>
      <c r="D58" s="1">
        <v>1</v>
      </c>
    </row>
    <row r="59" spans="2:4" x14ac:dyDescent="0.3">
      <c r="B59" s="8" t="s">
        <v>29</v>
      </c>
      <c r="C59" s="8"/>
      <c r="D59" s="1">
        <f>_xlfn.CHISQ.DIST.RT(D57,D58)</f>
        <v>1.1256033979815032E-6</v>
      </c>
    </row>
    <row r="60" spans="2:4" x14ac:dyDescent="0.3">
      <c r="B60" s="10" t="s">
        <v>30</v>
      </c>
      <c r="C60" s="11"/>
      <c r="D60" s="1">
        <v>-2.9392147</v>
      </c>
    </row>
  </sheetData>
  <mergeCells count="13">
    <mergeCell ref="B60:C60"/>
    <mergeCell ref="B8:E8"/>
    <mergeCell ref="B33:E33"/>
    <mergeCell ref="B44:E44"/>
    <mergeCell ref="B57:C57"/>
    <mergeCell ref="B58:C58"/>
    <mergeCell ref="B59:C59"/>
    <mergeCell ref="L33:M33"/>
    <mergeCell ref="L13:O13"/>
    <mergeCell ref="L19:O19"/>
    <mergeCell ref="L25:O25"/>
    <mergeCell ref="L31:M31"/>
    <mergeCell ref="L32:M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 - 1</vt:lpstr>
      <vt:lpstr>Que - 2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maharshi raval</dc:creator>
  <cp:lastModifiedBy>maharshi raval</cp:lastModifiedBy>
  <dcterms:created xsi:type="dcterms:W3CDTF">2024-06-02T04:02:10Z</dcterms:created>
  <dcterms:modified xsi:type="dcterms:W3CDTF">2024-06-05T04:12:29Z</dcterms:modified>
</cp:coreProperties>
</file>