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FT eShop Testing Feedback" sheetId="1" r:id="rId3"/>
    <sheet state="visible" name="Screenshots" sheetId="2" r:id="rId4"/>
    <sheet state="hidden" name="Data Validation" sheetId="3" r:id="rId5"/>
  </sheets>
  <definedNames>
    <definedName name="This_issue_was_tested_on_both_android_and_iOS_devices_and_only_occurs_on_mobile_devices._The_banner_should_be_centered._Screenshot_1">'VFT eShop Testing Feedback'!$I$5</definedName>
  </definedNames>
  <calcPr/>
</workbook>
</file>

<file path=xl/sharedStrings.xml><?xml version="1.0" encoding="utf-8"?>
<sst xmlns="http://schemas.openxmlformats.org/spreadsheetml/2006/main" count="206" uniqueCount="92">
  <si>
    <t>VFT eShop Interim Testing - Feedback Form</t>
  </si>
  <si>
    <t>Functional</t>
  </si>
  <si>
    <t>Design</t>
  </si>
  <si>
    <t>Content</t>
  </si>
  <si>
    <t>Bug</t>
  </si>
  <si>
    <t>CR</t>
  </si>
  <si>
    <t>Open</t>
  </si>
  <si>
    <t>Closed</t>
  </si>
  <si>
    <t>In Progress</t>
  </si>
  <si>
    <t>Hold</t>
  </si>
  <si>
    <t>Rejected</t>
  </si>
  <si>
    <t>Yes</t>
  </si>
  <si>
    <t>No</t>
  </si>
  <si>
    <t>Please provide screenshots here for relevant defects:</t>
  </si>
  <si>
    <t>Version:</t>
  </si>
  <si>
    <t>Date:</t>
  </si>
  <si>
    <t>ID</t>
  </si>
  <si>
    <t>Screenshot</t>
  </si>
  <si>
    <t>Date</t>
  </si>
  <si>
    <t>Priority</t>
  </si>
  <si>
    <t xml:space="preserve">Raised by </t>
  </si>
  <si>
    <t>Title</t>
  </si>
  <si>
    <t>`</t>
  </si>
  <si>
    <t>Functional, design, or content</t>
  </si>
  <si>
    <t>Detailed Description</t>
  </si>
  <si>
    <t>Type</t>
  </si>
  <si>
    <t>Replication Steps</t>
  </si>
  <si>
    <t>Page URL</t>
  </si>
  <si>
    <t>Test Device / Tariff</t>
  </si>
  <si>
    <t>Screenshot (next tab)</t>
  </si>
  <si>
    <t>Bug / CR</t>
  </si>
  <si>
    <t>PJM Status</t>
  </si>
  <si>
    <t>Severity</t>
  </si>
  <si>
    <t>Assigned to</t>
  </si>
  <si>
    <t>PJM Owner</t>
  </si>
  <si>
    <t>PJM Comments</t>
  </si>
  <si>
    <t>PJM Date Resolved</t>
  </si>
  <si>
    <t>p3</t>
  </si>
  <si>
    <t>Geani</t>
  </si>
  <si>
    <t xml:space="preserve">Translation are missing </t>
  </si>
  <si>
    <t>Some text are missing translation on multiple pages. For example Product detail page, Tariff listing page</t>
  </si>
  <si>
    <t xml:space="preserve">Slide banner is not centered </t>
  </si>
  <si>
    <t>This issue was tested on both android and iOS devices and only occurs on mobile devices. The banner should be centered.
Screenshot 1</t>
  </si>
  <si>
    <t>1. Open home page on mobile devices
2. Notice that banner link type slide is not cenered</t>
  </si>
  <si>
    <t>Viji</t>
  </si>
  <si>
    <t>Slider overlap after rotating from portrait to landscape mode</t>
  </si>
  <si>
    <t>While rotatin the device in landscape mode and back, the slider will combine. Note that while rotating from portrait mode to landscape mode the slider whill move from its position.
Screenshot 2</t>
  </si>
  <si>
    <t>1. Open home page on mobile devices
2. rote device in landscape mode and back</t>
  </si>
  <si>
    <t>It's part of Simplicity design</t>
  </si>
  <si>
    <t>Digital package is not added to SKU code on mobile devices</t>
  </si>
  <si>
    <t>When buying a phone and selecting an digital package the SKU code is not modified. Notice that package price doesn't add to total price.
Screenshot 3</t>
  </si>
  <si>
    <t>1. Select a phone and a degital package 
2. notice that SKU code is not modifed</t>
  </si>
  <si>
    <t>Product details page</t>
  </si>
  <si>
    <t>Geani: Fixed</t>
  </si>
  <si>
    <t>Tarrif filter text overlaps radio buttons</t>
  </si>
  <si>
    <t>Tarrif filter text overlaps radio buttons
Screenshot 4</t>
  </si>
  <si>
    <t>1. Reach Tariff listing page</t>
  </si>
  <si>
    <t>P3</t>
  </si>
  <si>
    <t>Tariff filter keeps loading in background</t>
  </si>
  <si>
    <t>On Tariff listing page if selecting "Post paid" filter then before the filter finish loading select "Pre to post" filter after the "Post paid" filter finished loading will replace "Pre to post" filter</t>
  </si>
  <si>
    <t>1. Reach Tariff listing page
2. Select Post paid and then select imediately Pre to post</t>
  </si>
  <si>
    <t>Ionut</t>
  </si>
  <si>
    <t>Deselected aditional Tariff filters doesn't apply after pressing "Apply" button</t>
  </si>
  <si>
    <t>After selecting an optional filter, it can’t be disabled unless pressing "clear all filters.</t>
  </si>
  <si>
    <t>1. Reach Tariff listing page
2. Select optional filter and press apply
3. Deselet optional filter and press Apply 
4. Refresh page
5. Notice filter is still active</t>
  </si>
  <si>
    <t>Missing banner on Tariff page</t>
  </si>
  <si>
    <t xml:space="preserve">Banner is  missing (Ref- t04-plan-listing-v4.html/handlisting page)
</t>
  </si>
  <si>
    <t>Tariff table - Pre-paid (option) Contract duration column missing - (Ref- t04-plan-listing-v4.html)
Screenshot 5</t>
  </si>
  <si>
    <t>P4</t>
  </si>
  <si>
    <t>Tariff table - Filter section - left border misaligned, category left border touches the filter buttons- need top margin (Ref - handlisting filter section)
Screenshot 6</t>
  </si>
  <si>
    <t>Doug/Bill</t>
  </si>
  <si>
    <t xml:space="preserve"> </t>
  </si>
  <si>
    <t>Filter section - outer border and background color is missing / looks different from Handset listing filter section
Screenshot 7</t>
  </si>
  <si>
    <t>P2</t>
  </si>
  <si>
    <t>Tariff Table - column name missing in Mobile view ( Ref-Screenshot) Refer- http://stage.vodafone-simplicity.dddev.io/vodafone-simplicity-v4.1/templates/eshop/t04-plan-listing.html 
Screenshot 8</t>
  </si>
  <si>
    <t>Bill</t>
  </si>
  <si>
    <t>Fixed
Geani: Please see issue 17</t>
  </si>
  <si>
    <t>Tariff table Tabs - Multiple radio  buttons -selected (ref-screenshot)
Screenshot 9</t>
  </si>
  <si>
    <t>Fixed (CMS issue)
Geani: Confirmed as fixed</t>
  </si>
  <si>
    <t xml:space="preserve"> Ne Öderim?  - Table border missing,  Empty content box needs to be removed in the table, Table row- Font should be bold
Screenshot 10</t>
  </si>
  <si>
    <t>Fixed</t>
  </si>
  <si>
    <t>Footer should be full- width,pl refer Handlisting page, pl see the screenshot
Screenshot 11</t>
  </si>
  <si>
    <t>"Buy now" button doesn't work</t>
  </si>
  <si>
    <t>"Buy now" button does nothing</t>
  </si>
  <si>
    <t xml:space="preserve"> 1. Reach accessories page
 2. Reach accessorry produc page</t>
  </si>
  <si>
    <t>Accesorry product details page</t>
  </si>
  <si>
    <t>Trafiif details is out of screen on mobile devices</t>
  </si>
  <si>
    <t>1. Reach tariff details page
2. Press Ne Oderim
3. Notice details are out of page on mobile devices. 
Tested on iPhone 4S</t>
  </si>
  <si>
    <t>Tariff details page</t>
  </si>
  <si>
    <t>nb: Content is html in CMS</t>
  </si>
  <si>
    <t>Digital package selection generates wrgon sums</t>
  </si>
  <si>
    <t>1. Open HT One M8s
2. select purple color
3. Select and deselect second digital product
4. Notice wrong sums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</si>
</sst>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1.0"/>
      <color rgb="FF4F81BD"/>
      <name val="Calibri"/>
    </font>
    <font/>
    <font>
      <b/>
      <sz val="16.0"/>
      <color rgb="FF4F81BD"/>
      <name val="Calibri"/>
    </font>
    <font>
      <sz val="11.0"/>
      <color rgb="FF4F81BD"/>
      <name val="Calibri"/>
    </font>
    <font>
      <b/>
      <sz val="11.0"/>
      <color rgb="FFFFFFFF"/>
      <name val="Calibri"/>
    </font>
    <font>
      <sz val="11.0"/>
      <color rgb="FFFFFFFF"/>
      <name val="Calibri"/>
    </font>
    <font>
      <sz val="8.0"/>
      <name val="Open Sans"/>
    </font>
    <font>
      <sz val="11.0"/>
      <name val="Calibri"/>
    </font>
    <font>
      <u/>
      <sz val="11.0"/>
      <color rgb="FF0000FF"/>
      <name val="Calibri"/>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FF0000"/>
        <bgColor rgb="FFFF0000"/>
      </patternFill>
    </fill>
    <fill>
      <patternFill patternType="solid">
        <fgColor rgb="FF4F81BD"/>
        <bgColor rgb="FF4F81BD"/>
      </patternFill>
    </fill>
  </fills>
  <borders count="19">
    <border>
      <left/>
      <right/>
      <top/>
      <bottom/>
    </border>
    <border>
      <left/>
      <right/>
      <top/>
      <bottom style="medium">
        <color rgb="FF000000"/>
      </bottom>
    </border>
    <border>
      <left/>
      <right/>
      <top/>
      <bottom style="thin">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xf>
    <xf borderId="1" fillId="2" fontId="1" numFmtId="0" xfId="0" applyAlignment="1" applyBorder="1" applyFill="1" applyFont="1">
      <alignment horizontal="center" vertical="center" wrapText="1"/>
    </xf>
    <xf borderId="0" fillId="0" fontId="0" numFmtId="0" xfId="0" applyFont="1"/>
    <xf borderId="1" fillId="0" fontId="2" numFmtId="0" xfId="0" applyBorder="1" applyFont="1"/>
    <xf borderId="2" fillId="0" fontId="3" numFmtId="0" xfId="0" applyAlignment="1" applyBorder="1" applyFont="1">
      <alignment horizontal="center" vertical="center"/>
    </xf>
    <xf borderId="3" fillId="0" fontId="2" numFmtId="0" xfId="0" applyBorder="1" applyFont="1"/>
    <xf borderId="4" fillId="3" fontId="4" numFmtId="0" xfId="0" applyAlignment="1" applyBorder="1" applyFill="1" applyFont="1">
      <alignment horizontal="center" vertical="center" wrapText="1"/>
    </xf>
    <xf borderId="5" fillId="3" fontId="4" numFmtId="0" xfId="0" applyAlignment="1" applyBorder="1" applyFont="1">
      <alignment horizontal="center" vertical="center" wrapText="1"/>
    </xf>
    <xf borderId="2" fillId="0" fontId="2" numFmtId="0" xfId="0" applyBorder="1" applyFont="1"/>
    <xf borderId="6" fillId="3" fontId="4" numFmtId="0" xfId="0" applyAlignment="1" applyBorder="1" applyFont="1">
      <alignment horizontal="center" vertical="center" wrapText="1"/>
    </xf>
    <xf borderId="0" fillId="2" fontId="4" numFmtId="0" xfId="0" applyBorder="1" applyFont="1"/>
    <xf borderId="7" fillId="3" fontId="4" numFmtId="0" xfId="0" applyAlignment="1" applyBorder="1" applyFont="1">
      <alignment horizontal="center" vertical="center" wrapText="1"/>
    </xf>
    <xf borderId="0" fillId="0" fontId="4" numFmtId="0" xfId="0" applyFont="1"/>
    <xf borderId="8" fillId="3" fontId="1" numFmtId="0" xfId="0" applyAlignment="1" applyBorder="1" applyFont="1">
      <alignment horizontal="center" vertical="center" wrapText="1"/>
    </xf>
    <xf borderId="0" fillId="2" fontId="1" numFmtId="0" xfId="0" applyAlignment="1" applyBorder="1" applyFont="1">
      <alignment horizontal="center" vertical="center" wrapText="1"/>
    </xf>
    <xf borderId="9" fillId="4" fontId="5" numFmtId="0" xfId="0" applyAlignment="1" applyBorder="1" applyFill="1" applyFont="1">
      <alignment horizontal="center" vertical="center" wrapText="1"/>
    </xf>
    <xf borderId="0" fillId="2" fontId="0" numFmtId="0" xfId="0" applyBorder="1" applyFont="1"/>
    <xf borderId="10" fillId="4" fontId="6" numFmtId="0" xfId="0" applyAlignment="1" applyBorder="1" applyFont="1">
      <alignment horizontal="center" vertical="center" wrapText="1"/>
    </xf>
    <xf borderId="11" fillId="0" fontId="7" numFmtId="0" xfId="0" applyAlignment="1" applyBorder="1" applyFont="1">
      <alignment horizontal="center" vertical="center"/>
    </xf>
    <xf borderId="12" fillId="0" fontId="2" numFmtId="0" xfId="0" applyBorder="1" applyFont="1"/>
    <xf borderId="12" fillId="0" fontId="2" numFmtId="0" xfId="0" applyBorder="1" applyFont="1"/>
    <xf borderId="13" fillId="5" fontId="6" numFmtId="0" xfId="0" applyAlignment="1" applyBorder="1" applyFill="1" applyFont="1">
      <alignment horizontal="center" vertical="center" wrapText="1"/>
    </xf>
    <xf borderId="14" fillId="0" fontId="2" numFmtId="0" xfId="0" applyBorder="1" applyFont="1"/>
    <xf borderId="15" fillId="4" fontId="5" numFmtId="0" xfId="0" applyAlignment="1" applyBorder="1" applyFont="1">
      <alignment horizontal="center" vertical="center" wrapText="1"/>
    </xf>
    <xf borderId="16" fillId="4" fontId="5" numFmtId="0" xfId="0" applyAlignment="1" applyBorder="1" applyFont="1">
      <alignment horizontal="center" vertical="center" wrapText="1"/>
    </xf>
    <xf borderId="1" fillId="4" fontId="0" numFmtId="0" xfId="0" applyAlignment="1" applyBorder="1" applyFont="1">
      <alignment horizontal="center" vertical="center" wrapText="1"/>
    </xf>
    <xf borderId="16" fillId="5" fontId="5" numFmtId="0" xfId="0" applyAlignment="1" applyBorder="1" applyFont="1">
      <alignment horizontal="center" vertical="center" wrapText="1"/>
    </xf>
    <xf borderId="1" fillId="5" fontId="0" numFmtId="0" xfId="0" applyAlignment="1" applyBorder="1" applyFont="1">
      <alignment horizontal="center" vertical="center" wrapText="1"/>
    </xf>
    <xf borderId="17" fillId="5" fontId="5" numFmtId="0" xfId="0" applyAlignment="1" applyBorder="1" applyFont="1">
      <alignment horizontal="center" vertical="center" wrapText="1"/>
    </xf>
    <xf borderId="0" fillId="4" fontId="0" numFmtId="0" xfId="0" applyAlignment="1" applyBorder="1" applyFont="1">
      <alignment horizontal="center" vertical="center" wrapText="1"/>
    </xf>
    <xf borderId="0" fillId="0" fontId="0" numFmtId="0" xfId="0" applyAlignment="1" applyFont="1">
      <alignment horizontal="center" vertical="center" wrapText="1"/>
    </xf>
    <xf borderId="18" fillId="0" fontId="8" numFmtId="0" xfId="0" applyAlignment="1" applyBorder="1" applyFont="1">
      <alignment horizontal="center" vertical="center" wrapText="1"/>
    </xf>
    <xf borderId="18" fillId="0" fontId="8" numFmtId="14" xfId="0" applyAlignment="1" applyBorder="1" applyFont="1" applyNumberFormat="1">
      <alignment horizontal="center" vertical="center" wrapText="1"/>
    </xf>
    <xf borderId="18" fillId="0" fontId="9" numFmtId="0" xfId="0" applyAlignment="1" applyBorder="1" applyFont="1">
      <alignment horizontal="center" vertical="center" wrapText="1"/>
    </xf>
    <xf borderId="11" fillId="0" fontId="8" numFmtId="0" xfId="0" applyAlignment="1" applyBorder="1" applyFont="1">
      <alignment horizontal="center" vertical="center" wrapText="1"/>
    </xf>
    <xf borderId="11" fillId="0" fontId="8" numFmtId="14" xfId="0" applyAlignment="1" applyBorder="1" applyFont="1" applyNumberFormat="1">
      <alignment horizontal="center" vertical="center" wrapText="1"/>
    </xf>
    <xf borderId="11" fillId="0" fontId="10" numFmtId="0" xfId="0" applyAlignment="1" applyBorder="1" applyFont="1">
      <alignment horizontal="center" vertical="center" wrapText="1"/>
    </xf>
    <xf borderId="11" fillId="0" fontId="0" numFmtId="0" xfId="0" applyAlignment="1" applyBorder="1" applyFont="1">
      <alignment horizontal="center" vertical="center" wrapText="1"/>
    </xf>
    <xf borderId="9" fillId="0" fontId="0" numFmtId="0" xfId="0" applyAlignment="1" applyBorder="1" applyFont="1">
      <alignment horizontal="center" vertical="center" wrapText="1"/>
    </xf>
    <xf borderId="18" fillId="0" fontId="0" numFmtId="0" xfId="0" applyAlignment="1" applyBorder="1" applyFont="1">
      <alignment horizontal="center" vertical="center" wrapText="1"/>
    </xf>
    <xf borderId="11" fillId="0" fontId="0" numFmtId="14" xfId="0" applyAlignment="1" applyBorder="1" applyFont="1" applyNumberFormat="1">
      <alignment horizontal="center" vertical="center" wrapText="1"/>
    </xf>
    <xf borderId="0" fillId="2" fontId="0" numFmtId="0" xfId="0" applyAlignment="1" applyBorder="1" applyFont="1">
      <alignment horizontal="center" vertical="center" wrapText="1"/>
    </xf>
  </cellXfs>
  <cellStyles count="1">
    <cellStyle xfId="0" name="Normal" builtinId="0"/>
  </cellStyles>
  <dxfs count="5">
    <dxf>
      <font>
        <b/>
        <color rgb="FFFFFFFF"/>
      </font>
      <fill>
        <patternFill patternType="solid">
          <fgColor rgb="FF0070C0"/>
          <bgColor rgb="FF0070C0"/>
        </patternFill>
      </fill>
      <alignment/>
      <border>
        <left/>
        <right/>
        <top/>
        <bottom/>
      </border>
    </dxf>
    <dxf>
      <font>
        <b/>
        <color rgb="FFFFFFFF"/>
      </font>
      <fill>
        <patternFill patternType="solid">
          <fgColor rgb="FF7F7F7F"/>
          <bgColor rgb="FF7F7F7F"/>
        </patternFill>
      </fill>
      <alignment/>
      <border>
        <left/>
        <right/>
        <top/>
        <bottom/>
      </border>
    </dxf>
    <dxf>
      <font>
        <b/>
        <color rgb="FFFFFFFF"/>
      </font>
      <fill>
        <patternFill patternType="solid">
          <fgColor rgb="FFFFC000"/>
          <bgColor rgb="FFFFC000"/>
        </patternFill>
      </fill>
      <alignment/>
      <border>
        <left/>
        <right/>
        <top/>
        <bottom/>
      </border>
    </dxf>
    <dxf>
      <font>
        <b/>
        <color rgb="FFFFFFFF"/>
      </font>
      <fill>
        <patternFill patternType="solid">
          <fgColor rgb="FF92D050"/>
          <bgColor rgb="FF92D050"/>
        </patternFill>
      </fill>
      <alignment/>
      <border>
        <left/>
        <right/>
        <top/>
        <bottom/>
      </border>
    </dxf>
    <dxf>
      <font>
        <b/>
        <color rgb="FFFFFFFF"/>
      </font>
      <fill>
        <patternFill patternType="solid">
          <fgColor rgb="FFC0504D"/>
          <bgColor rgb="FFC0504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12.png"/><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 Id="rId9" Type="http://schemas.openxmlformats.org/officeDocument/2006/relationships/image" Target="../media/image8.png"/><Relationship Id="rId15" Type="http://schemas.openxmlformats.org/officeDocument/2006/relationships/image" Target="../media/image15.png"/><Relationship Id="rId14" Type="http://schemas.openxmlformats.org/officeDocument/2006/relationships/image" Target="../media/image14.png"/><Relationship Id="rId16" Type="http://schemas.openxmlformats.org/officeDocument/2006/relationships/image" Target="../media/image16.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9.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2</xdr:row>
      <xdr:rowOff>0</xdr:rowOff>
    </xdr:from>
    <xdr:to>
      <xdr:col>1</xdr:col>
      <xdr:colOff>1809750</xdr:colOff>
      <xdr:row>2</xdr:row>
      <xdr:rowOff>2943225</xdr:rowOff>
    </xdr:to>
    <xdr:pic>
      <xdr:nvPicPr>
        <xdr:cNvPr descr="Screen Clipping" id="0" name="image3.png"/>
        <xdr:cNvPicPr preferRelativeResize="0"/>
      </xdr:nvPicPr>
      <xdr:blipFill>
        <a:blip cstate="print" r:embed="rId1"/>
        <a:stretch>
          <a:fillRect/>
        </a:stretch>
      </xdr:blipFill>
      <xdr:spPr>
        <a:xfrm>
          <a:ext cx="1809750" cy="2943225"/>
        </a:xfrm>
        <a:prstGeom prst="rect">
          <a:avLst/>
        </a:prstGeom>
        <a:noFill/>
      </xdr:spPr>
    </xdr:pic>
    <xdr:clientData fLocksWithSheet="0"/>
  </xdr:twoCellAnchor>
  <xdr:twoCellAnchor>
    <xdr:from>
      <xdr:col>1</xdr:col>
      <xdr:colOff>3200400</xdr:colOff>
      <xdr:row>2</xdr:row>
      <xdr:rowOff>0</xdr:rowOff>
    </xdr:from>
    <xdr:to>
      <xdr:col>1</xdr:col>
      <xdr:colOff>5410200</xdr:colOff>
      <xdr:row>2</xdr:row>
      <xdr:rowOff>3162300</xdr:rowOff>
    </xdr:to>
    <xdr:pic>
      <xdr:nvPicPr>
        <xdr:cNvPr descr="Screen Clipping" id="0" name="image1.png"/>
        <xdr:cNvPicPr preferRelativeResize="0"/>
      </xdr:nvPicPr>
      <xdr:blipFill>
        <a:blip cstate="print" r:embed="rId2"/>
        <a:stretch>
          <a:fillRect/>
        </a:stretch>
      </xdr:blipFill>
      <xdr:spPr>
        <a:xfrm>
          <a:ext cx="2209800" cy="3162300"/>
        </a:xfrm>
        <a:prstGeom prst="rect">
          <a:avLst/>
        </a:prstGeom>
        <a:noFill/>
      </xdr:spPr>
    </xdr:pic>
    <xdr:clientData fLocksWithSheet="0"/>
  </xdr:twoCellAnchor>
  <xdr:twoCellAnchor>
    <xdr:from>
      <xdr:col>1</xdr:col>
      <xdr:colOff>0</xdr:colOff>
      <xdr:row>3</xdr:row>
      <xdr:rowOff>0</xdr:rowOff>
    </xdr:from>
    <xdr:to>
      <xdr:col>1</xdr:col>
      <xdr:colOff>3438525</xdr:colOff>
      <xdr:row>3</xdr:row>
      <xdr:rowOff>1962150</xdr:rowOff>
    </xdr:to>
    <xdr:pic>
      <xdr:nvPicPr>
        <xdr:cNvPr descr="Screen Clipping" id="0" name="image2.png"/>
        <xdr:cNvPicPr preferRelativeResize="0"/>
      </xdr:nvPicPr>
      <xdr:blipFill>
        <a:blip cstate="print" r:embed="rId3"/>
        <a:stretch>
          <a:fillRect/>
        </a:stretch>
      </xdr:blipFill>
      <xdr:spPr>
        <a:xfrm>
          <a:ext cx="3438525" cy="1962150"/>
        </a:xfrm>
        <a:prstGeom prst="rect">
          <a:avLst/>
        </a:prstGeom>
        <a:noFill/>
      </xdr:spPr>
    </xdr:pic>
    <xdr:clientData fLocksWithSheet="0"/>
  </xdr:twoCellAnchor>
  <xdr:twoCellAnchor>
    <xdr:from>
      <xdr:col>1</xdr:col>
      <xdr:colOff>0</xdr:colOff>
      <xdr:row>4</xdr:row>
      <xdr:rowOff>0</xdr:rowOff>
    </xdr:from>
    <xdr:to>
      <xdr:col>1</xdr:col>
      <xdr:colOff>1695450</xdr:colOff>
      <xdr:row>4</xdr:row>
      <xdr:rowOff>2819400</xdr:rowOff>
    </xdr:to>
    <xdr:pic>
      <xdr:nvPicPr>
        <xdr:cNvPr descr="Screen Clipping" id="0" name="image4.png"/>
        <xdr:cNvPicPr preferRelativeResize="0"/>
      </xdr:nvPicPr>
      <xdr:blipFill>
        <a:blip cstate="print" r:embed="rId4"/>
        <a:stretch>
          <a:fillRect/>
        </a:stretch>
      </xdr:blipFill>
      <xdr:spPr>
        <a:xfrm>
          <a:ext cx="1695450" cy="2819400"/>
        </a:xfrm>
        <a:prstGeom prst="rect">
          <a:avLst/>
        </a:prstGeom>
        <a:noFill/>
      </xdr:spPr>
    </xdr:pic>
    <xdr:clientData fLocksWithSheet="0"/>
  </xdr:twoCellAnchor>
  <xdr:twoCellAnchor>
    <xdr:from>
      <xdr:col>1</xdr:col>
      <xdr:colOff>1695450</xdr:colOff>
      <xdr:row>4</xdr:row>
      <xdr:rowOff>0</xdr:rowOff>
    </xdr:from>
    <xdr:to>
      <xdr:col>1</xdr:col>
      <xdr:colOff>4524375</xdr:colOff>
      <xdr:row>4</xdr:row>
      <xdr:rowOff>2828925</xdr:rowOff>
    </xdr:to>
    <xdr:pic>
      <xdr:nvPicPr>
        <xdr:cNvPr descr="Screen Clipping" id="0" name="image5.png"/>
        <xdr:cNvPicPr preferRelativeResize="0"/>
      </xdr:nvPicPr>
      <xdr:blipFill>
        <a:blip cstate="print" r:embed="rId5"/>
        <a:stretch>
          <a:fillRect/>
        </a:stretch>
      </xdr:blipFill>
      <xdr:spPr>
        <a:xfrm>
          <a:ext cx="2828925" cy="2828925"/>
        </a:xfrm>
        <a:prstGeom prst="rect">
          <a:avLst/>
        </a:prstGeom>
        <a:noFill/>
      </xdr:spPr>
    </xdr:pic>
    <xdr:clientData fLocksWithSheet="0"/>
  </xdr:twoCellAnchor>
  <xdr:twoCellAnchor>
    <xdr:from>
      <xdr:col>1</xdr:col>
      <xdr:colOff>0</xdr:colOff>
      <xdr:row>5</xdr:row>
      <xdr:rowOff>0</xdr:rowOff>
    </xdr:from>
    <xdr:to>
      <xdr:col>1</xdr:col>
      <xdr:colOff>1371600</xdr:colOff>
      <xdr:row>5</xdr:row>
      <xdr:rowOff>2324100</xdr:rowOff>
    </xdr:to>
    <xdr:pic>
      <xdr:nvPicPr>
        <xdr:cNvPr descr="Screen Clipping" id="0" name="image6.png"/>
        <xdr:cNvPicPr preferRelativeResize="0"/>
      </xdr:nvPicPr>
      <xdr:blipFill>
        <a:blip cstate="print" r:embed="rId6"/>
        <a:stretch>
          <a:fillRect/>
        </a:stretch>
      </xdr:blipFill>
      <xdr:spPr>
        <a:xfrm>
          <a:ext cx="1371600" cy="2324100"/>
        </a:xfrm>
        <a:prstGeom prst="rect">
          <a:avLst/>
        </a:prstGeom>
        <a:noFill/>
      </xdr:spPr>
    </xdr:pic>
    <xdr:clientData fLocksWithSheet="0"/>
  </xdr:twoCellAnchor>
  <xdr:twoCellAnchor>
    <xdr:from>
      <xdr:col>1</xdr:col>
      <xdr:colOff>0</xdr:colOff>
      <xdr:row>6</xdr:row>
      <xdr:rowOff>0</xdr:rowOff>
    </xdr:from>
    <xdr:to>
      <xdr:col>2</xdr:col>
      <xdr:colOff>0</xdr:colOff>
      <xdr:row>7</xdr:row>
      <xdr:rowOff>0</xdr:rowOff>
    </xdr:to>
    <xdr:pic>
      <xdr:nvPicPr>
        <xdr:cNvPr id="0" name="image9.png"/>
        <xdr:cNvPicPr preferRelativeResize="0"/>
      </xdr:nvPicPr>
      <xdr:blipFill>
        <a:blip cstate="print" r:embed="rId7"/>
        <a:stretch>
          <a:fillRect/>
        </a:stretch>
      </xdr:blipFill>
      <xdr:spPr>
        <a:xfrm>
          <a:ext cx="8372475" cy="1562100"/>
        </a:xfrm>
        <a:prstGeom prst="rect">
          <a:avLst/>
        </a:prstGeom>
        <a:noFill/>
      </xdr:spPr>
    </xdr:pic>
    <xdr:clientData fLocksWithSheet="0"/>
  </xdr:twoCellAnchor>
  <xdr:twoCellAnchor>
    <xdr:from>
      <xdr:col>1</xdr:col>
      <xdr:colOff>0</xdr:colOff>
      <xdr:row>6</xdr:row>
      <xdr:rowOff>1543050</xdr:rowOff>
    </xdr:from>
    <xdr:to>
      <xdr:col>2</xdr:col>
      <xdr:colOff>0</xdr:colOff>
      <xdr:row>7</xdr:row>
      <xdr:rowOff>2057400</xdr:rowOff>
    </xdr:to>
    <xdr:pic>
      <xdr:nvPicPr>
        <xdr:cNvPr id="0" name="image7.png"/>
        <xdr:cNvPicPr preferRelativeResize="0"/>
      </xdr:nvPicPr>
      <xdr:blipFill>
        <a:blip cstate="print" r:embed="rId8"/>
        <a:stretch>
          <a:fillRect/>
        </a:stretch>
      </xdr:blipFill>
      <xdr:spPr>
        <a:xfrm>
          <a:ext cx="8372475" cy="2076450"/>
        </a:xfrm>
        <a:prstGeom prst="rect">
          <a:avLst/>
        </a:prstGeom>
        <a:noFill/>
      </xdr:spPr>
    </xdr:pic>
    <xdr:clientData fLocksWithSheet="0"/>
  </xdr:twoCellAnchor>
  <xdr:twoCellAnchor>
    <xdr:from>
      <xdr:col>1</xdr:col>
      <xdr:colOff>114300</xdr:colOff>
      <xdr:row>8</xdr:row>
      <xdr:rowOff>0</xdr:rowOff>
    </xdr:from>
    <xdr:to>
      <xdr:col>1</xdr:col>
      <xdr:colOff>4762500</xdr:colOff>
      <xdr:row>8</xdr:row>
      <xdr:rowOff>685800</xdr:rowOff>
    </xdr:to>
    <xdr:pic>
      <xdr:nvPicPr>
        <xdr:cNvPr id="0" name="image8.png"/>
        <xdr:cNvPicPr preferRelativeResize="0"/>
      </xdr:nvPicPr>
      <xdr:blipFill>
        <a:blip cstate="print" r:embed="rId9"/>
        <a:stretch>
          <a:fillRect/>
        </a:stretch>
      </xdr:blipFill>
      <xdr:spPr>
        <a:xfrm>
          <a:ext cx="4648200" cy="685800"/>
        </a:xfrm>
        <a:prstGeom prst="rect">
          <a:avLst/>
        </a:prstGeom>
        <a:noFill/>
      </xdr:spPr>
    </xdr:pic>
    <xdr:clientData fLocksWithSheet="0"/>
  </xdr:twoCellAnchor>
  <xdr:twoCellAnchor>
    <xdr:from>
      <xdr:col>1</xdr:col>
      <xdr:colOff>0</xdr:colOff>
      <xdr:row>8</xdr:row>
      <xdr:rowOff>781050</xdr:rowOff>
    </xdr:from>
    <xdr:to>
      <xdr:col>1</xdr:col>
      <xdr:colOff>4762500</xdr:colOff>
      <xdr:row>8</xdr:row>
      <xdr:rowOff>1285875</xdr:rowOff>
    </xdr:to>
    <xdr:pic>
      <xdr:nvPicPr>
        <xdr:cNvPr id="0" name="image10.png"/>
        <xdr:cNvPicPr preferRelativeResize="0"/>
      </xdr:nvPicPr>
      <xdr:blipFill>
        <a:blip cstate="print" r:embed="rId10"/>
        <a:stretch>
          <a:fillRect/>
        </a:stretch>
      </xdr:blipFill>
      <xdr:spPr>
        <a:xfrm>
          <a:ext cx="4762500" cy="504825"/>
        </a:xfrm>
        <a:prstGeom prst="rect">
          <a:avLst/>
        </a:prstGeom>
        <a:noFill/>
      </xdr:spPr>
    </xdr:pic>
    <xdr:clientData fLocksWithSheet="0"/>
  </xdr:twoCellAnchor>
  <xdr:twoCellAnchor>
    <xdr:from>
      <xdr:col>1</xdr:col>
      <xdr:colOff>0</xdr:colOff>
      <xdr:row>9</xdr:row>
      <xdr:rowOff>0</xdr:rowOff>
    </xdr:from>
    <xdr:to>
      <xdr:col>1</xdr:col>
      <xdr:colOff>4095750</xdr:colOff>
      <xdr:row>9</xdr:row>
      <xdr:rowOff>2190750</xdr:rowOff>
    </xdr:to>
    <xdr:pic>
      <xdr:nvPicPr>
        <xdr:cNvPr id="0" name="image11.png"/>
        <xdr:cNvPicPr preferRelativeResize="0"/>
      </xdr:nvPicPr>
      <xdr:blipFill>
        <a:blip cstate="print" r:embed="rId11"/>
        <a:stretch>
          <a:fillRect/>
        </a:stretch>
      </xdr:blipFill>
      <xdr:spPr>
        <a:xfrm>
          <a:ext cx="4095750" cy="2190750"/>
        </a:xfrm>
        <a:prstGeom prst="rect">
          <a:avLst/>
        </a:prstGeom>
        <a:noFill/>
      </xdr:spPr>
    </xdr:pic>
    <xdr:clientData fLocksWithSheet="0"/>
  </xdr:twoCellAnchor>
  <xdr:twoCellAnchor>
    <xdr:from>
      <xdr:col>1</xdr:col>
      <xdr:colOff>0</xdr:colOff>
      <xdr:row>10</xdr:row>
      <xdr:rowOff>0</xdr:rowOff>
    </xdr:from>
    <xdr:to>
      <xdr:col>1</xdr:col>
      <xdr:colOff>3028950</xdr:colOff>
      <xdr:row>11</xdr:row>
      <xdr:rowOff>0</xdr:rowOff>
    </xdr:to>
    <xdr:pic>
      <xdr:nvPicPr>
        <xdr:cNvPr id="0" name="image12.png"/>
        <xdr:cNvPicPr preferRelativeResize="0"/>
      </xdr:nvPicPr>
      <xdr:blipFill>
        <a:blip cstate="print" r:embed="rId12"/>
        <a:stretch>
          <a:fillRect/>
        </a:stretch>
      </xdr:blipFill>
      <xdr:spPr>
        <a:xfrm>
          <a:ext cx="3028950" cy="3838575"/>
        </a:xfrm>
        <a:prstGeom prst="rect">
          <a:avLst/>
        </a:prstGeom>
        <a:noFill/>
      </xdr:spPr>
    </xdr:pic>
    <xdr:clientData fLocksWithSheet="0"/>
  </xdr:twoCellAnchor>
  <xdr:twoCellAnchor>
    <xdr:from>
      <xdr:col>1</xdr:col>
      <xdr:colOff>0</xdr:colOff>
      <xdr:row>11</xdr:row>
      <xdr:rowOff>0</xdr:rowOff>
    </xdr:from>
    <xdr:to>
      <xdr:col>1</xdr:col>
      <xdr:colOff>5391150</xdr:colOff>
      <xdr:row>11</xdr:row>
      <xdr:rowOff>3371850</xdr:rowOff>
    </xdr:to>
    <xdr:pic>
      <xdr:nvPicPr>
        <xdr:cNvPr id="0" name="image13.png"/>
        <xdr:cNvPicPr preferRelativeResize="0"/>
      </xdr:nvPicPr>
      <xdr:blipFill>
        <a:blip cstate="print" r:embed="rId13"/>
        <a:stretch>
          <a:fillRect/>
        </a:stretch>
      </xdr:blipFill>
      <xdr:spPr>
        <a:xfrm>
          <a:ext cx="5391150" cy="3371850"/>
        </a:xfrm>
        <a:prstGeom prst="rect">
          <a:avLst/>
        </a:prstGeom>
        <a:noFill/>
      </xdr:spPr>
    </xdr:pic>
    <xdr:clientData fLocksWithSheet="0"/>
  </xdr:twoCellAnchor>
  <xdr:twoCellAnchor>
    <xdr:from>
      <xdr:col>1</xdr:col>
      <xdr:colOff>0</xdr:colOff>
      <xdr:row>12</xdr:row>
      <xdr:rowOff>0</xdr:rowOff>
    </xdr:from>
    <xdr:to>
      <xdr:col>1</xdr:col>
      <xdr:colOff>5486400</xdr:colOff>
      <xdr:row>12</xdr:row>
      <xdr:rowOff>2105025</xdr:rowOff>
    </xdr:to>
    <xdr:pic>
      <xdr:nvPicPr>
        <xdr:cNvPr id="0" name="image14.png"/>
        <xdr:cNvPicPr preferRelativeResize="0"/>
      </xdr:nvPicPr>
      <xdr:blipFill>
        <a:blip cstate="print" r:embed="rId14"/>
        <a:stretch>
          <a:fillRect/>
        </a:stretch>
      </xdr:blipFill>
      <xdr:spPr>
        <a:xfrm>
          <a:ext cx="5486400" cy="2105025"/>
        </a:xfrm>
        <a:prstGeom prst="rect">
          <a:avLst/>
        </a:prstGeom>
        <a:noFill/>
      </xdr:spPr>
    </xdr:pic>
    <xdr:clientData fLocksWithSheet="0"/>
  </xdr:twoCellAnchor>
  <xdr:twoCellAnchor>
    <xdr:from>
      <xdr:col>1</xdr:col>
      <xdr:colOff>0</xdr:colOff>
      <xdr:row>13</xdr:row>
      <xdr:rowOff>0</xdr:rowOff>
    </xdr:from>
    <xdr:to>
      <xdr:col>1</xdr:col>
      <xdr:colOff>2495550</xdr:colOff>
      <xdr:row>13</xdr:row>
      <xdr:rowOff>3743325</xdr:rowOff>
    </xdr:to>
    <xdr:pic>
      <xdr:nvPicPr>
        <xdr:cNvPr id="0" name="image15.png"/>
        <xdr:cNvPicPr preferRelativeResize="0"/>
      </xdr:nvPicPr>
      <xdr:blipFill>
        <a:blip cstate="print" r:embed="rId15"/>
        <a:stretch>
          <a:fillRect/>
        </a:stretch>
      </xdr:blipFill>
      <xdr:spPr>
        <a:xfrm>
          <a:ext cx="2495550" cy="3743325"/>
        </a:xfrm>
        <a:prstGeom prst="rect">
          <a:avLst/>
        </a:prstGeom>
        <a:noFill/>
      </xdr:spPr>
    </xdr:pic>
    <xdr:clientData fLocksWithSheet="0"/>
  </xdr:twoCellAnchor>
  <xdr:twoCellAnchor>
    <xdr:from>
      <xdr:col>1</xdr:col>
      <xdr:colOff>0</xdr:colOff>
      <xdr:row>14</xdr:row>
      <xdr:rowOff>0</xdr:rowOff>
    </xdr:from>
    <xdr:to>
      <xdr:col>1</xdr:col>
      <xdr:colOff>8305800</xdr:colOff>
      <xdr:row>14</xdr:row>
      <xdr:rowOff>1828800</xdr:rowOff>
    </xdr:to>
    <xdr:pic>
      <xdr:nvPicPr>
        <xdr:cNvPr descr="Screen Clipping" id="0" name="image16.png"/>
        <xdr:cNvPicPr preferRelativeResize="0"/>
      </xdr:nvPicPr>
      <xdr:blipFill>
        <a:blip cstate="print" r:embed="rId16"/>
        <a:stretch>
          <a:fillRect/>
        </a:stretch>
      </xdr:blipFill>
      <xdr:spPr>
        <a:xfrm>
          <a:ext cx="8305800" cy="18288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4.63"/>
    <col customWidth="1" min="2" max="2" width="9.13"/>
    <col customWidth="1" min="3" max="3" width="8.75"/>
    <col customWidth="1" min="4" max="4" width="7.88"/>
    <col customWidth="1" min="5" max="5" width="16.38"/>
    <col customWidth="1" hidden="1" min="6" max="6"/>
    <col customWidth="1" hidden="1" min="7" max="7" width="5.88"/>
    <col customWidth="1" min="8" max="8" width="16.0"/>
    <col customWidth="1" min="9" max="9" width="33.38"/>
    <col customWidth="1" hidden="1" min="10" max="10"/>
    <col customWidth="1" min="11" max="11" width="39.88"/>
    <col customWidth="1" min="12" max="12" width="20.5"/>
    <col customWidth="1" min="13" max="13" width="22.38"/>
    <col customWidth="1" min="14" max="14" width="15.13"/>
    <col customWidth="1" min="15" max="15" width="8.0"/>
    <col customWidth="1" min="16" max="16" width="9.63"/>
    <col customWidth="1" hidden="1" min="17" max="35"/>
    <col customWidth="1" min="36" max="36" width="8.0"/>
    <col customWidth="1" min="37" max="37" width="15.63"/>
    <col customWidth="1" min="38" max="38" width="11.0"/>
    <col customWidth="1" hidden="1" min="39" max="40"/>
  </cols>
  <sheetData>
    <row r="1" ht="32.25" customHeight="1">
      <c r="A1" s="1" t="s">
        <v>0</v>
      </c>
      <c r="B1" s="3"/>
      <c r="C1" s="3"/>
      <c r="D1" s="3"/>
      <c r="E1" s="3"/>
      <c r="F1" s="3"/>
      <c r="G1" s="3"/>
      <c r="H1" s="3"/>
      <c r="I1" s="3"/>
      <c r="J1" s="3"/>
      <c r="K1" s="3"/>
      <c r="L1" s="3"/>
      <c r="M1" s="3"/>
      <c r="N1" s="3"/>
      <c r="O1" s="5"/>
      <c r="P1" s="6" t="s">
        <v>14</v>
      </c>
      <c r="Q1" s="7"/>
      <c r="R1" s="7"/>
      <c r="S1" s="7"/>
      <c r="T1" s="7"/>
      <c r="U1" s="7"/>
      <c r="V1" s="7"/>
      <c r="W1" s="7"/>
      <c r="X1" s="7"/>
      <c r="Y1" s="7"/>
      <c r="Z1" s="7"/>
      <c r="AA1" s="7"/>
      <c r="AB1" s="7"/>
      <c r="AC1" s="7"/>
      <c r="AD1" s="7"/>
      <c r="AE1" s="7"/>
      <c r="AF1" s="7"/>
      <c r="AG1" s="7"/>
      <c r="AH1" s="7"/>
      <c r="AI1" s="7"/>
      <c r="AJ1" s="9"/>
      <c r="AK1" s="11" t="s">
        <v>15</v>
      </c>
      <c r="AL1" s="13"/>
      <c r="AM1" s="14"/>
      <c r="AN1" s="14"/>
    </row>
    <row r="2" ht="16.5" customHeight="1">
      <c r="A2" s="17"/>
      <c r="B2" s="19"/>
      <c r="C2" s="19"/>
      <c r="D2" s="19"/>
      <c r="E2" s="19"/>
      <c r="F2" s="19"/>
      <c r="G2" s="19"/>
      <c r="H2" s="19"/>
      <c r="I2" s="19"/>
      <c r="J2" s="19"/>
      <c r="K2" s="19"/>
      <c r="L2" s="19"/>
      <c r="M2" s="19"/>
      <c r="N2" s="20"/>
      <c r="O2" s="21"/>
      <c r="P2" s="19"/>
      <c r="Q2" s="19"/>
      <c r="R2" s="19"/>
      <c r="S2" s="19"/>
      <c r="T2" s="19"/>
      <c r="U2" s="19"/>
      <c r="V2" s="19"/>
      <c r="W2" s="19"/>
      <c r="X2" s="19"/>
      <c r="Y2" s="19"/>
      <c r="Z2" s="19"/>
      <c r="AA2" s="19"/>
      <c r="AB2" s="19"/>
      <c r="AC2" s="19"/>
      <c r="AD2" s="19"/>
      <c r="AE2" s="19"/>
      <c r="AF2" s="19"/>
      <c r="AG2" s="19"/>
      <c r="AH2" s="19"/>
      <c r="AI2" s="19"/>
      <c r="AJ2" s="19"/>
      <c r="AK2" s="19"/>
      <c r="AL2" s="22"/>
      <c r="AM2" s="14"/>
      <c r="AN2" s="14"/>
    </row>
    <row r="3" ht="30.0" customHeight="1">
      <c r="A3" s="23" t="s">
        <v>16</v>
      </c>
      <c r="B3" s="24" t="s">
        <v>18</v>
      </c>
      <c r="C3" s="24" t="s">
        <v>19</v>
      </c>
      <c r="D3" s="24" t="s">
        <v>20</v>
      </c>
      <c r="E3" s="24" t="s">
        <v>21</v>
      </c>
      <c r="F3" s="25"/>
      <c r="G3" s="25"/>
      <c r="H3" s="24" t="s">
        <v>23</v>
      </c>
      <c r="I3" s="24" t="s">
        <v>24</v>
      </c>
      <c r="J3" s="25" t="s">
        <v>25</v>
      </c>
      <c r="K3" s="24" t="s">
        <v>26</v>
      </c>
      <c r="L3" s="24" t="s">
        <v>27</v>
      </c>
      <c r="M3" s="24" t="s">
        <v>28</v>
      </c>
      <c r="N3" s="24" t="s">
        <v>29</v>
      </c>
      <c r="O3" s="26" t="s">
        <v>30</v>
      </c>
      <c r="P3" s="26" t="s">
        <v>31</v>
      </c>
      <c r="Q3" s="27" t="s">
        <v>32</v>
      </c>
      <c r="R3" s="27" t="s">
        <v>33</v>
      </c>
      <c r="S3" s="27"/>
      <c r="T3" s="27"/>
      <c r="U3" s="27"/>
      <c r="V3" s="27"/>
      <c r="W3" s="27"/>
      <c r="X3" s="27"/>
      <c r="Y3" s="27"/>
      <c r="Z3" s="27"/>
      <c r="AA3" s="27"/>
      <c r="AB3" s="27"/>
      <c r="AC3" s="27"/>
      <c r="AD3" s="27"/>
      <c r="AE3" s="27"/>
      <c r="AF3" s="27"/>
      <c r="AG3" s="27"/>
      <c r="AH3" s="27"/>
      <c r="AI3" s="27"/>
      <c r="AJ3" s="26" t="s">
        <v>34</v>
      </c>
      <c r="AK3" s="26" t="s">
        <v>35</v>
      </c>
      <c r="AL3" s="28" t="s">
        <v>36</v>
      </c>
      <c r="AM3" s="29"/>
      <c r="AN3" s="30"/>
    </row>
    <row r="4" ht="45.0" customHeight="1">
      <c r="A4" s="31">
        <v>1.0</v>
      </c>
      <c r="B4" s="32">
        <v>42346.0</v>
      </c>
      <c r="C4" s="31" t="s">
        <v>37</v>
      </c>
      <c r="D4" s="31" t="s">
        <v>38</v>
      </c>
      <c r="E4" s="31" t="s">
        <v>39</v>
      </c>
      <c r="F4" s="31"/>
      <c r="G4" s="31"/>
      <c r="H4" s="31" t="s">
        <v>3</v>
      </c>
      <c r="I4" s="31" t="s">
        <v>40</v>
      </c>
      <c r="J4" s="31"/>
      <c r="K4" s="31"/>
      <c r="L4" s="31"/>
      <c r="M4" s="33"/>
      <c r="N4" s="31" t="s">
        <v>12</v>
      </c>
      <c r="O4" s="31" t="s">
        <v>4</v>
      </c>
      <c r="P4" s="31" t="s">
        <v>6</v>
      </c>
      <c r="Q4" s="31"/>
      <c r="R4" s="31"/>
      <c r="S4" s="31"/>
      <c r="T4" s="31"/>
      <c r="U4" s="32"/>
      <c r="V4" s="31"/>
      <c r="W4" s="31"/>
      <c r="X4" s="31"/>
      <c r="Y4" s="31"/>
      <c r="Z4" s="31"/>
      <c r="AA4" s="31"/>
      <c r="AB4" s="31"/>
      <c r="AC4" s="31"/>
      <c r="AD4" s="31"/>
      <c r="AE4" s="31"/>
      <c r="AF4" s="31"/>
      <c r="AG4" s="31"/>
      <c r="AH4" s="31"/>
      <c r="AI4" s="31"/>
      <c r="AJ4" s="31"/>
      <c r="AK4" s="31"/>
      <c r="AL4" s="31"/>
      <c r="AM4" s="34"/>
      <c r="AN4" s="30"/>
    </row>
    <row r="5" ht="75.0" customHeight="1">
      <c r="A5" s="34">
        <v>2.0</v>
      </c>
      <c r="B5" s="35">
        <v>42347.0</v>
      </c>
      <c r="C5" s="34"/>
      <c r="D5" s="31" t="s">
        <v>38</v>
      </c>
      <c r="E5" s="34" t="s">
        <v>41</v>
      </c>
      <c r="F5" s="34"/>
      <c r="G5" s="34"/>
      <c r="H5" s="34" t="s">
        <v>2</v>
      </c>
      <c r="I5" s="30" t="s">
        <v>42</v>
      </c>
      <c r="J5" s="34"/>
      <c r="K5" s="34" t="s">
        <v>43</v>
      </c>
      <c r="L5" s="36" t="str">
        <f t="shared" ref="L5:M5" si="1">HYPERLINK("http://vodafonetr-stage.pjmedia.co.uk/","http://vodafonetr-stage.pjmedia.co.uk/")</f>
        <v>http://vodafonetr-stage.pjmedia.co.uk/</v>
      </c>
      <c r="M5" s="36" t="str">
        <f t="shared" si="1"/>
        <v>http://vodafonetr-stage.pjmedia.co.uk/</v>
      </c>
      <c r="N5" s="36" t="s">
        <v>11</v>
      </c>
      <c r="O5" s="34" t="s">
        <v>4</v>
      </c>
      <c r="P5" s="34" t="s">
        <v>7</v>
      </c>
      <c r="Q5" s="34"/>
      <c r="R5" s="34"/>
      <c r="S5" s="34"/>
      <c r="T5" s="34"/>
      <c r="U5" s="35"/>
      <c r="V5" s="34"/>
      <c r="W5" s="34"/>
      <c r="X5" s="34"/>
      <c r="Y5" s="34"/>
      <c r="Z5" s="34"/>
      <c r="AA5" s="34"/>
      <c r="AB5" s="34"/>
      <c r="AC5" s="34"/>
      <c r="AD5" s="34"/>
      <c r="AE5" s="34"/>
      <c r="AF5" s="34"/>
      <c r="AG5" s="34"/>
      <c r="AH5" s="34"/>
      <c r="AI5" s="34"/>
      <c r="AJ5" s="34" t="s">
        <v>44</v>
      </c>
      <c r="AK5" s="34"/>
      <c r="AL5" s="35">
        <v>42348.0</v>
      </c>
      <c r="AM5" s="34"/>
      <c r="AN5" s="30"/>
    </row>
    <row r="6" ht="90.0" customHeight="1">
      <c r="A6" s="34">
        <v>3.0</v>
      </c>
      <c r="B6" s="35">
        <v>42347.0</v>
      </c>
      <c r="C6" s="34"/>
      <c r="D6" s="31" t="s">
        <v>38</v>
      </c>
      <c r="E6" s="34" t="s">
        <v>45</v>
      </c>
      <c r="F6" s="34"/>
      <c r="G6" s="34"/>
      <c r="H6" s="34" t="s">
        <v>2</v>
      </c>
      <c r="I6" s="37" t="s">
        <v>46</v>
      </c>
      <c r="J6" s="38"/>
      <c r="K6" s="38" t="s">
        <v>47</v>
      </c>
      <c r="L6" s="36" t="str">
        <f t="shared" ref="L6:M6" si="2">HYPERLINK("http://vodafonetr-stage.pjmedia.co.uk/","http://vodafonetr-stage.pjmedia.co.uk/")</f>
        <v>http://vodafonetr-stage.pjmedia.co.uk/</v>
      </c>
      <c r="M6" s="36" t="str">
        <f t="shared" si="2"/>
        <v>http://vodafonetr-stage.pjmedia.co.uk/</v>
      </c>
      <c r="N6" s="36" t="s">
        <v>11</v>
      </c>
      <c r="O6" s="34" t="s">
        <v>4</v>
      </c>
      <c r="P6" s="34" t="s">
        <v>10</v>
      </c>
      <c r="Q6" s="34"/>
      <c r="R6" s="34"/>
      <c r="S6" s="34"/>
      <c r="T6" s="34"/>
      <c r="U6" s="35"/>
      <c r="V6" s="34"/>
      <c r="W6" s="34"/>
      <c r="X6" s="34"/>
      <c r="Y6" s="34"/>
      <c r="Z6" s="34"/>
      <c r="AA6" s="34"/>
      <c r="AB6" s="34"/>
      <c r="AC6" s="34"/>
      <c r="AD6" s="34"/>
      <c r="AE6" s="34"/>
      <c r="AF6" s="34"/>
      <c r="AG6" s="34"/>
      <c r="AH6" s="34"/>
      <c r="AI6" s="34"/>
      <c r="AJ6" s="34" t="s">
        <v>44</v>
      </c>
      <c r="AK6" s="34" t="s">
        <v>48</v>
      </c>
      <c r="AL6" s="35">
        <v>42348.0</v>
      </c>
      <c r="AM6" s="34"/>
      <c r="AN6" s="30"/>
    </row>
    <row r="7" ht="75.0" customHeight="1">
      <c r="A7" s="34">
        <v>4.0</v>
      </c>
      <c r="B7" s="35">
        <v>42347.0</v>
      </c>
      <c r="C7" s="34"/>
      <c r="D7" s="31" t="s">
        <v>38</v>
      </c>
      <c r="E7" s="34" t="s">
        <v>49</v>
      </c>
      <c r="F7" s="34"/>
      <c r="G7" s="34"/>
      <c r="H7" s="34" t="s">
        <v>1</v>
      </c>
      <c r="I7" s="34" t="s">
        <v>50</v>
      </c>
      <c r="J7" s="34"/>
      <c r="K7" s="37" t="s">
        <v>51</v>
      </c>
      <c r="L7" s="31" t="s">
        <v>52</v>
      </c>
      <c r="M7" s="33" t="str">
        <f>HYPERLINK("http://vodafonetr-stage.pjmedia.co.uk/handset/htc-one-m8s","http://vodafonetr-stage.pjmedia.co.uk/handset/htc-one-m8s")</f>
        <v>http://vodafonetr-stage.pjmedia.co.uk/handset/htc-one-m8s</v>
      </c>
      <c r="N7" s="36" t="s">
        <v>11</v>
      </c>
      <c r="O7" s="34" t="s">
        <v>4</v>
      </c>
      <c r="P7" s="34" t="s">
        <v>7</v>
      </c>
      <c r="Q7" s="34"/>
      <c r="R7" s="34"/>
      <c r="S7" s="34"/>
      <c r="T7" s="34"/>
      <c r="U7" s="35"/>
      <c r="V7" s="34"/>
      <c r="W7" s="34"/>
      <c r="X7" s="34"/>
      <c r="Y7" s="34"/>
      <c r="Z7" s="34"/>
      <c r="AA7" s="34"/>
      <c r="AB7" s="34"/>
      <c r="AC7" s="34"/>
      <c r="AD7" s="34"/>
      <c r="AE7" s="34"/>
      <c r="AF7" s="34"/>
      <c r="AG7" s="34"/>
      <c r="AH7" s="34"/>
      <c r="AI7" s="34"/>
      <c r="AJ7" s="34"/>
      <c r="AK7" s="34" t="s">
        <v>53</v>
      </c>
      <c r="AL7" s="34"/>
      <c r="AM7" s="34"/>
      <c r="AN7" s="30"/>
    </row>
    <row r="8" ht="45.0" customHeight="1">
      <c r="A8" s="34">
        <v>5.0</v>
      </c>
      <c r="B8" s="35">
        <v>42347.0</v>
      </c>
      <c r="C8" s="34"/>
      <c r="D8" s="31" t="s">
        <v>38</v>
      </c>
      <c r="E8" s="34" t="s">
        <v>54</v>
      </c>
      <c r="F8" s="34"/>
      <c r="G8" s="34"/>
      <c r="H8" s="34" t="s">
        <v>2</v>
      </c>
      <c r="I8" s="30" t="s">
        <v>55</v>
      </c>
      <c r="J8" s="34"/>
      <c r="K8" s="39" t="s">
        <v>56</v>
      </c>
      <c r="L8" s="36" t="str">
        <f t="shared" ref="L8:L18" si="3">HYPERLINK("http://vodafonetr-stage.pjmedia.co.uk/kampanyalar/tarifeler","http://vodafonetr-stage.pjmedia.co.uk/kampanyalar/tarifeler")</f>
        <v>http://vodafonetr-stage.pjmedia.co.uk/kampanyalar/tarifeler</v>
      </c>
      <c r="M8" s="36" t="str">
        <f t="shared" ref="M8:M18" si="4">HYPERLINK("http://vodafonetr-stage.pjmedia.co.uk/kampanyalar/tarifeler","http://vodafonetr-stage.pjmedia.co.uk/kampanyalar/tarifeler ")</f>
        <v>http://vodafonetr-stage.pjmedia.co.uk/kampanyalar/tarifeler </v>
      </c>
      <c r="N8" s="36" t="s">
        <v>11</v>
      </c>
      <c r="O8" s="34" t="s">
        <v>4</v>
      </c>
      <c r="P8" s="34" t="s">
        <v>7</v>
      </c>
      <c r="Q8" s="34"/>
      <c r="R8" s="34"/>
      <c r="S8" s="34"/>
      <c r="T8" s="34"/>
      <c r="U8" s="35"/>
      <c r="V8" s="34"/>
      <c r="W8" s="34"/>
      <c r="X8" s="34"/>
      <c r="Y8" s="34"/>
      <c r="Z8" s="34"/>
      <c r="AA8" s="34"/>
      <c r="AB8" s="34"/>
      <c r="AC8" s="34"/>
      <c r="AD8" s="34"/>
      <c r="AE8" s="34"/>
      <c r="AF8" s="34"/>
      <c r="AG8" s="34"/>
      <c r="AH8" s="34"/>
      <c r="AI8" s="34"/>
      <c r="AJ8" s="34"/>
      <c r="AK8" s="34"/>
      <c r="AL8" s="35">
        <v>42349.0</v>
      </c>
      <c r="AM8" s="34"/>
      <c r="AN8" s="30"/>
    </row>
    <row r="9" ht="75.0" customHeight="1">
      <c r="A9" s="34">
        <v>6.0</v>
      </c>
      <c r="B9" s="35">
        <v>42347.0</v>
      </c>
      <c r="C9" s="34" t="s">
        <v>57</v>
      </c>
      <c r="D9" s="31" t="s">
        <v>38</v>
      </c>
      <c r="E9" s="34" t="s">
        <v>58</v>
      </c>
      <c r="F9" s="34"/>
      <c r="G9" s="34"/>
      <c r="H9" s="34" t="s">
        <v>1</v>
      </c>
      <c r="I9" s="37" t="s">
        <v>59</v>
      </c>
      <c r="J9" s="34"/>
      <c r="K9" s="34" t="s">
        <v>60</v>
      </c>
      <c r="L9" s="36" t="str">
        <f t="shared" si="3"/>
        <v>http://vodafonetr-stage.pjmedia.co.uk/kampanyalar/tarifeler</v>
      </c>
      <c r="M9" s="36" t="str">
        <f t="shared" si="4"/>
        <v>http://vodafonetr-stage.pjmedia.co.uk/kampanyalar/tarifeler </v>
      </c>
      <c r="N9" s="34" t="s">
        <v>12</v>
      </c>
      <c r="O9" s="34" t="s">
        <v>4</v>
      </c>
      <c r="P9" s="34" t="s">
        <v>7</v>
      </c>
      <c r="Q9" s="34"/>
      <c r="R9" s="34"/>
      <c r="S9" s="34"/>
      <c r="T9" s="34"/>
      <c r="U9" s="35"/>
      <c r="V9" s="34"/>
      <c r="W9" s="34"/>
      <c r="X9" s="34"/>
      <c r="Y9" s="34"/>
      <c r="Z9" s="34"/>
      <c r="AA9" s="34"/>
      <c r="AB9" s="34"/>
      <c r="AC9" s="34"/>
      <c r="AD9" s="34"/>
      <c r="AE9" s="34"/>
      <c r="AF9" s="34"/>
      <c r="AG9" s="34"/>
      <c r="AH9" s="34"/>
      <c r="AI9" s="34"/>
      <c r="AJ9" s="34" t="s">
        <v>61</v>
      </c>
      <c r="AK9" s="34" t="s">
        <v>53</v>
      </c>
      <c r="AL9" s="35">
        <v>42349.0</v>
      </c>
      <c r="AM9" s="34"/>
      <c r="AN9" s="30"/>
    </row>
    <row r="10" ht="75.0" customHeight="1">
      <c r="A10" s="34">
        <v>7.0</v>
      </c>
      <c r="B10" s="35">
        <v>42347.0</v>
      </c>
      <c r="C10" s="34"/>
      <c r="D10" s="31" t="s">
        <v>38</v>
      </c>
      <c r="E10" s="34" t="s">
        <v>62</v>
      </c>
      <c r="F10" s="34"/>
      <c r="G10" s="34"/>
      <c r="H10" s="34" t="s">
        <v>1</v>
      </c>
      <c r="I10" s="37" t="s">
        <v>63</v>
      </c>
      <c r="J10" s="34"/>
      <c r="K10" s="37" t="s">
        <v>64</v>
      </c>
      <c r="L10" s="36" t="str">
        <f t="shared" si="3"/>
        <v>http://vodafonetr-stage.pjmedia.co.uk/kampanyalar/tarifeler</v>
      </c>
      <c r="M10" s="36" t="str">
        <f t="shared" si="4"/>
        <v>http://vodafonetr-stage.pjmedia.co.uk/kampanyalar/tarifeler </v>
      </c>
      <c r="N10" s="34" t="s">
        <v>12</v>
      </c>
      <c r="O10" s="34" t="s">
        <v>4</v>
      </c>
      <c r="P10" s="34" t="s">
        <v>7</v>
      </c>
      <c r="Q10" s="34"/>
      <c r="R10" s="34"/>
      <c r="S10" s="34"/>
      <c r="T10" s="34"/>
      <c r="U10" s="35"/>
      <c r="V10" s="34"/>
      <c r="W10" s="34"/>
      <c r="X10" s="34"/>
      <c r="Y10" s="34"/>
      <c r="Z10" s="34"/>
      <c r="AA10" s="34"/>
      <c r="AB10" s="34"/>
      <c r="AC10" s="34"/>
      <c r="AD10" s="34"/>
      <c r="AE10" s="34"/>
      <c r="AF10" s="34"/>
      <c r="AG10" s="34"/>
      <c r="AH10" s="34"/>
      <c r="AI10" s="34"/>
      <c r="AJ10" s="34" t="s">
        <v>61</v>
      </c>
      <c r="AK10" s="34"/>
      <c r="AL10" s="35">
        <v>42349.0</v>
      </c>
      <c r="AM10" s="34"/>
      <c r="AN10" s="30"/>
    </row>
    <row r="11" ht="45.0" customHeight="1">
      <c r="A11" s="34">
        <v>8.0</v>
      </c>
      <c r="B11" s="35">
        <v>42347.0</v>
      </c>
      <c r="C11" s="34"/>
      <c r="D11" s="34" t="s">
        <v>44</v>
      </c>
      <c r="E11" s="34" t="s">
        <v>65</v>
      </c>
      <c r="F11" s="37"/>
      <c r="G11" s="34"/>
      <c r="H11" s="34" t="s">
        <v>2</v>
      </c>
      <c r="I11" s="34" t="s">
        <v>66</v>
      </c>
      <c r="J11" s="34"/>
      <c r="K11" s="39" t="s">
        <v>56</v>
      </c>
      <c r="L11" s="36" t="str">
        <f t="shared" si="3"/>
        <v>http://vodafonetr-stage.pjmedia.co.uk/kampanyalar/tarifeler</v>
      </c>
      <c r="M11" s="36" t="str">
        <f t="shared" si="4"/>
        <v>http://vodafonetr-stage.pjmedia.co.uk/kampanyalar/tarifeler </v>
      </c>
      <c r="N11" s="34" t="s">
        <v>12</v>
      </c>
      <c r="O11" s="34" t="s">
        <v>4</v>
      </c>
      <c r="P11" s="34" t="s">
        <v>7</v>
      </c>
      <c r="Q11" s="34"/>
      <c r="R11" s="34"/>
      <c r="S11" s="34"/>
      <c r="T11" s="34"/>
      <c r="U11" s="34"/>
      <c r="V11" s="34"/>
      <c r="W11" s="34"/>
      <c r="X11" s="34"/>
      <c r="Y11" s="34"/>
      <c r="Z11" s="34"/>
      <c r="AA11" s="34"/>
      <c r="AB11" s="34"/>
      <c r="AC11" s="34"/>
      <c r="AD11" s="34"/>
      <c r="AE11" s="34"/>
      <c r="AF11" s="34"/>
      <c r="AG11" s="34"/>
      <c r="AH11" s="34"/>
      <c r="AI11" s="34"/>
      <c r="AJ11" s="34"/>
      <c r="AK11" s="34"/>
      <c r="AL11" s="35">
        <v>42349.0</v>
      </c>
      <c r="AM11" s="34"/>
      <c r="AN11" s="30"/>
    </row>
    <row r="12" ht="60.0" customHeight="1">
      <c r="A12" s="34">
        <v>9.0</v>
      </c>
      <c r="B12" s="35">
        <v>42347.0</v>
      </c>
      <c r="C12" s="34"/>
      <c r="D12" s="34" t="s">
        <v>44</v>
      </c>
      <c r="E12" s="34"/>
      <c r="F12" s="34"/>
      <c r="G12" s="34"/>
      <c r="H12" s="34" t="s">
        <v>2</v>
      </c>
      <c r="I12" s="34" t="s">
        <v>67</v>
      </c>
      <c r="J12" s="34"/>
      <c r="K12" s="39" t="s">
        <v>56</v>
      </c>
      <c r="L12" s="36" t="str">
        <f t="shared" si="3"/>
        <v>http://vodafonetr-stage.pjmedia.co.uk/kampanyalar/tarifeler</v>
      </c>
      <c r="M12" s="36" t="str">
        <f t="shared" si="4"/>
        <v>http://vodafonetr-stage.pjmedia.co.uk/kampanyalar/tarifeler </v>
      </c>
      <c r="N12" s="36" t="s">
        <v>11</v>
      </c>
      <c r="O12" s="34" t="s">
        <v>4</v>
      </c>
      <c r="P12" s="34" t="s">
        <v>7</v>
      </c>
      <c r="Q12" s="34"/>
      <c r="R12" s="34"/>
      <c r="S12" s="34"/>
      <c r="T12" s="34"/>
      <c r="U12" s="34"/>
      <c r="V12" s="34"/>
      <c r="W12" s="34"/>
      <c r="X12" s="34"/>
      <c r="Y12" s="34"/>
      <c r="Z12" s="34"/>
      <c r="AA12" s="34"/>
      <c r="AB12" s="34"/>
      <c r="AC12" s="34"/>
      <c r="AD12" s="34"/>
      <c r="AE12" s="34"/>
      <c r="AF12" s="34"/>
      <c r="AG12" s="34"/>
      <c r="AH12" s="34"/>
      <c r="AI12" s="34"/>
      <c r="AJ12" s="34"/>
      <c r="AK12" s="34"/>
      <c r="AL12" s="35">
        <v>42349.0</v>
      </c>
      <c r="AM12" s="34"/>
      <c r="AN12" s="30"/>
    </row>
    <row r="13" ht="75.0" customHeight="1">
      <c r="A13" s="34">
        <v>10.0</v>
      </c>
      <c r="B13" s="35">
        <v>42347.0</v>
      </c>
      <c r="C13" s="34" t="s">
        <v>68</v>
      </c>
      <c r="D13" s="34" t="s">
        <v>44</v>
      </c>
      <c r="E13" s="34"/>
      <c r="F13" s="34"/>
      <c r="G13" s="34"/>
      <c r="H13" s="34" t="s">
        <v>2</v>
      </c>
      <c r="I13" s="30" t="s">
        <v>69</v>
      </c>
      <c r="J13" s="34"/>
      <c r="K13" s="39" t="s">
        <v>56</v>
      </c>
      <c r="L13" s="36" t="str">
        <f t="shared" si="3"/>
        <v>http://vodafonetr-stage.pjmedia.co.uk/kampanyalar/tarifeler</v>
      </c>
      <c r="M13" s="36" t="str">
        <f t="shared" si="4"/>
        <v>http://vodafonetr-stage.pjmedia.co.uk/kampanyalar/tarifeler </v>
      </c>
      <c r="N13" s="36" t="s">
        <v>11</v>
      </c>
      <c r="O13" s="34" t="s">
        <v>4</v>
      </c>
      <c r="P13" s="34" t="s">
        <v>6</v>
      </c>
      <c r="Q13" s="34"/>
      <c r="R13" s="34"/>
      <c r="S13" s="34"/>
      <c r="T13" s="34"/>
      <c r="U13" s="34"/>
      <c r="V13" s="34"/>
      <c r="W13" s="34"/>
      <c r="X13" s="34"/>
      <c r="Y13" s="34"/>
      <c r="Z13" s="34"/>
      <c r="AA13" s="34"/>
      <c r="AB13" s="34"/>
      <c r="AC13" s="34"/>
      <c r="AD13" s="34"/>
      <c r="AE13" s="34"/>
      <c r="AF13" s="34"/>
      <c r="AG13" s="34"/>
      <c r="AH13" s="34"/>
      <c r="AI13" s="34"/>
      <c r="AJ13" s="34" t="s">
        <v>70</v>
      </c>
      <c r="AK13" s="34" t="s">
        <v>71</v>
      </c>
      <c r="AL13" s="34"/>
      <c r="AM13" s="34"/>
      <c r="AN13" s="30"/>
    </row>
    <row r="14" ht="75.0" customHeight="1">
      <c r="A14" s="34">
        <v>11.0</v>
      </c>
      <c r="B14" s="35">
        <v>42347.0</v>
      </c>
      <c r="C14" s="34" t="s">
        <v>68</v>
      </c>
      <c r="D14" s="34" t="s">
        <v>44</v>
      </c>
      <c r="E14" s="34"/>
      <c r="F14" s="34"/>
      <c r="G14" s="34"/>
      <c r="H14" s="34" t="s">
        <v>2</v>
      </c>
      <c r="I14" s="34" t="s">
        <v>72</v>
      </c>
      <c r="J14" s="34"/>
      <c r="K14" s="39" t="s">
        <v>56</v>
      </c>
      <c r="L14" s="36" t="str">
        <f t="shared" si="3"/>
        <v>http://vodafonetr-stage.pjmedia.co.uk/kampanyalar/tarifeler</v>
      </c>
      <c r="M14" s="36" t="str">
        <f t="shared" si="4"/>
        <v>http://vodafonetr-stage.pjmedia.co.uk/kampanyalar/tarifeler </v>
      </c>
      <c r="N14" s="36" t="s">
        <v>11</v>
      </c>
      <c r="O14" s="34" t="s">
        <v>4</v>
      </c>
      <c r="P14" s="34" t="s">
        <v>6</v>
      </c>
      <c r="Q14" s="34"/>
      <c r="R14" s="34"/>
      <c r="S14" s="34"/>
      <c r="T14" s="34"/>
      <c r="U14" s="34"/>
      <c r="V14" s="34"/>
      <c r="W14" s="34"/>
      <c r="X14" s="34"/>
      <c r="Y14" s="34"/>
      <c r="Z14" s="34"/>
      <c r="AA14" s="34"/>
      <c r="AB14" s="34"/>
      <c r="AC14" s="34"/>
      <c r="AD14" s="34"/>
      <c r="AE14" s="34"/>
      <c r="AF14" s="34"/>
      <c r="AG14" s="34"/>
      <c r="AH14" s="34"/>
      <c r="AI14" s="34"/>
      <c r="AJ14" s="34" t="s">
        <v>70</v>
      </c>
      <c r="AK14" s="34"/>
      <c r="AL14" s="34"/>
      <c r="AM14" s="34"/>
      <c r="AN14" s="30"/>
    </row>
    <row r="15" ht="165.0" customHeight="1">
      <c r="A15" s="34">
        <v>12.0</v>
      </c>
      <c r="B15" s="35">
        <v>42347.0</v>
      </c>
      <c r="C15" s="34" t="s">
        <v>73</v>
      </c>
      <c r="D15" s="34" t="s">
        <v>44</v>
      </c>
      <c r="E15" s="34"/>
      <c r="F15" s="34"/>
      <c r="G15" s="34"/>
      <c r="H15" s="34" t="s">
        <v>2</v>
      </c>
      <c r="I15" s="30" t="s">
        <v>74</v>
      </c>
      <c r="J15" s="34"/>
      <c r="K15" s="39" t="s">
        <v>56</v>
      </c>
      <c r="L15" s="36" t="str">
        <f t="shared" si="3"/>
        <v>http://vodafonetr-stage.pjmedia.co.uk/kampanyalar/tarifeler</v>
      </c>
      <c r="M15" s="36" t="str">
        <f t="shared" si="4"/>
        <v>http://vodafonetr-stage.pjmedia.co.uk/kampanyalar/tarifeler </v>
      </c>
      <c r="N15" s="36" t="s">
        <v>11</v>
      </c>
      <c r="O15" s="34" t="s">
        <v>4</v>
      </c>
      <c r="P15" s="34" t="s">
        <v>6</v>
      </c>
      <c r="Q15" s="34"/>
      <c r="R15" s="34"/>
      <c r="S15" s="34"/>
      <c r="T15" s="34"/>
      <c r="U15" s="34"/>
      <c r="V15" s="34"/>
      <c r="W15" s="34"/>
      <c r="X15" s="34"/>
      <c r="Y15" s="34"/>
      <c r="Z15" s="34"/>
      <c r="AA15" s="34"/>
      <c r="AB15" s="34"/>
      <c r="AC15" s="34"/>
      <c r="AD15" s="34"/>
      <c r="AE15" s="34"/>
      <c r="AF15" s="34"/>
      <c r="AG15" s="34"/>
      <c r="AH15" s="34"/>
      <c r="AI15" s="34"/>
      <c r="AJ15" s="34" t="s">
        <v>75</v>
      </c>
      <c r="AK15" s="34" t="s">
        <v>76</v>
      </c>
      <c r="AL15" s="34"/>
      <c r="AM15" s="34"/>
      <c r="AN15" s="30"/>
    </row>
    <row r="16" ht="45.0" customHeight="1">
      <c r="A16" s="34">
        <v>13.0</v>
      </c>
      <c r="B16" s="35">
        <v>42347.0</v>
      </c>
      <c r="C16" s="34" t="s">
        <v>73</v>
      </c>
      <c r="D16" s="34" t="s">
        <v>44</v>
      </c>
      <c r="E16" s="34"/>
      <c r="F16" s="34"/>
      <c r="G16" s="34"/>
      <c r="H16" s="34" t="s">
        <v>1</v>
      </c>
      <c r="I16" s="34" t="s">
        <v>77</v>
      </c>
      <c r="J16" s="34"/>
      <c r="K16" s="39" t="s">
        <v>56</v>
      </c>
      <c r="L16" s="36" t="str">
        <f t="shared" si="3"/>
        <v>http://vodafonetr-stage.pjmedia.co.uk/kampanyalar/tarifeler</v>
      </c>
      <c r="M16" s="36" t="str">
        <f t="shared" si="4"/>
        <v>http://vodafonetr-stage.pjmedia.co.uk/kampanyalar/tarifeler </v>
      </c>
      <c r="N16" s="36" t="s">
        <v>11</v>
      </c>
      <c r="O16" s="34" t="s">
        <v>4</v>
      </c>
      <c r="P16" s="34" t="s">
        <v>7</v>
      </c>
      <c r="Q16" s="34"/>
      <c r="R16" s="34"/>
      <c r="S16" s="34"/>
      <c r="T16" s="34"/>
      <c r="U16" s="34"/>
      <c r="V16" s="34"/>
      <c r="W16" s="34"/>
      <c r="X16" s="34"/>
      <c r="Y16" s="34"/>
      <c r="Z16" s="34"/>
      <c r="AA16" s="34"/>
      <c r="AB16" s="34"/>
      <c r="AC16" s="34"/>
      <c r="AD16" s="34"/>
      <c r="AE16" s="34"/>
      <c r="AF16" s="34"/>
      <c r="AG16" s="34"/>
      <c r="AH16" s="34"/>
      <c r="AI16" s="34"/>
      <c r="AJ16" s="34" t="s">
        <v>75</v>
      </c>
      <c r="AK16" s="34" t="s">
        <v>78</v>
      </c>
      <c r="AL16" s="35">
        <v>42349.0</v>
      </c>
      <c r="AM16" s="34"/>
      <c r="AN16" s="30"/>
    </row>
    <row r="17" ht="75.0" customHeight="1">
      <c r="A17" s="34">
        <v>14.0</v>
      </c>
      <c r="B17" s="35">
        <v>42347.0</v>
      </c>
      <c r="C17" s="34"/>
      <c r="D17" s="34" t="s">
        <v>44</v>
      </c>
      <c r="E17" s="34"/>
      <c r="F17" s="34"/>
      <c r="G17" s="34"/>
      <c r="H17" s="34" t="s">
        <v>2</v>
      </c>
      <c r="I17" s="30" t="s">
        <v>79</v>
      </c>
      <c r="J17" s="34"/>
      <c r="K17" s="39" t="s">
        <v>56</v>
      </c>
      <c r="L17" s="36" t="str">
        <f t="shared" si="3"/>
        <v>http://vodafonetr-stage.pjmedia.co.uk/kampanyalar/tarifeler</v>
      </c>
      <c r="M17" s="36" t="str">
        <f t="shared" si="4"/>
        <v>http://vodafonetr-stage.pjmedia.co.uk/kampanyalar/tarifeler </v>
      </c>
      <c r="N17" s="36" t="s">
        <v>11</v>
      </c>
      <c r="O17" s="34" t="s">
        <v>4</v>
      </c>
      <c r="P17" s="34" t="s">
        <v>7</v>
      </c>
      <c r="Q17" s="34"/>
      <c r="R17" s="34"/>
      <c r="S17" s="34"/>
      <c r="T17" s="34"/>
      <c r="U17" s="34"/>
      <c r="V17" s="34"/>
      <c r="W17" s="34"/>
      <c r="X17" s="34"/>
      <c r="Y17" s="34"/>
      <c r="Z17" s="34"/>
      <c r="AA17" s="34"/>
      <c r="AB17" s="34"/>
      <c r="AC17" s="34"/>
      <c r="AD17" s="34"/>
      <c r="AE17" s="34"/>
      <c r="AF17" s="34"/>
      <c r="AG17" s="34"/>
      <c r="AH17" s="34"/>
      <c r="AI17" s="34"/>
      <c r="AJ17" s="34" t="s">
        <v>75</v>
      </c>
      <c r="AK17" s="34" t="s">
        <v>80</v>
      </c>
      <c r="AL17" s="35">
        <v>42349.0</v>
      </c>
      <c r="AM17" s="34"/>
      <c r="AN17" s="30"/>
    </row>
    <row r="18" ht="45.0" customHeight="1">
      <c r="A18" s="34">
        <v>15.0</v>
      </c>
      <c r="B18" s="35">
        <v>42347.0</v>
      </c>
      <c r="C18" s="34"/>
      <c r="D18" s="34" t="s">
        <v>44</v>
      </c>
      <c r="E18" s="34"/>
      <c r="F18" s="34"/>
      <c r="G18" s="34"/>
      <c r="H18" s="34" t="s">
        <v>2</v>
      </c>
      <c r="I18" s="37" t="s">
        <v>81</v>
      </c>
      <c r="J18" s="34"/>
      <c r="K18" s="39" t="s">
        <v>56</v>
      </c>
      <c r="L18" s="36" t="str">
        <f t="shared" si="3"/>
        <v>http://vodafonetr-stage.pjmedia.co.uk/kampanyalar/tarifeler</v>
      </c>
      <c r="M18" s="36" t="str">
        <f t="shared" si="4"/>
        <v>http://vodafonetr-stage.pjmedia.co.uk/kampanyalar/tarifeler </v>
      </c>
      <c r="N18" s="36" t="s">
        <v>11</v>
      </c>
      <c r="O18" s="34" t="s">
        <v>4</v>
      </c>
      <c r="P18" s="34" t="s">
        <v>7</v>
      </c>
      <c r="Q18" s="34"/>
      <c r="R18" s="34"/>
      <c r="S18" s="34"/>
      <c r="T18" s="34"/>
      <c r="U18" s="34"/>
      <c r="V18" s="34"/>
      <c r="W18" s="34"/>
      <c r="X18" s="34"/>
      <c r="Y18" s="34"/>
      <c r="Z18" s="34"/>
      <c r="AA18" s="34"/>
      <c r="AB18" s="34"/>
      <c r="AC18" s="34"/>
      <c r="AD18" s="34"/>
      <c r="AE18" s="34"/>
      <c r="AF18" s="34"/>
      <c r="AG18" s="34"/>
      <c r="AH18" s="34"/>
      <c r="AI18" s="34"/>
      <c r="AJ18" s="34"/>
      <c r="AK18" s="34"/>
      <c r="AL18" s="35">
        <v>42349.0</v>
      </c>
      <c r="AM18" s="34"/>
      <c r="AN18" s="30"/>
    </row>
    <row r="19" ht="48.0" customHeight="1">
      <c r="A19" s="34">
        <v>16.0</v>
      </c>
      <c r="B19" s="40">
        <v>42344.0</v>
      </c>
      <c r="C19" s="34" t="s">
        <v>73</v>
      </c>
      <c r="D19" s="34" t="s">
        <v>38</v>
      </c>
      <c r="E19" s="37" t="s">
        <v>82</v>
      </c>
      <c r="F19" s="34"/>
      <c r="G19" s="34"/>
      <c r="H19" s="34" t="s">
        <v>1</v>
      </c>
      <c r="I19" s="37" t="s">
        <v>83</v>
      </c>
      <c r="J19" s="34"/>
      <c r="K19" s="34" t="s">
        <v>84</v>
      </c>
      <c r="L19" s="34" t="s">
        <v>85</v>
      </c>
      <c r="M19" s="36" t="str">
        <f>HYPERLINK("http://vodafonetr-stage.pjmedia.co.uk/accessories/apple-accessory","http://vodafonetr-stage.pjmedia.co.uk/accessories/apple-accessory")</f>
        <v>http://vodafonetr-stage.pjmedia.co.uk/accessories/apple-accessory</v>
      </c>
      <c r="N19" s="34" t="s">
        <v>12</v>
      </c>
      <c r="O19" s="34" t="s">
        <v>4</v>
      </c>
      <c r="P19" s="34" t="s">
        <v>9</v>
      </c>
      <c r="Q19" s="34"/>
      <c r="R19" s="34"/>
      <c r="S19" s="34"/>
      <c r="T19" s="34"/>
      <c r="U19" s="34"/>
      <c r="V19" s="34"/>
      <c r="W19" s="34"/>
      <c r="X19" s="34"/>
      <c r="Y19" s="34"/>
      <c r="Z19" s="34"/>
      <c r="AA19" s="34"/>
      <c r="AB19" s="34"/>
      <c r="AC19" s="34"/>
      <c r="AD19" s="34"/>
      <c r="AE19" s="34"/>
      <c r="AF19" s="34"/>
      <c r="AG19" s="34"/>
      <c r="AH19" s="34"/>
      <c r="AI19" s="34"/>
      <c r="AJ19" s="34"/>
      <c r="AK19" s="34"/>
      <c r="AL19" s="34"/>
      <c r="AM19" s="41"/>
      <c r="AN19" s="41"/>
    </row>
    <row r="20" ht="90.0" customHeight="1">
      <c r="A20" s="34">
        <v>17.0</v>
      </c>
      <c r="B20" s="35">
        <v>42349.0</v>
      </c>
      <c r="C20" s="34" t="s">
        <v>73</v>
      </c>
      <c r="D20" s="34" t="s">
        <v>38</v>
      </c>
      <c r="E20" s="34" t="s">
        <v>86</v>
      </c>
      <c r="F20" s="34"/>
      <c r="G20" s="34"/>
      <c r="H20" s="34" t="s">
        <v>2</v>
      </c>
      <c r="I20" s="34" t="s">
        <v>86</v>
      </c>
      <c r="J20" s="34"/>
      <c r="K20" s="34" t="s">
        <v>87</v>
      </c>
      <c r="L20" s="34" t="s">
        <v>88</v>
      </c>
      <c r="M20" s="36" t="str">
        <f>HYPERLINK("http://vodafonetr-stage.pjmedia.co.uk/priceplans/red-small1/OfferingID/5D076C90-62D2-11E5-94F2000C29AF9363","http://vodafonetr-stage.pjmedia.co.uk/priceplans/red-small1/OfferingID/5D076C90-62D2-11E5-94F2000C29AF9363")</f>
        <v>http://vodafonetr-stage.pjmedia.co.uk/priceplans/red-small1/OfferingID/5D076C90-62D2-11E5-94F2000C29AF9363</v>
      </c>
      <c r="N20" s="36" t="s">
        <v>11</v>
      </c>
      <c r="O20" s="34" t="s">
        <v>4</v>
      </c>
      <c r="P20" s="34" t="s">
        <v>6</v>
      </c>
      <c r="Q20" s="34"/>
      <c r="R20" s="34"/>
      <c r="S20" s="34"/>
      <c r="T20" s="34"/>
      <c r="U20" s="34"/>
      <c r="V20" s="34"/>
      <c r="W20" s="34"/>
      <c r="X20" s="34"/>
      <c r="Y20" s="34"/>
      <c r="Z20" s="34"/>
      <c r="AA20" s="34"/>
      <c r="AB20" s="34"/>
      <c r="AC20" s="34"/>
      <c r="AD20" s="34"/>
      <c r="AE20" s="34"/>
      <c r="AF20" s="34"/>
      <c r="AG20" s="34"/>
      <c r="AH20" s="34"/>
      <c r="AI20" s="34"/>
      <c r="AJ20" s="34" t="s">
        <v>70</v>
      </c>
      <c r="AK20" s="34" t="s">
        <v>89</v>
      </c>
      <c r="AL20" s="35"/>
      <c r="AM20" s="41"/>
      <c r="AN20" s="41"/>
    </row>
    <row r="21" ht="60.0" customHeight="1">
      <c r="A21" s="34">
        <v>18.0</v>
      </c>
      <c r="B21" s="35">
        <v>42349.0</v>
      </c>
      <c r="C21" s="34"/>
      <c r="D21" s="34" t="s">
        <v>38</v>
      </c>
      <c r="E21" s="34" t="s">
        <v>90</v>
      </c>
      <c r="F21" s="34"/>
      <c r="G21" s="34"/>
      <c r="H21" s="34" t="s">
        <v>1</v>
      </c>
      <c r="I21" s="34" t="s">
        <v>90</v>
      </c>
      <c r="J21" s="34"/>
      <c r="K21" s="34" t="s">
        <v>91</v>
      </c>
      <c r="L21" s="34" t="s">
        <v>52</v>
      </c>
      <c r="M21" s="36" t="str">
        <f>HYPERLINK("http://vodafonetr-stage.pjmedia.co.uk/handset/htc-one-m8s","http://vodafonetr-stage.pjmedia.co.uk/handset/htc-one-m8s")</f>
        <v>http://vodafonetr-stage.pjmedia.co.uk/handset/htc-one-m8s</v>
      </c>
      <c r="N21" s="36" t="s">
        <v>11</v>
      </c>
      <c r="O21" s="34" t="s">
        <v>4</v>
      </c>
      <c r="P21" s="34" t="s">
        <v>7</v>
      </c>
      <c r="Q21" s="34"/>
      <c r="R21" s="34"/>
      <c r="S21" s="34"/>
      <c r="T21" s="34"/>
      <c r="U21" s="34"/>
      <c r="V21" s="34"/>
      <c r="W21" s="34"/>
      <c r="X21" s="34"/>
      <c r="Y21" s="34"/>
      <c r="Z21" s="34"/>
      <c r="AA21" s="34"/>
      <c r="AB21" s="34"/>
      <c r="AC21" s="34"/>
      <c r="AD21" s="34"/>
      <c r="AE21" s="34"/>
      <c r="AF21" s="34"/>
      <c r="AG21" s="34"/>
      <c r="AH21" s="34"/>
      <c r="AI21" s="34"/>
      <c r="AJ21" s="34" t="s">
        <v>61</v>
      </c>
      <c r="AK21" s="34" t="s">
        <v>53</v>
      </c>
      <c r="AL21" s="35">
        <v>42349.0</v>
      </c>
      <c r="AM21" s="41"/>
      <c r="AN21" s="41"/>
    </row>
    <row r="22">
      <c r="A22" s="34">
        <v>19.0</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41"/>
      <c r="AN22" s="41"/>
    </row>
    <row r="23">
      <c r="A23" s="34">
        <v>20.0</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41"/>
      <c r="AN23" s="41"/>
    </row>
    <row r="24">
      <c r="A24" s="34">
        <v>21.0</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41"/>
      <c r="AN24" s="41"/>
    </row>
    <row r="25">
      <c r="A25" s="34">
        <v>22.0</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41"/>
      <c r="AN25" s="41"/>
    </row>
    <row r="26">
      <c r="A26" s="34">
        <v>23.0</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41"/>
      <c r="AN26" s="41"/>
    </row>
    <row r="27">
      <c r="A27" s="34">
        <v>24.0</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41"/>
      <c r="AN27" s="41"/>
    </row>
    <row r="28">
      <c r="A28" s="34">
        <v>25.0</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41"/>
      <c r="AN28" s="41"/>
    </row>
    <row r="29">
      <c r="A29" s="34">
        <v>26.0</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41"/>
      <c r="AN29" s="41"/>
    </row>
    <row r="30">
      <c r="A30" s="34">
        <v>27.0</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41"/>
      <c r="AN30" s="41"/>
    </row>
    <row r="31">
      <c r="A31" s="34">
        <v>28.0</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41"/>
      <c r="AN31" s="41"/>
    </row>
    <row r="32">
      <c r="A32" s="34">
        <v>29.0</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41"/>
      <c r="AN32" s="41"/>
    </row>
    <row r="33">
      <c r="A33" s="34">
        <v>30.0</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41"/>
      <c r="AN33" s="41"/>
    </row>
    <row r="34">
      <c r="A34" s="34">
        <v>31.0</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41"/>
      <c r="AN34" s="41"/>
    </row>
    <row r="35">
      <c r="A35" s="34">
        <v>32.0</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41"/>
      <c r="AN35" s="41"/>
    </row>
    <row r="36">
      <c r="A36" s="34">
        <v>33.0</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41"/>
      <c r="AN36" s="41"/>
    </row>
    <row r="37">
      <c r="A37" s="34">
        <v>34.0</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41"/>
      <c r="AN37" s="41"/>
    </row>
    <row r="38">
      <c r="A38" s="34">
        <v>35.0</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41"/>
      <c r="AN38" s="41"/>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mergeCells count="3">
    <mergeCell ref="A2:N2"/>
    <mergeCell ref="O2:AL2"/>
    <mergeCell ref="A1:O1"/>
  </mergeCells>
  <conditionalFormatting sqref="A1:A38 A275:A1048576">
    <cfRule type="expression" dxfId="0" priority="1">
      <formula>OR(P1="In progress")</formula>
    </cfRule>
  </conditionalFormatting>
  <conditionalFormatting sqref="A1:A38 A275:A1048576">
    <cfRule type="expression" dxfId="1" priority="2">
      <formula>OR(P1="Rejected")</formula>
    </cfRule>
  </conditionalFormatting>
  <conditionalFormatting sqref="A1:A38 A275:A1048576">
    <cfRule type="expression" dxfId="2" priority="3">
      <formula>OR(P1="Hold")</formula>
    </cfRule>
  </conditionalFormatting>
  <conditionalFormatting sqref="A1:A38 A275:A1048576">
    <cfRule type="expression" dxfId="3" priority="4">
      <formula>OR(P1="Closed")</formula>
    </cfRule>
  </conditionalFormatting>
  <conditionalFormatting sqref="A1:A38 A275:A1048576">
    <cfRule type="expression" dxfId="4" priority="5">
      <formula>OR(P1="Open")</formula>
    </cfRule>
  </conditionalFormatting>
  <conditionalFormatting sqref="A274:XFD274">
    <cfRule type="expression" dxfId="0" priority="6">
      <formula>OR(P274="In progress")</formula>
    </cfRule>
  </conditionalFormatting>
  <conditionalFormatting sqref="A274:XFD274">
    <cfRule type="expression" dxfId="1" priority="7">
      <formula>OR(P274="Rejected")</formula>
    </cfRule>
  </conditionalFormatting>
  <conditionalFormatting sqref="A274:XFD274">
    <cfRule type="expression" dxfId="2" priority="8">
      <formula>OR(P274="Hold")</formula>
    </cfRule>
  </conditionalFormatting>
  <conditionalFormatting sqref="A274:XFD274">
    <cfRule type="expression" dxfId="3" priority="9">
      <formula>OR(P274="Closed")</formula>
    </cfRule>
  </conditionalFormatting>
  <conditionalFormatting sqref="A274:XFD274">
    <cfRule type="expression" dxfId="4" priority="10">
      <formula>OR(P274="Open")</formula>
    </cfRule>
  </conditionalFormatting>
  <conditionalFormatting sqref="A273:XFD273">
    <cfRule type="expression" dxfId="0" priority="11">
      <formula>OR(P273="In progress")</formula>
    </cfRule>
  </conditionalFormatting>
  <conditionalFormatting sqref="A273:XFD273">
    <cfRule type="expression" dxfId="1" priority="12">
      <formula>OR(P273="Rejected")</formula>
    </cfRule>
  </conditionalFormatting>
  <conditionalFormatting sqref="A273:XFD273">
    <cfRule type="expression" dxfId="2" priority="13">
      <formula>OR(P273="Hold")</formula>
    </cfRule>
  </conditionalFormatting>
  <conditionalFormatting sqref="A273:XFD273">
    <cfRule type="expression" dxfId="3" priority="14">
      <formula>OR(P273="Closed")</formula>
    </cfRule>
  </conditionalFormatting>
  <conditionalFormatting sqref="A273:XFD273">
    <cfRule type="expression" dxfId="4" priority="15">
      <formula>OR(P273="Open")</formula>
    </cfRule>
  </conditionalFormatting>
  <conditionalFormatting sqref="A272:XFD272">
    <cfRule type="expression" dxfId="0" priority="16">
      <formula>OR(P272="In progress")</formula>
    </cfRule>
  </conditionalFormatting>
  <conditionalFormatting sqref="A272:XFD272">
    <cfRule type="expression" dxfId="1" priority="17">
      <formula>OR(P272="Rejected")</formula>
    </cfRule>
  </conditionalFormatting>
  <conditionalFormatting sqref="A272:XFD272">
    <cfRule type="expression" dxfId="2" priority="18">
      <formula>OR(P272="Hold")</formula>
    </cfRule>
  </conditionalFormatting>
  <conditionalFormatting sqref="A272:XFD272">
    <cfRule type="expression" dxfId="3" priority="19">
      <formula>OR(P272="Closed")</formula>
    </cfRule>
  </conditionalFormatting>
  <conditionalFormatting sqref="A272:XFD272">
    <cfRule type="expression" dxfId="4" priority="20">
      <formula>OR(P272="Open")</formula>
    </cfRule>
  </conditionalFormatting>
  <conditionalFormatting sqref="A271:XFD271">
    <cfRule type="expression" dxfId="0" priority="21">
      <formula>OR(P271="In progress")</formula>
    </cfRule>
  </conditionalFormatting>
  <conditionalFormatting sqref="A271:XFD271">
    <cfRule type="expression" dxfId="1" priority="22">
      <formula>OR(P271="Rejected")</formula>
    </cfRule>
  </conditionalFormatting>
  <conditionalFormatting sqref="A271:XFD271">
    <cfRule type="expression" dxfId="2" priority="23">
      <formula>OR(P271="Hold")</formula>
    </cfRule>
  </conditionalFormatting>
  <conditionalFormatting sqref="A271:XFD271">
    <cfRule type="expression" dxfId="3" priority="24">
      <formula>OR(P271="Closed")</formula>
    </cfRule>
  </conditionalFormatting>
  <conditionalFormatting sqref="A271:XFD271">
    <cfRule type="expression" dxfId="4" priority="25">
      <formula>OR(P271="Open")</formula>
    </cfRule>
  </conditionalFormatting>
  <conditionalFormatting sqref="A270:XFD270">
    <cfRule type="expression" dxfId="0" priority="26">
      <formula>OR(P270="In progress")</formula>
    </cfRule>
  </conditionalFormatting>
  <conditionalFormatting sqref="A270:XFD270">
    <cfRule type="expression" dxfId="1" priority="27">
      <formula>OR(P270="Rejected")</formula>
    </cfRule>
  </conditionalFormatting>
  <conditionalFormatting sqref="A270:XFD270">
    <cfRule type="expression" dxfId="2" priority="28">
      <formula>OR(P270="Hold")</formula>
    </cfRule>
  </conditionalFormatting>
  <conditionalFormatting sqref="A270:XFD270">
    <cfRule type="expression" dxfId="3" priority="29">
      <formula>OR(P270="Closed")</formula>
    </cfRule>
  </conditionalFormatting>
  <conditionalFormatting sqref="A270:XFD270">
    <cfRule type="expression" dxfId="4" priority="30">
      <formula>OR(P270="Open")</formula>
    </cfRule>
  </conditionalFormatting>
  <conditionalFormatting sqref="A269:XFD269">
    <cfRule type="expression" dxfId="0" priority="31">
      <formula>OR(P269="In progress")</formula>
    </cfRule>
  </conditionalFormatting>
  <conditionalFormatting sqref="A269:XFD269">
    <cfRule type="expression" dxfId="1" priority="32">
      <formula>OR(P269="Rejected")</formula>
    </cfRule>
  </conditionalFormatting>
  <conditionalFormatting sqref="A269:XFD269">
    <cfRule type="expression" dxfId="2" priority="33">
      <formula>OR(P269="Hold")</formula>
    </cfRule>
  </conditionalFormatting>
  <conditionalFormatting sqref="A269:XFD269">
    <cfRule type="expression" dxfId="3" priority="34">
      <formula>OR(P269="Closed")</formula>
    </cfRule>
  </conditionalFormatting>
  <conditionalFormatting sqref="A269:XFD269">
    <cfRule type="expression" dxfId="4" priority="35">
      <formula>OR(P269="Open")</formula>
    </cfRule>
  </conditionalFormatting>
  <conditionalFormatting sqref="A262:A268">
    <cfRule type="expression" dxfId="0" priority="36">
      <formula>OR(P262="In progress")</formula>
    </cfRule>
  </conditionalFormatting>
  <conditionalFormatting sqref="A262:A268">
    <cfRule type="expression" dxfId="1" priority="37">
      <formula>OR(P262="Rejected")</formula>
    </cfRule>
  </conditionalFormatting>
  <conditionalFormatting sqref="A262:A268">
    <cfRule type="expression" dxfId="2" priority="38">
      <formula>OR(P262="Hold")</formula>
    </cfRule>
  </conditionalFormatting>
  <conditionalFormatting sqref="A262:A268">
    <cfRule type="expression" dxfId="3" priority="39">
      <formula>OR(P262="Closed")</formula>
    </cfRule>
  </conditionalFormatting>
  <conditionalFormatting sqref="A262:A268">
    <cfRule type="expression" dxfId="4" priority="40">
      <formula>OR(P262="Open")</formula>
    </cfRule>
  </conditionalFormatting>
  <conditionalFormatting sqref="A246:A261">
    <cfRule type="expression" dxfId="0" priority="41">
      <formula>OR(P246="In progress")</formula>
    </cfRule>
  </conditionalFormatting>
  <conditionalFormatting sqref="A246:A261">
    <cfRule type="expression" dxfId="1" priority="42">
      <formula>OR(P246="Rejected")</formula>
    </cfRule>
  </conditionalFormatting>
  <conditionalFormatting sqref="A246:A261">
    <cfRule type="expression" dxfId="2" priority="43">
      <formula>OR(P246="Hold")</formula>
    </cfRule>
  </conditionalFormatting>
  <conditionalFormatting sqref="A246:A261">
    <cfRule type="expression" dxfId="3" priority="44">
      <formula>OR(P246="Closed")</formula>
    </cfRule>
  </conditionalFormatting>
  <conditionalFormatting sqref="A246:A261">
    <cfRule type="expression" dxfId="4" priority="45">
      <formula>OR(P246="Open")</formula>
    </cfRule>
  </conditionalFormatting>
  <conditionalFormatting sqref="A220:A245">
    <cfRule type="expression" dxfId="0" priority="46">
      <formula>OR(P220="In progress")</formula>
    </cfRule>
  </conditionalFormatting>
  <conditionalFormatting sqref="A220:A245">
    <cfRule type="expression" dxfId="1" priority="47">
      <formula>OR(P220="Rejected")</formula>
    </cfRule>
  </conditionalFormatting>
  <conditionalFormatting sqref="A220:A245">
    <cfRule type="expression" dxfId="2" priority="48">
      <formula>OR(P220="Hold")</formula>
    </cfRule>
  </conditionalFormatting>
  <conditionalFormatting sqref="A220:A245">
    <cfRule type="expression" dxfId="3" priority="49">
      <formula>OR(P220="Closed")</formula>
    </cfRule>
  </conditionalFormatting>
  <conditionalFormatting sqref="A220:A245">
    <cfRule type="expression" dxfId="4" priority="50">
      <formula>OR(P220="Open")</formula>
    </cfRule>
  </conditionalFormatting>
  <conditionalFormatting sqref="A194:A219">
    <cfRule type="expression" dxfId="0" priority="51">
      <formula>OR(P194="In progress")</formula>
    </cfRule>
  </conditionalFormatting>
  <conditionalFormatting sqref="A194:A219">
    <cfRule type="expression" dxfId="1" priority="52">
      <formula>OR(P194="Rejected")</formula>
    </cfRule>
  </conditionalFormatting>
  <conditionalFormatting sqref="A194:A219">
    <cfRule type="expression" dxfId="2" priority="53">
      <formula>OR(P194="Hold")</formula>
    </cfRule>
  </conditionalFormatting>
  <conditionalFormatting sqref="A194:A219">
    <cfRule type="expression" dxfId="3" priority="54">
      <formula>OR(P194="Closed")</formula>
    </cfRule>
  </conditionalFormatting>
  <conditionalFormatting sqref="A194:A219">
    <cfRule type="expression" dxfId="4" priority="55">
      <formula>OR(P194="Open")</formula>
    </cfRule>
  </conditionalFormatting>
  <conditionalFormatting sqref="A169:A193">
    <cfRule type="expression" dxfId="0" priority="56">
      <formula>OR(P169="In progress")</formula>
    </cfRule>
  </conditionalFormatting>
  <conditionalFormatting sqref="A169:A193">
    <cfRule type="expression" dxfId="1" priority="57">
      <formula>OR(P169="Rejected")</formula>
    </cfRule>
  </conditionalFormatting>
  <conditionalFormatting sqref="A169:A193">
    <cfRule type="expression" dxfId="2" priority="58">
      <formula>OR(P169="Hold")</formula>
    </cfRule>
  </conditionalFormatting>
  <conditionalFormatting sqref="A169:A193">
    <cfRule type="expression" dxfId="3" priority="59">
      <formula>OR(P169="Closed")</formula>
    </cfRule>
  </conditionalFormatting>
  <conditionalFormatting sqref="A169:A193">
    <cfRule type="expression" dxfId="4" priority="60">
      <formula>OR(P169="Open")</formula>
    </cfRule>
  </conditionalFormatting>
  <conditionalFormatting sqref="A143:A168">
    <cfRule type="expression" dxfId="0" priority="61">
      <formula>OR(P143="In progress")</formula>
    </cfRule>
  </conditionalFormatting>
  <conditionalFormatting sqref="A143:A168">
    <cfRule type="expression" dxfId="1" priority="62">
      <formula>OR(P143="Rejected")</formula>
    </cfRule>
  </conditionalFormatting>
  <conditionalFormatting sqref="A143:A168">
    <cfRule type="expression" dxfId="2" priority="63">
      <formula>OR(P143="Hold")</formula>
    </cfRule>
  </conditionalFormatting>
  <conditionalFormatting sqref="A143:A168">
    <cfRule type="expression" dxfId="3" priority="64">
      <formula>OR(P143="Closed")</formula>
    </cfRule>
  </conditionalFormatting>
  <conditionalFormatting sqref="A143:A168">
    <cfRule type="expression" dxfId="4" priority="65">
      <formula>OR(P143="Open")</formula>
    </cfRule>
  </conditionalFormatting>
  <conditionalFormatting sqref="A74:A131">
    <cfRule type="expression" dxfId="0" priority="66">
      <formula>OR(P74="In progress")</formula>
    </cfRule>
  </conditionalFormatting>
  <conditionalFormatting sqref="A74:A131">
    <cfRule type="expression" dxfId="1" priority="67">
      <formula>OR(P74="Rejected")</formula>
    </cfRule>
  </conditionalFormatting>
  <conditionalFormatting sqref="A74:A131">
    <cfRule type="expression" dxfId="2" priority="68">
      <formula>OR(P74="Hold")</formula>
    </cfRule>
  </conditionalFormatting>
  <conditionalFormatting sqref="A74:A131">
    <cfRule type="expression" dxfId="3" priority="69">
      <formula>OR(P74="Closed")</formula>
    </cfRule>
  </conditionalFormatting>
  <conditionalFormatting sqref="A74:A131">
    <cfRule type="expression" dxfId="4" priority="70">
      <formula>OR(P74="Open")</formula>
    </cfRule>
  </conditionalFormatting>
  <conditionalFormatting sqref="A132:A142">
    <cfRule type="expression" dxfId="0" priority="71">
      <formula>OR(P132="In progress")</formula>
    </cfRule>
  </conditionalFormatting>
  <conditionalFormatting sqref="A132:A142">
    <cfRule type="expression" dxfId="1" priority="72">
      <formula>OR(P132="Rejected")</formula>
    </cfRule>
  </conditionalFormatting>
  <conditionalFormatting sqref="A132:A142">
    <cfRule type="expression" dxfId="2" priority="73">
      <formula>OR(P132="Hold")</formula>
    </cfRule>
  </conditionalFormatting>
  <conditionalFormatting sqref="A132:A142">
    <cfRule type="expression" dxfId="3" priority="74">
      <formula>OR(P132="Closed")</formula>
    </cfRule>
  </conditionalFormatting>
  <conditionalFormatting sqref="A132:A142">
    <cfRule type="expression" dxfId="4" priority="75">
      <formula>OR(P132="Open")</formula>
    </cfRule>
  </conditionalFormatting>
  <conditionalFormatting sqref="A39:A73">
    <cfRule type="expression" dxfId="0" priority="76">
      <formula>OR(P39="In progress")</formula>
    </cfRule>
  </conditionalFormatting>
  <conditionalFormatting sqref="A39:A73">
    <cfRule type="expression" dxfId="1" priority="77">
      <formula>OR(P39="Rejected")</formula>
    </cfRule>
  </conditionalFormatting>
  <conditionalFormatting sqref="A39:A73">
    <cfRule type="expression" dxfId="2" priority="78">
      <formula>OR(P39="Hold")</formula>
    </cfRule>
  </conditionalFormatting>
  <conditionalFormatting sqref="A39:A73">
    <cfRule type="expression" dxfId="3" priority="79">
      <formula>OR(P39="Closed")</formula>
    </cfRule>
  </conditionalFormatting>
  <conditionalFormatting sqref="A39:A73">
    <cfRule type="expression" dxfId="4" priority="80">
      <formula>OR(P39="Open")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7.63"/>
    <col customWidth="1" min="2" max="2" width="109.88"/>
    <col customWidth="1" min="3" max="6" width="7.75"/>
    <col customWidth="1" min="7" max="26" width="7.63"/>
  </cols>
  <sheetData>
    <row r="1" ht="21.0" customHeight="1">
      <c r="A1" s="4" t="s">
        <v>13</v>
      </c>
      <c r="B1" s="8"/>
      <c r="C1" s="10"/>
      <c r="D1" s="10"/>
      <c r="E1" s="10"/>
      <c r="F1" s="10"/>
      <c r="G1" s="12"/>
      <c r="H1" s="12"/>
      <c r="I1" s="12"/>
      <c r="J1" s="12"/>
      <c r="K1" s="12"/>
      <c r="L1" s="12"/>
      <c r="M1" s="12"/>
      <c r="N1" s="12"/>
      <c r="O1" s="12"/>
      <c r="P1" s="12"/>
      <c r="Q1" s="12"/>
      <c r="R1" s="12"/>
      <c r="S1" s="12"/>
      <c r="T1" s="12"/>
      <c r="U1" s="12"/>
      <c r="V1" s="12"/>
      <c r="W1" s="12"/>
      <c r="X1" s="12"/>
      <c r="Y1" s="12"/>
      <c r="Z1" s="12"/>
    </row>
    <row r="2">
      <c r="A2" s="15" t="s">
        <v>16</v>
      </c>
      <c r="B2" s="15" t="s">
        <v>17</v>
      </c>
      <c r="C2" s="16"/>
      <c r="D2" s="16"/>
      <c r="E2" s="16"/>
      <c r="F2" s="16"/>
      <c r="G2" s="16"/>
      <c r="H2" s="16"/>
      <c r="I2" s="16"/>
      <c r="J2" s="16"/>
      <c r="K2" s="16"/>
      <c r="L2" s="16"/>
      <c r="M2" s="16"/>
      <c r="N2" s="16"/>
      <c r="O2" s="16"/>
      <c r="P2" s="16"/>
      <c r="Q2" s="16"/>
      <c r="R2" s="16"/>
      <c r="S2" s="16"/>
      <c r="T2" s="16"/>
      <c r="U2" s="16"/>
      <c r="V2" s="16"/>
      <c r="W2" s="16"/>
      <c r="X2" s="16"/>
      <c r="Y2" s="16"/>
      <c r="Z2" s="16"/>
    </row>
    <row r="3" ht="254.25" customHeight="1">
      <c r="A3" s="18">
        <v>1.0</v>
      </c>
      <c r="B3" s="18"/>
      <c r="C3" s="16"/>
      <c r="D3" s="16"/>
      <c r="E3" s="16"/>
      <c r="F3" s="16"/>
      <c r="G3" s="16"/>
      <c r="H3" s="16"/>
      <c r="I3" s="16"/>
      <c r="J3" s="16"/>
      <c r="K3" s="16"/>
      <c r="L3" s="16"/>
      <c r="M3" s="16"/>
      <c r="N3" s="16"/>
      <c r="O3" s="16"/>
      <c r="P3" s="16"/>
      <c r="Q3" s="16"/>
      <c r="R3" s="16"/>
      <c r="S3" s="16"/>
      <c r="T3" s="16"/>
      <c r="U3" s="16"/>
      <c r="V3" s="16"/>
      <c r="W3" s="16"/>
      <c r="X3" s="16"/>
      <c r="Y3" s="16"/>
      <c r="Z3" s="16"/>
    </row>
    <row r="4" ht="159.0" customHeight="1">
      <c r="A4" s="18">
        <v>2.0</v>
      </c>
      <c r="B4" s="18"/>
      <c r="C4" s="16"/>
      <c r="D4" s="16"/>
      <c r="E4" s="16"/>
      <c r="F4" s="16"/>
      <c r="G4" s="16"/>
      <c r="H4" s="16"/>
      <c r="I4" s="16"/>
      <c r="J4" s="16"/>
      <c r="K4" s="16"/>
      <c r="L4" s="16"/>
      <c r="M4" s="16"/>
      <c r="N4" s="16"/>
      <c r="O4" s="16"/>
      <c r="P4" s="16"/>
      <c r="Q4" s="16"/>
      <c r="R4" s="16"/>
      <c r="S4" s="16"/>
      <c r="T4" s="16"/>
      <c r="U4" s="16"/>
      <c r="V4" s="16"/>
      <c r="W4" s="16"/>
      <c r="X4" s="16"/>
      <c r="Y4" s="16"/>
      <c r="Z4" s="16"/>
    </row>
    <row r="5" ht="235.5" customHeight="1">
      <c r="A5" s="18">
        <v>3.0</v>
      </c>
      <c r="B5" s="18"/>
      <c r="C5" s="16"/>
      <c r="D5" s="16"/>
      <c r="E5" s="16"/>
      <c r="F5" s="16"/>
      <c r="G5" s="16"/>
      <c r="H5" s="16"/>
      <c r="I5" s="16"/>
      <c r="J5" s="16"/>
      <c r="K5" s="16"/>
      <c r="L5" s="16"/>
      <c r="M5" s="16"/>
      <c r="N5" s="16"/>
      <c r="O5" s="16"/>
      <c r="P5" s="16"/>
      <c r="Q5" s="16"/>
      <c r="R5" s="16"/>
      <c r="S5" s="16"/>
      <c r="T5" s="16"/>
      <c r="U5" s="16"/>
      <c r="V5" s="16"/>
      <c r="W5" s="16"/>
      <c r="X5" s="16"/>
      <c r="Y5" s="16"/>
      <c r="Z5" s="16"/>
    </row>
    <row r="6" ht="189.75" customHeight="1">
      <c r="A6" s="18">
        <v>4.0</v>
      </c>
      <c r="B6" s="18"/>
      <c r="C6" s="16"/>
      <c r="D6" s="16"/>
      <c r="E6" s="16"/>
      <c r="F6" s="16"/>
      <c r="G6" s="16"/>
      <c r="H6" s="16"/>
      <c r="I6" s="16"/>
      <c r="J6" s="16"/>
      <c r="K6" s="16"/>
      <c r="L6" s="16"/>
      <c r="M6" s="16"/>
      <c r="N6" s="16"/>
      <c r="O6" s="16"/>
      <c r="P6" s="16"/>
      <c r="Q6" s="16"/>
      <c r="R6" s="16"/>
      <c r="S6" s="16"/>
      <c r="T6" s="16"/>
      <c r="U6" s="16"/>
      <c r="V6" s="16"/>
      <c r="W6" s="16"/>
      <c r="X6" s="16"/>
      <c r="Y6" s="16"/>
      <c r="Z6" s="16"/>
    </row>
    <row r="7" ht="123.0" customHeight="1">
      <c r="A7" s="18">
        <v>5.0</v>
      </c>
      <c r="B7" s="18"/>
      <c r="C7" s="16"/>
      <c r="D7" s="16"/>
      <c r="E7" s="16"/>
      <c r="F7" s="16"/>
      <c r="G7" s="16"/>
      <c r="H7" s="16"/>
      <c r="I7" s="16"/>
      <c r="J7" s="16"/>
      <c r="K7" s="16"/>
      <c r="L7" s="16"/>
      <c r="M7" s="16"/>
      <c r="N7" s="16"/>
      <c r="O7" s="16"/>
      <c r="P7" s="16"/>
      <c r="Q7" s="16"/>
      <c r="R7" s="16"/>
      <c r="S7" s="16"/>
      <c r="T7" s="16"/>
      <c r="U7" s="16"/>
      <c r="V7" s="16"/>
      <c r="W7" s="16"/>
      <c r="X7" s="16"/>
      <c r="Y7" s="16"/>
      <c r="Z7" s="16"/>
    </row>
    <row r="8" ht="173.25" customHeight="1">
      <c r="A8" s="18">
        <v>6.0</v>
      </c>
      <c r="B8" s="18"/>
      <c r="C8" s="16"/>
      <c r="D8" s="16"/>
      <c r="E8" s="16"/>
      <c r="F8" s="16"/>
      <c r="G8" s="16"/>
      <c r="H8" s="16"/>
      <c r="I8" s="16"/>
      <c r="J8" s="16"/>
      <c r="K8" s="16"/>
      <c r="L8" s="16"/>
      <c r="M8" s="16"/>
      <c r="N8" s="16"/>
      <c r="O8" s="16"/>
      <c r="P8" s="16"/>
      <c r="Q8" s="16"/>
      <c r="R8" s="16"/>
      <c r="S8" s="16"/>
      <c r="T8" s="16"/>
      <c r="U8" s="16"/>
      <c r="V8" s="16"/>
      <c r="W8" s="16"/>
      <c r="X8" s="16"/>
      <c r="Y8" s="16"/>
      <c r="Z8" s="16"/>
    </row>
    <row r="9" ht="110.25" customHeight="1">
      <c r="A9" s="18">
        <v>7.0</v>
      </c>
      <c r="B9" s="18"/>
      <c r="C9" s="16"/>
      <c r="D9" s="16"/>
      <c r="E9" s="16"/>
      <c r="F9" s="16"/>
      <c r="G9" s="16"/>
      <c r="H9" s="16"/>
      <c r="I9" s="16"/>
      <c r="J9" s="16"/>
      <c r="K9" s="16"/>
      <c r="L9" s="16"/>
      <c r="M9" s="16"/>
      <c r="N9" s="16"/>
      <c r="O9" s="16"/>
      <c r="P9" s="16"/>
      <c r="Q9" s="16"/>
      <c r="R9" s="16"/>
      <c r="S9" s="16"/>
      <c r="T9" s="16"/>
      <c r="U9" s="16"/>
      <c r="V9" s="16"/>
      <c r="W9" s="16"/>
      <c r="X9" s="16"/>
      <c r="Y9" s="16"/>
      <c r="Z9" s="16"/>
    </row>
    <row r="10" ht="175.5" customHeight="1">
      <c r="A10" s="18">
        <v>8.0</v>
      </c>
      <c r="B10" s="18"/>
      <c r="C10" s="16"/>
      <c r="D10" s="16"/>
      <c r="E10" s="16"/>
      <c r="F10" s="16"/>
      <c r="G10" s="16"/>
      <c r="H10" s="16"/>
      <c r="I10" s="16"/>
      <c r="J10" s="16"/>
      <c r="K10" s="16"/>
      <c r="L10" s="16"/>
      <c r="M10" s="16"/>
      <c r="N10" s="16"/>
      <c r="O10" s="16"/>
      <c r="P10" s="16"/>
      <c r="Q10" s="16"/>
      <c r="R10" s="16"/>
      <c r="S10" s="16"/>
      <c r="T10" s="16"/>
      <c r="U10" s="16"/>
      <c r="V10" s="16"/>
      <c r="W10" s="16"/>
      <c r="X10" s="16"/>
      <c r="Y10" s="16"/>
      <c r="Z10" s="16"/>
    </row>
    <row r="11" ht="302.25" customHeight="1">
      <c r="A11" s="18">
        <v>9.0</v>
      </c>
      <c r="B11" s="18"/>
      <c r="C11" s="16"/>
      <c r="D11" s="16"/>
      <c r="E11" s="16"/>
      <c r="F11" s="16"/>
      <c r="G11" s="16"/>
      <c r="H11" s="16"/>
      <c r="I11" s="16"/>
      <c r="J11" s="16"/>
      <c r="K11" s="16"/>
      <c r="L11" s="16"/>
      <c r="M11" s="16"/>
      <c r="N11" s="16"/>
      <c r="O11" s="16"/>
      <c r="P11" s="16"/>
      <c r="Q11" s="16"/>
      <c r="R11" s="16"/>
      <c r="S11" s="16"/>
      <c r="T11" s="16"/>
      <c r="U11" s="16"/>
      <c r="V11" s="16"/>
      <c r="W11" s="16"/>
      <c r="X11" s="16"/>
      <c r="Y11" s="16"/>
      <c r="Z11" s="16"/>
    </row>
    <row r="12" ht="278.25" customHeight="1">
      <c r="A12" s="18">
        <v>10.0</v>
      </c>
      <c r="B12" s="18"/>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75.5" customHeight="1">
      <c r="A13" s="18">
        <v>11.0</v>
      </c>
      <c r="B13" s="18"/>
      <c r="C13" s="16"/>
      <c r="D13" s="16"/>
      <c r="E13" s="16"/>
      <c r="F13" s="16"/>
      <c r="G13" s="16"/>
      <c r="H13" s="16"/>
      <c r="I13" s="16"/>
      <c r="J13" s="16"/>
      <c r="K13" s="16"/>
      <c r="L13" s="16"/>
      <c r="M13" s="16"/>
      <c r="N13" s="16"/>
      <c r="O13" s="16"/>
      <c r="P13" s="16"/>
      <c r="Q13" s="16"/>
      <c r="R13" s="16"/>
      <c r="S13" s="16"/>
      <c r="T13" s="16"/>
      <c r="U13" s="16"/>
      <c r="V13" s="16"/>
      <c r="W13" s="16"/>
      <c r="X13" s="16"/>
      <c r="Y13" s="16"/>
      <c r="Z13" s="16"/>
    </row>
    <row r="14" ht="297.75" customHeight="1">
      <c r="A14" s="18">
        <v>12.0</v>
      </c>
      <c r="B14" s="18"/>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51.5" customHeight="1">
      <c r="A15" s="18">
        <v>13.0</v>
      </c>
      <c r="B15" s="18"/>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8">
        <v>14.0</v>
      </c>
      <c r="B16" s="18"/>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8">
        <v>15.0</v>
      </c>
      <c r="B17" s="18"/>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8">
        <v>16.0</v>
      </c>
      <c r="B18" s="18"/>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8">
        <v>17.0</v>
      </c>
      <c r="B19" s="18"/>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8">
        <v>18.0</v>
      </c>
      <c r="B20" s="18"/>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8">
        <v>19.0</v>
      </c>
      <c r="B21" s="18"/>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8">
        <v>20.0</v>
      </c>
      <c r="B22" s="18"/>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8">
        <v>21.0</v>
      </c>
      <c r="B23" s="18"/>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8">
        <v>22.0</v>
      </c>
      <c r="B24" s="18"/>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8">
        <v>23.0</v>
      </c>
      <c r="B25" s="18"/>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8">
        <v>24.0</v>
      </c>
      <c r="B26" s="18"/>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8">
        <v>25.0</v>
      </c>
      <c r="B27" s="18"/>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t="s">
        <v>22</v>
      </c>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B272" s="2"/>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B273" s="2"/>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B274" s="2"/>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B275" s="2"/>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B276" s="2"/>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B277" s="2"/>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B278" s="2"/>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B279" s="2"/>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B280" s="2"/>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B281" s="2"/>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B282" s="2"/>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B283" s="2"/>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B284" s="2"/>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B285" s="2"/>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B286" s="2"/>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B287" s="2"/>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B288" s="2"/>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B289" s="2"/>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B290" s="2"/>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B291" s="2"/>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B292" s="2"/>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B293" s="2"/>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B294" s="2"/>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B295" s="2"/>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B296" s="2"/>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B297" s="2"/>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B298" s="2"/>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B299" s="2"/>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B300" s="2"/>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B301" s="2"/>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B302" s="2"/>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B303" s="2"/>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B304" s="2"/>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B305" s="2"/>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B306" s="2"/>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B307" s="2"/>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B308" s="2"/>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B309" s="2"/>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B310" s="2"/>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B311" s="2"/>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B312" s="2"/>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B313" s="2"/>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B314" s="2"/>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B315" s="2"/>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B316" s="2"/>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B317" s="2"/>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B318" s="2"/>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B319" s="2"/>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B320" s="2"/>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B321" s="2"/>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B322" s="2"/>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B323" s="2"/>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B324" s="2"/>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B325" s="2"/>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B326" s="2"/>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B327" s="2"/>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B328" s="2"/>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B329" s="2"/>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B330" s="2"/>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B331" s="2"/>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B332" s="2"/>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B333" s="2"/>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B334" s="2"/>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B335" s="2"/>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B336" s="2"/>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B337" s="2"/>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B338" s="2"/>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B339" s="2"/>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B340" s="2"/>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B341" s="2"/>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B342" s="2"/>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B343" s="2"/>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B344" s="2"/>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B345" s="2"/>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B346" s="2"/>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B347" s="2"/>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B348" s="2"/>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B349" s="2"/>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B350" s="2"/>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B351" s="2"/>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B352" s="2"/>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B353" s="2"/>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B354" s="2"/>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B355" s="2"/>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B356" s="2"/>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B357" s="2"/>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B358" s="2"/>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B359" s="2"/>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B360" s="2"/>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B361" s="2"/>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B362" s="2"/>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B363" s="2"/>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B364" s="2"/>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B365" s="2"/>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B366" s="2"/>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B367" s="2"/>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B368" s="2"/>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B369" s="2"/>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B370" s="2"/>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B371" s="2"/>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B372" s="2"/>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B373" s="2"/>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B374" s="2"/>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B375" s="2"/>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B376" s="2"/>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B377" s="2"/>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B378" s="2"/>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B379" s="2"/>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B380" s="2"/>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B381" s="2"/>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B382" s="2"/>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B383" s="2"/>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B384" s="2"/>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B385" s="2"/>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B386" s="2"/>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B387" s="2"/>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B388" s="2"/>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B389" s="2"/>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B390" s="2"/>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B391" s="2"/>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B392" s="2"/>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B393" s="2"/>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B394" s="2"/>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B395" s="2"/>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B396" s="2"/>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B397" s="2"/>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B398" s="2"/>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B399" s="2"/>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B400" s="2"/>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B401" s="2"/>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B402" s="2"/>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B403" s="2"/>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B404" s="2"/>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B405" s="2"/>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B406" s="2"/>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B407" s="2"/>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B408" s="2"/>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B409" s="2"/>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B410" s="2"/>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B411" s="2"/>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B412" s="2"/>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B413" s="2"/>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B414" s="2"/>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B415" s="2"/>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B416" s="2"/>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B417" s="2"/>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B418" s="2"/>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B419" s="2"/>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B420" s="2"/>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B421" s="2"/>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B422" s="2"/>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B423" s="2"/>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B424" s="2"/>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B425" s="2"/>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B426" s="2"/>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B427" s="2"/>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B428" s="2"/>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B429" s="2"/>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B430" s="2"/>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B431" s="2"/>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B432" s="2"/>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B433" s="2"/>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B434" s="2"/>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B435" s="2"/>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B436" s="2"/>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B437" s="2"/>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B438" s="2"/>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B439" s="2"/>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B440" s="2"/>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B441" s="2"/>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B442" s="2"/>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B443" s="2"/>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B444" s="2"/>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B445" s="2"/>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B446" s="2"/>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B447" s="2"/>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B448" s="2"/>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B449" s="2"/>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B450" s="2"/>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B451" s="2"/>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B452" s="2"/>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B453" s="2"/>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B454" s="2"/>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B455" s="2"/>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B456" s="2"/>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B457" s="2"/>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B458" s="2"/>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B459" s="2"/>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B460" s="2"/>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B461" s="2"/>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B462" s="2"/>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B463" s="2"/>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B464" s="2"/>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B465" s="2"/>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B466" s="2"/>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B467" s="2"/>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B468" s="2"/>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B469" s="2"/>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B470" s="2"/>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B471" s="2"/>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B472" s="2"/>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B473" s="2"/>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B474" s="2"/>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B475" s="2"/>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B476" s="2"/>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B477" s="2"/>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B478" s="2"/>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B479" s="2"/>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B480" s="2"/>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B481" s="2"/>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B482" s="2"/>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B483" s="2"/>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B484" s="2"/>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B485" s="2"/>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B486" s="2"/>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B487" s="2"/>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B488" s="2"/>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B489" s="2"/>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B490" s="2"/>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B491" s="2"/>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B492" s="2"/>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B493" s="2"/>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B494" s="2"/>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B495" s="2"/>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B496" s="2"/>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B497" s="2"/>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B498" s="2"/>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B499" s="2"/>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B500" s="2"/>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B501" s="2"/>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B502" s="2"/>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B503" s="2"/>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B504" s="2"/>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B505" s="2"/>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B506" s="2"/>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B507" s="2"/>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B508" s="2"/>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B509" s="2"/>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B510" s="2"/>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B511" s="2"/>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B512" s="2"/>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B513" s="2"/>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B514" s="2"/>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B515" s="2"/>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B516" s="2"/>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B517" s="2"/>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B518" s="2"/>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B519" s="2"/>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B520" s="2"/>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B521" s="2"/>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B522" s="2"/>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B523" s="2"/>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B524" s="2"/>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B525" s="2"/>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B526" s="2"/>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B527" s="2"/>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B528" s="2"/>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B529" s="2"/>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B530" s="2"/>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B531" s="2"/>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B532" s="2"/>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B533" s="2"/>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B534" s="2"/>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B535" s="2"/>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B536" s="2"/>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B537" s="2"/>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B538" s="2"/>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B539" s="2"/>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B540" s="2"/>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B541" s="2"/>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B542" s="2"/>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B543" s="2"/>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B544" s="2"/>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B545" s="2"/>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B546" s="2"/>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B547" s="2"/>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B548" s="2"/>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B549" s="2"/>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B550" s="2"/>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B551" s="2"/>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B552" s="2"/>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B553" s="2"/>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B554" s="2"/>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B555" s="2"/>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B556" s="2"/>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B557" s="2"/>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B558" s="2"/>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B559" s="2"/>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B560" s="2"/>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B561" s="2"/>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B562" s="2"/>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B563" s="2"/>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B564" s="2"/>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B565" s="2"/>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B566" s="2"/>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B567" s="2"/>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B568" s="2"/>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B569" s="2"/>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B570" s="2"/>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B571" s="2"/>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B572" s="2"/>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B573" s="2"/>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B574" s="2"/>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B575" s="2"/>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B576" s="2"/>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B577" s="2"/>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B578" s="2"/>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B579" s="2"/>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B580" s="2"/>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B581" s="2"/>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B582" s="2"/>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B583" s="2"/>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B584" s="2"/>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B585" s="2"/>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B586" s="2"/>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B587" s="2"/>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B588" s="2"/>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B589" s="2"/>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B590" s="2"/>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B591" s="2"/>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B592" s="2"/>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B593" s="2"/>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B594" s="2"/>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B595" s="2"/>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B596" s="2"/>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B597" s="2"/>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B598" s="2"/>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B599" s="2"/>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B600" s="2"/>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B601" s="2"/>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B602" s="2"/>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B603" s="2"/>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B604" s="2"/>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B605" s="2"/>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B606" s="2"/>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B607" s="2"/>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B608" s="2"/>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B609" s="2"/>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B610" s="2"/>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B611" s="2"/>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B612" s="2"/>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B613" s="2"/>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B614" s="2"/>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B615" s="2"/>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B616" s="2"/>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B617" s="2"/>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B618" s="2"/>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B619" s="2"/>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B620" s="2"/>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B621" s="2"/>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B622" s="2"/>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B623" s="2"/>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B624" s="2"/>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B625" s="2"/>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B626" s="2"/>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B627" s="2"/>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B628" s="2"/>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B629" s="2"/>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B630" s="2"/>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B631" s="2"/>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B632" s="2"/>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B633" s="2"/>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B634" s="2"/>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B635" s="2"/>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B636" s="2"/>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B637" s="2"/>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B638" s="2"/>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B639" s="2"/>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B640" s="2"/>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B641" s="2"/>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B642" s="2"/>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B643" s="2"/>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B644" s="2"/>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B645" s="2"/>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B646" s="2"/>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B647" s="2"/>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B648" s="2"/>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B649" s="2"/>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B650" s="2"/>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B651" s="2"/>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B652" s="2"/>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B653" s="2"/>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B654" s="2"/>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B655" s="2"/>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B656" s="2"/>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B657" s="2"/>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B658" s="2"/>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B659" s="2"/>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B660" s="2"/>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B661" s="2"/>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B662" s="2"/>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B663" s="2"/>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B664" s="2"/>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B665" s="2"/>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B666" s="2"/>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B667" s="2"/>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B668" s="2"/>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B669" s="2"/>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B670" s="2"/>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B671" s="2"/>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B672" s="2"/>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B673" s="2"/>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B674" s="2"/>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B675" s="2"/>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B676" s="2"/>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B677" s="2"/>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B678" s="2"/>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B679" s="2"/>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B680" s="2"/>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B681" s="2"/>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B682" s="2"/>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B683" s="2"/>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B684" s="2"/>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B685" s="2"/>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B686" s="2"/>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B687" s="2"/>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B688" s="2"/>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B689" s="2"/>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B690" s="2"/>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B691" s="2"/>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B692" s="2"/>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B693" s="2"/>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B694" s="2"/>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B695" s="2"/>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B696" s="2"/>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B697" s="2"/>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B698" s="2"/>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B699" s="2"/>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B700" s="2"/>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B701" s="2"/>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B702" s="2"/>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B703" s="2"/>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B704" s="2"/>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B705" s="2"/>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B706" s="2"/>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B707" s="2"/>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B708" s="2"/>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B709" s="2"/>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B710" s="2"/>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B711" s="2"/>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B712" s="2"/>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B713" s="2"/>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B714" s="2"/>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B715" s="2"/>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B716" s="2"/>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B717" s="2"/>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B718" s="2"/>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B719" s="2"/>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B720" s="2"/>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B721" s="2"/>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B722" s="2"/>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B723" s="2"/>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B724" s="2"/>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B725" s="2"/>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B726" s="2"/>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B727" s="2"/>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B728" s="2"/>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B729" s="2"/>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B730" s="2"/>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B731" s="2"/>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B732" s="2"/>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B733" s="2"/>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B734" s="2"/>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B735" s="2"/>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B736" s="2"/>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B737" s="2"/>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B738" s="2"/>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B739" s="2"/>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B740" s="2"/>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B741" s="2"/>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B742" s="2"/>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B743" s="2"/>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B744" s="2"/>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B745" s="2"/>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B746" s="2"/>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B747" s="2"/>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B748" s="2"/>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B749" s="2"/>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B750" s="2"/>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B751" s="2"/>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B752" s="2"/>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B753" s="2"/>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B754" s="2"/>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B755" s="2"/>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B756" s="2"/>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B757" s="2"/>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B758" s="2"/>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B759" s="2"/>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B760" s="2"/>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B761" s="2"/>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B762" s="2"/>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B763" s="2"/>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B764" s="2"/>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B765" s="2"/>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B766" s="2"/>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B767" s="2"/>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B768" s="2"/>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B769" s="2"/>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B770" s="2"/>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B771" s="2"/>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B772" s="2"/>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B773" s="2"/>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B774" s="2"/>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B775" s="2"/>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B776" s="2"/>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B777" s="2"/>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B778" s="2"/>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B779" s="2"/>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B780" s="2"/>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B781" s="2"/>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B782" s="2"/>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B783" s="2"/>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B784" s="2"/>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B785" s="2"/>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B786" s="2"/>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B787" s="2"/>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B788" s="2"/>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B789" s="2"/>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B790" s="2"/>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B791" s="2"/>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B792" s="2"/>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B793" s="2"/>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B794" s="2"/>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B795" s="2"/>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B796" s="2"/>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B797" s="2"/>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B798" s="2"/>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B799" s="2"/>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B800" s="2"/>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B801" s="2"/>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B802" s="2"/>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B803" s="2"/>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B804" s="2"/>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B805" s="2"/>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B806" s="2"/>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B807" s="2"/>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B808" s="2"/>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B809" s="2"/>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B810" s="2"/>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B811" s="2"/>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B812" s="2"/>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B813" s="2"/>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B814" s="2"/>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B815" s="2"/>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B816" s="2"/>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B817" s="2"/>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B818" s="2"/>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B819" s="2"/>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B820" s="2"/>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B821" s="2"/>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B822" s="2"/>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B823" s="2"/>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B824" s="2"/>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B825" s="2"/>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B826" s="2"/>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B827" s="2"/>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B828" s="2"/>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B829" s="2"/>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B830" s="2"/>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B831" s="2"/>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B832" s="2"/>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B833" s="2"/>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B834" s="2"/>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B835" s="2"/>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B836" s="2"/>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B837" s="2"/>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B838" s="2"/>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B839" s="2"/>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B840" s="2"/>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B841" s="2"/>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B842" s="2"/>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B843" s="2"/>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B844" s="2"/>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B845" s="2"/>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B846" s="2"/>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B847" s="2"/>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B848" s="2"/>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B849" s="2"/>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B850" s="2"/>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B851" s="2"/>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B852" s="2"/>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B853" s="2"/>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B854" s="2"/>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B855" s="2"/>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B856" s="2"/>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B857" s="2"/>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B858" s="2"/>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B859" s="2"/>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B860" s="2"/>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B861" s="2"/>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B862" s="2"/>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B863" s="2"/>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B864" s="2"/>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B865" s="2"/>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B866" s="2"/>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B867" s="2"/>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B868" s="2"/>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B869" s="2"/>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B870" s="2"/>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B871" s="2"/>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B872" s="2"/>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B873" s="2"/>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B874" s="2"/>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B875" s="2"/>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B876" s="2"/>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B877" s="2"/>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B878" s="2"/>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B879" s="2"/>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B880" s="2"/>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B881" s="2"/>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B882" s="2"/>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B883" s="2"/>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B884" s="2"/>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B885" s="2"/>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B886" s="2"/>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B887" s="2"/>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B888" s="2"/>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B889" s="2"/>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B890" s="2"/>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B891" s="2"/>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B892" s="2"/>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B893" s="2"/>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B894" s="2"/>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B895" s="2"/>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B896" s="2"/>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B897" s="2"/>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B898" s="2"/>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B899" s="2"/>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B900" s="2"/>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B901" s="2"/>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B902" s="2"/>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B903" s="2"/>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B904" s="2"/>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B905" s="2"/>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B906" s="2"/>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B907" s="2"/>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B908" s="2"/>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B909" s="2"/>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B910" s="2"/>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B911" s="2"/>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B912" s="2"/>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B913" s="2"/>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B914" s="2"/>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B915" s="2"/>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B916" s="2"/>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B917" s="2"/>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B918" s="2"/>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B919" s="2"/>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B920" s="2"/>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B921" s="2"/>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B922" s="2"/>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B923" s="2"/>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B924" s="2"/>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B925" s="2"/>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B926" s="2"/>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B927" s="2"/>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B928" s="2"/>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B929" s="2"/>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B930" s="2"/>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B931" s="2"/>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B932" s="2"/>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B933" s="2"/>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B934" s="2"/>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B935" s="2"/>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B936" s="2"/>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B937" s="2"/>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B938" s="2"/>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B939" s="2"/>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B940" s="2"/>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B941" s="2"/>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B942" s="2"/>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B943" s="2"/>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B944" s="2"/>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B945" s="2"/>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B946" s="2"/>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B947" s="2"/>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B948" s="2"/>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B949" s="2"/>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B950" s="2"/>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B951" s="2"/>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B952" s="2"/>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B953" s="2"/>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B954" s="2"/>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B955" s="2"/>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B956" s="2"/>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B957" s="2"/>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B958" s="2"/>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B959" s="2"/>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B960" s="2"/>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B961" s="2"/>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B962" s="2"/>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B963" s="2"/>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B964" s="2"/>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B965" s="2"/>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B966" s="2"/>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B967" s="2"/>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B968" s="2"/>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B969" s="2"/>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B970" s="2"/>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B971" s="2"/>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B972" s="2"/>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B973" s="2"/>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B974" s="2"/>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B975" s="2"/>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B976" s="2"/>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B977" s="2"/>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B978" s="2"/>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B979" s="2"/>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B980" s="2"/>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B981" s="2"/>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B982" s="2"/>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B983" s="2"/>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B984" s="2"/>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B985" s="2"/>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B986" s="2"/>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B987" s="2"/>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B988" s="2"/>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B989" s="2"/>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B990" s="2"/>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B991" s="2"/>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B992" s="2"/>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B993" s="2"/>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B994" s="2"/>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B995" s="2"/>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B996" s="2"/>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B997" s="2"/>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B998" s="2"/>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B999" s="2"/>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B1000" s="2"/>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75"/>
    <col customWidth="1" min="2" max="26" width="7.63"/>
  </cols>
  <sheetData>
    <row r="1">
      <c r="A1" s="2" t="s">
        <v>1</v>
      </c>
    </row>
    <row r="2">
      <c r="A2" s="2" t="s">
        <v>2</v>
      </c>
    </row>
    <row r="3">
      <c r="A3" s="2" t="s">
        <v>3</v>
      </c>
    </row>
    <row r="4">
      <c r="A4" s="2"/>
    </row>
    <row r="5">
      <c r="A5" s="2"/>
    </row>
    <row r="6">
      <c r="A6" s="2" t="s">
        <v>4</v>
      </c>
    </row>
    <row r="7">
      <c r="A7" s="2" t="s">
        <v>5</v>
      </c>
    </row>
    <row r="8">
      <c r="A8" s="2"/>
    </row>
    <row r="9">
      <c r="A9" s="2"/>
    </row>
    <row r="10">
      <c r="A10" s="2" t="s">
        <v>6</v>
      </c>
    </row>
    <row r="11">
      <c r="A11" s="2" t="s">
        <v>7</v>
      </c>
    </row>
    <row r="12">
      <c r="A12" s="2" t="s">
        <v>8</v>
      </c>
    </row>
    <row r="13">
      <c r="A13" s="2" t="s">
        <v>9</v>
      </c>
    </row>
    <row r="14">
      <c r="A14" s="2" t="s">
        <v>10</v>
      </c>
    </row>
    <row r="15">
      <c r="A15" s="2"/>
    </row>
    <row r="16">
      <c r="A16" s="2" t="s">
        <v>11</v>
      </c>
    </row>
    <row r="17">
      <c r="A17" s="2" t="s">
        <v>12</v>
      </c>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