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issen\Desktop\"/>
    </mc:Choice>
  </mc:AlternateContent>
  <xr:revisionPtr revIDLastSave="0" documentId="13_ncr:1_{9FD75CB1-FF14-451C-A93D-38982E4AB2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iginal" sheetId="1" r:id="rId1"/>
    <sheet name="Parent Category" sheetId="2" r:id="rId2"/>
    <sheet name="Sub-Category" sheetId="3" r:id="rId3"/>
    <sheet name="Start Dates" sheetId="4" r:id="rId4"/>
    <sheet name="Bonus" sheetId="5" r:id="rId5"/>
    <sheet name="Statistical Analysis" sheetId="9" r:id="rId6"/>
  </sheets>
  <definedNames>
    <definedName name="_xlnm._FilterDatabase" localSheetId="0" hidden="1">Original!$F$1:$F$4115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9" l="1"/>
  <c r="J9" i="9"/>
  <c r="J8" i="9"/>
  <c r="J7" i="9"/>
  <c r="J6" i="9"/>
  <c r="J5" i="9"/>
  <c r="H10" i="9"/>
  <c r="H9" i="9"/>
  <c r="H8" i="9"/>
  <c r="H7" i="9"/>
  <c r="H6" i="9"/>
  <c r="H5" i="9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3" i="5"/>
  <c r="D3" i="5"/>
  <c r="C3" i="5"/>
  <c r="E13" i="5"/>
  <c r="D13" i="5"/>
  <c r="C13" i="5"/>
  <c r="E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5" l="1"/>
  <c r="G5" i="5" s="1"/>
  <c r="F3" i="5"/>
  <c r="F4" i="5"/>
  <c r="H4" i="5" s="1"/>
  <c r="F2" i="5"/>
  <c r="H2" i="5" s="1"/>
  <c r="F13" i="5"/>
  <c r="H13" i="5" s="1"/>
  <c r="G3" i="5"/>
  <c r="H5" i="5"/>
  <c r="H3" i="5"/>
  <c r="F6" i="5"/>
  <c r="H6" i="5" s="1"/>
  <c r="I3" i="5"/>
  <c r="F12" i="5"/>
  <c r="F11" i="5"/>
  <c r="G11" i="5" s="1"/>
  <c r="F10" i="5"/>
  <c r="F9" i="5"/>
  <c r="F8" i="5"/>
  <c r="F7" i="5"/>
  <c r="H7" i="5" s="1"/>
  <c r="I4" i="5" l="1"/>
  <c r="I5" i="5"/>
  <c r="G13" i="5"/>
  <c r="G4" i="5"/>
  <c r="I13" i="5"/>
  <c r="G2" i="5"/>
  <c r="I2" i="5"/>
  <c r="I11" i="5"/>
  <c r="G6" i="5"/>
  <c r="I6" i="5"/>
  <c r="H11" i="5"/>
  <c r="I12" i="5"/>
  <c r="H12" i="5"/>
  <c r="G12" i="5"/>
  <c r="I10" i="5"/>
  <c r="H10" i="5"/>
  <c r="G10" i="5"/>
  <c r="H9" i="5"/>
  <c r="I9" i="5"/>
  <c r="G9" i="5"/>
  <c r="I8" i="5"/>
  <c r="H8" i="5"/>
  <c r="G8" i="5"/>
  <c r="G7" i="5"/>
  <c r="I7" i="5"/>
</calcChain>
</file>

<file path=xl/sharedStrings.xml><?xml version="1.0" encoding="utf-8"?>
<sst xmlns="http://schemas.openxmlformats.org/spreadsheetml/2006/main" count="36763" uniqueCount="8373">
  <si>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</si>
  <si>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</si>
  <si>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</si>
  <si>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</si>
  <si>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</si>
  <si>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</si>
  <si>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</si>
  <si>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</si>
  <si>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</si>
  <si>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</si>
  <si>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</si>
  <si>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</si>
  <si>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</si>
  <si>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</si>
  <si>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</si>
  <si>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</si>
  <si>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</si>
  <si>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</si>
  <si>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</si>
  <si>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</si>
  <si>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</si>
  <si>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</si>
  <si>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</si>
  <si>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</si>
  <si>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</si>
  <si>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</si>
  <si>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</si>
  <si>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</si>
  <si>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</si>
  <si>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</si>
  <si>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</si>
  <si>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</si>
  <si>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</si>
  <si>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</si>
  <si>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</si>
  <si>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</si>
  <si>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</si>
  <si>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</si>
  <si>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</si>
  <si>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</si>
  <si>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</si>
  <si>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</si>
  <si>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</si>
  <si>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</si>
  <si>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</si>
  <si>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</si>
  <si>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</si>
  <si>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</si>
  <si>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</si>
  <si>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</si>
  <si>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</si>
  <si>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</si>
  <si>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</si>
  <si>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</si>
  <si>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</si>
  <si>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</si>
  <si>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</si>
  <si>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</si>
  <si>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</si>
  <si>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</si>
  <si>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</si>
  <si>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</si>
  <si>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</si>
  <si>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</si>
  <si>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</si>
  <si>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</si>
  <si>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</si>
  <si>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</si>
  <si>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</si>
  <si>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</si>
  <si>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</si>
  <si>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</si>
  <si>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</si>
  <si>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</si>
  <si>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</si>
  <si>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</si>
  <si>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</si>
  <si>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</si>
  <si>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</si>
  <si>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</si>
  <si>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</si>
  <si>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</si>
  <si>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</si>
  <si>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</si>
  <si>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</si>
  <si>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</si>
  <si>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</si>
  <si>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</si>
  <si>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</si>
  <si>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</si>
  <si>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</si>
  <si>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</si>
  <si>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</si>
  <si>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</si>
  <si>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</si>
  <si>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</si>
  <si>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</si>
  <si>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</si>
  <si>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</si>
  <si>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</si>
  <si>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</si>
  <si>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</si>
  <si>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</si>
  <si>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</si>
  <si>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</si>
  <si>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</si>
  <si>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</si>
  <si>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</si>
  <si>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</si>
  <si>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</si>
  <si>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</si>
  <si>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</si>
  <si>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</si>
  <si>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</si>
  <si>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</si>
  <si>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</si>
  <si>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</si>
  <si>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</si>
  <si>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</si>
  <si>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</si>
  <si>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</si>
  <si>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</si>
  <si>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</si>
  <si>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</si>
  <si>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</si>
  <si>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</si>
  <si>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</si>
  <si>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</si>
  <si>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</si>
  <si>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</si>
  <si>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</si>
  <si>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</si>
  <si>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</si>
  <si>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</si>
  <si>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</si>
  <si>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</si>
  <si>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</si>
  <si>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</si>
  <si>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</si>
  <si>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</si>
  <si>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</si>
  <si>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</si>
  <si>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</si>
  <si>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</si>
  <si>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</si>
  <si>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</si>
  <si>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</si>
  <si>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</si>
  <si>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</si>
  <si>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</si>
  <si>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</si>
  <si>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</si>
  <si>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</si>
  <si>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</si>
  <si>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</si>
  <si>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</si>
  <si>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</si>
  <si>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</si>
  <si>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</si>
  <si>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</si>
  <si>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</si>
  <si>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</si>
  <si>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</si>
  <si>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</si>
  <si>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</si>
  <si>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</si>
  <si>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</si>
  <si>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</si>
  <si>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</si>
  <si>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</si>
  <si>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</si>
  <si>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</si>
  <si>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</si>
  <si>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</si>
  <si>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</si>
  <si>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</si>
  <si>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</si>
  <si>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</si>
  <si>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</si>
  <si>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</si>
  <si>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</si>
  <si>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</si>
  <si>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</si>
  <si>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</si>
  <si>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</si>
  <si>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</si>
  <si>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</si>
  <si>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</si>
  <si>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</si>
  <si>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</si>
  <si>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</si>
  <si>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</si>
  <si>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</si>
  <si>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</si>
  <si>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</si>
  <si>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</si>
  <si>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</si>
  <si>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</si>
  <si>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</si>
  <si>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</si>
  <si>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</si>
  <si>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</si>
  <si>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</si>
  <si>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</si>
  <si>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</si>
  <si>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</si>
  <si>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</si>
  <si>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</si>
  <si>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</si>
  <si>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</si>
  <si>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</si>
  <si>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</si>
  <si>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</si>
  <si>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</si>
  <si>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</si>
  <si>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</si>
  <si>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</si>
  <si>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</si>
  <si>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</si>
  <si>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</si>
  <si>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</si>
  <si>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</si>
  <si>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</si>
  <si>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</si>
  <si>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</si>
  <si>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</si>
  <si>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</si>
  <si>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</si>
  <si>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</si>
  <si>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</si>
  <si>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</si>
  <si>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</si>
  <si>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</si>
  <si>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</si>
  <si>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</si>
  <si>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</si>
  <si>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</si>
  <si>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</si>
  <si>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</si>
  <si>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</si>
  <si>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</si>
  <si>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</si>
  <si>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</si>
  <si>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</si>
  <si>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</si>
  <si>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</si>
  <si>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</si>
  <si>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</si>
  <si>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</si>
  <si>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</si>
  <si>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</si>
  <si>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</si>
  <si>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</si>
  <si>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</si>
  <si>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</si>
  <si>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</si>
  <si>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</si>
  <si>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</si>
  <si>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</si>
  <si>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</si>
  <si>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</si>
  <si>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</si>
  <si>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</si>
  <si>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</si>
  <si>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</si>
  <si>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</si>
  <si>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</si>
  <si>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</si>
  <si>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</si>
  <si>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</si>
  <si>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</si>
  <si>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</si>
  <si>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</si>
  <si>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</si>
  <si>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</si>
  <si>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</si>
  <si>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</si>
  <si>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</si>
  <si>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</si>
  <si>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</si>
  <si>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</si>
  <si>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</si>
  <si>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</si>
  <si>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</si>
  <si>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</si>
  <si>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</si>
  <si>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</si>
  <si>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</si>
  <si>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</si>
  <si>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</si>
  <si>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</si>
  <si>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</si>
  <si>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</si>
  <si>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</si>
  <si>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</si>
  <si>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</si>
  <si>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</si>
  <si>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</si>
  <si>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</si>
  <si>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</si>
  <si>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</si>
  <si>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</si>
  <si>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</si>
  <si>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</si>
  <si>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</si>
  <si>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</si>
  <si>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</si>
  <si>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</si>
  <si>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</si>
  <si>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</si>
  <si>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</si>
  <si>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</si>
  <si>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</si>
  <si>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</si>
  <si>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</si>
  <si>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</si>
  <si>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</si>
  <si>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</si>
  <si>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</si>
  <si>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</si>
  <si>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</si>
  <si>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</si>
  <si>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</si>
  <si>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</si>
  <si>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</si>
  <si>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</si>
  <si>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</si>
  <si>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</si>
  <si>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</si>
  <si>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</si>
  <si>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</si>
  <si>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</si>
  <si>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</si>
  <si>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</si>
  <si>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</si>
  <si>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</si>
  <si>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</si>
  <si>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</si>
  <si>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</si>
  <si>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</si>
  <si>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</si>
  <si>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</si>
  <si>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</si>
  <si>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</si>
  <si>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</si>
  <si>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</si>
  <si>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</si>
  <si>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</si>
  <si>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</si>
  <si>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</si>
  <si>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</si>
  <si>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</si>
  <si>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</si>
  <si>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</si>
  <si>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</si>
  <si>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</si>
  <si>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</si>
  <si>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</si>
  <si>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</si>
  <si>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</si>
  <si>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</si>
  <si>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</si>
  <si>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</si>
  <si>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</si>
  <si>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</si>
  <si>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</si>
  <si>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</si>
  <si>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</si>
  <si>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</si>
  <si>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</si>
  <si>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</si>
  <si>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</si>
  <si>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</si>
  <si>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</si>
  <si>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</si>
  <si>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</si>
  <si>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</si>
  <si>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</si>
  <si>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</si>
  <si>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</si>
  <si>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</si>
  <si>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</si>
  <si>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</si>
  <si>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</si>
  <si>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</si>
  <si>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</si>
  <si>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</si>
  <si>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</si>
  <si>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</si>
  <si>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</si>
  <si>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</si>
  <si>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</si>
  <si>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</si>
  <si>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</si>
  <si>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</si>
  <si>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</si>
  <si>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</si>
  <si>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</si>
  <si>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</si>
  <si>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</si>
  <si>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</si>
  <si>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</si>
  <si>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</si>
  <si>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</si>
  <si>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</si>
  <si>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</si>
  <si>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</si>
  <si>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</si>
  <si>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</si>
  <si>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</si>
  <si>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</si>
  <si>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</si>
  <si>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</si>
  <si>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</si>
  <si>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</si>
  <si>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</si>
  <si>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</si>
  <si>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</si>
  <si>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</si>
  <si>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</si>
  <si>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</si>
  <si>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</si>
  <si>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</si>
  <si>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</si>
  <si>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</si>
  <si>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</si>
  <si>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</si>
  <si>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</si>
  <si>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</si>
  <si>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</si>
  <si>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</si>
  <si>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</si>
  <si>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</si>
  <si>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</si>
  <si>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</si>
  <si>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</si>
  <si>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</si>
  <si>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</si>
  <si>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</si>
  <si>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</si>
  <si>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</si>
  <si>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</si>
  <si>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</si>
  <si>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</si>
  <si>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</si>
  <si>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</si>
  <si>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</si>
  <si>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</si>
  <si>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</si>
  <si>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</si>
  <si>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</si>
  <si>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</si>
  <si>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</si>
  <si>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</si>
  <si>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</si>
  <si>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</si>
  <si>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</si>
  <si>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</si>
  <si>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</si>
  <si>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</si>
  <si>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</si>
  <si>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</si>
  <si>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</si>
  <si>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</si>
  <si>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</si>
  <si>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</si>
  <si>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</si>
  <si>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</si>
  <si>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</si>
  <si>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</si>
  <si>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</si>
  <si>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</si>
  <si>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</si>
  <si>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</si>
  <si>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</si>
  <si>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</si>
  <si>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</si>
  <si>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</si>
  <si>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</si>
  <si>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</si>
  <si>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</si>
  <si>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</si>
  <si>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</si>
  <si>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</si>
  <si>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</si>
  <si>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</si>
  <si>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</si>
  <si>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</si>
  <si>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</si>
  <si>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</si>
  <si>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</si>
  <si>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</si>
  <si>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</si>
  <si>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</si>
  <si>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</si>
  <si>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</si>
  <si>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</si>
  <si>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</si>
  <si>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</si>
  <si>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</si>
  <si>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</si>
  <si>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</si>
  <si>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</si>
  <si>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</si>
  <si>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</si>
  <si>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</si>
  <si>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</si>
  <si>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</si>
  <si>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</si>
  <si>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</si>
  <si>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</si>
  <si>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</si>
  <si>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</si>
  <si>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</si>
  <si>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</si>
  <si>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</si>
  <si>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</si>
  <si>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</si>
  <si>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</si>
  <si>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</si>
  <si>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</si>
  <si>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</si>
  <si>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</si>
  <si>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</si>
  <si>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</si>
  <si>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</si>
  <si>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</si>
  <si>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</si>
  <si>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</si>
  <si>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</si>
  <si>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</si>
  <si>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</si>
  <si>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</si>
  <si>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</si>
  <si>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</si>
  <si>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</si>
  <si>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</si>
  <si>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</si>
  <si>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</si>
  <si>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</si>
  <si>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</si>
  <si>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</si>
  <si>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</si>
  <si>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</si>
  <si>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</si>
  <si>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</si>
  <si>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</si>
  <si>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</si>
  <si>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</si>
  <si>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</si>
  <si>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</si>
  <si>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</si>
  <si>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</si>
  <si>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</si>
  <si>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</si>
  <si>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</si>
  <si>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</si>
  <si>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</si>
  <si>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</si>
  <si>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</si>
  <si>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</si>
  <si>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</si>
  <si>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</si>
  <si>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</si>
  <si>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</si>
  <si>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</si>
  <si>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</si>
  <si>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</si>
  <si>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</si>
  <si>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</si>
  <si>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</si>
  <si>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</si>
  <si>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</si>
  <si>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</si>
  <si>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</si>
  <si>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</si>
  <si>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</si>
  <si>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</si>
  <si>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</si>
  <si>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</si>
  <si>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</si>
  <si>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</si>
  <si>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</si>
  <si>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</si>
  <si>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</si>
  <si>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</si>
  <si>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</si>
  <si>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</si>
  <si>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</si>
  <si>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</si>
  <si>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</si>
  <si>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</si>
  <si>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</si>
  <si>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</si>
  <si>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</si>
  <si>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</si>
  <si>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</si>
  <si>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</si>
  <si>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</si>
  <si>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</si>
  <si>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</si>
  <si>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</si>
  <si>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</si>
  <si>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</si>
  <si>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</si>
  <si>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</si>
  <si>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</si>
  <si>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</si>
  <si>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</si>
  <si>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</si>
  <si>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</si>
  <si>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</si>
  <si>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</si>
  <si>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</si>
  <si>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</si>
  <si>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</si>
  <si>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</si>
  <si>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</si>
  <si>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</si>
  <si>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</si>
  <si>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</si>
  <si>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</si>
  <si>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</si>
  <si>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</si>
  <si>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</si>
  <si>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</si>
  <si>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</si>
  <si>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</si>
  <si>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</si>
  <si>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</si>
  <si>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</si>
  <si>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</si>
  <si>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</si>
  <si>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</si>
  <si>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</si>
  <si>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</si>
  <si>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</si>
  <si>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</si>
  <si>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</si>
  <si>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</si>
  <si>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</si>
  <si>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</si>
  <si>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</si>
  <si>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</si>
  <si>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</si>
  <si>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</si>
  <si>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</si>
  <si>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</si>
  <si>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</si>
  <si>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</si>
  <si>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</si>
  <si>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</si>
  <si>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</si>
  <si>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</si>
  <si>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</si>
  <si>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</si>
  <si>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</si>
  <si>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</si>
  <si>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</si>
  <si>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</si>
  <si>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</si>
  <si>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</si>
  <si>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</si>
  <si>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</si>
  <si>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</si>
  <si>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</si>
  <si>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</si>
  <si>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</si>
  <si>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</si>
  <si>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</si>
  <si>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</si>
  <si>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</si>
  <si>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</si>
  <si>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</si>
  <si>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</si>
  <si>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</si>
  <si>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</si>
  <si>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</si>
  <si>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</si>
  <si>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</si>
  <si>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</si>
  <si>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</si>
  <si>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</si>
  <si>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</si>
  <si>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</si>
  <si>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</si>
  <si>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</si>
  <si>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</si>
  <si>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</si>
  <si>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</si>
  <si>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</si>
  <si>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</si>
  <si>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</si>
  <si>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</si>
  <si>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</si>
  <si>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</si>
  <si>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</si>
  <si>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</si>
  <si>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</si>
  <si>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</si>
  <si>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</si>
  <si>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</si>
  <si>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</si>
  <si>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</si>
  <si>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</si>
  <si>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</si>
  <si>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</si>
  <si>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</si>
  <si>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</si>
  <si>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</si>
  <si>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</si>
  <si>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</si>
  <si>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</si>
  <si>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</si>
  <si>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</si>
  <si>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</si>
  <si>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</si>
  <si>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</si>
  <si>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</si>
  <si>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</si>
  <si>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</si>
  <si>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</si>
  <si>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</si>
  <si>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</si>
  <si>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</si>
  <si>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</si>
  <si>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</si>
  <si>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</si>
  <si>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</si>
  <si>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</si>
  <si>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</si>
  <si>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</si>
  <si>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</si>
  <si>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</si>
  <si>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</si>
  <si>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</si>
  <si>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</si>
  <si>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</si>
  <si>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</si>
  <si>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</si>
  <si>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</si>
  <si>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</si>
  <si>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</si>
  <si>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</si>
  <si>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</si>
  <si>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</si>
  <si>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</si>
  <si>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</si>
  <si>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</si>
  <si>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</si>
  <si>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</si>
  <si>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</si>
  <si>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</si>
  <si>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</si>
  <si>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</si>
  <si>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</si>
  <si>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</si>
  <si>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</si>
  <si>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</si>
  <si>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</si>
  <si>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</si>
  <si>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</si>
  <si>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</si>
  <si>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</si>
  <si>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</si>
  <si>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</si>
  <si>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</si>
  <si>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</si>
  <si>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</si>
  <si>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</si>
  <si>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</si>
  <si>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</si>
  <si>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</si>
  <si>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</si>
  <si>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</si>
  <si>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</si>
  <si>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</si>
  <si>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</si>
  <si>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</si>
  <si>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</si>
  <si>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</si>
  <si>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</si>
  <si>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</si>
  <si>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</si>
  <si>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</si>
  <si>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</si>
  <si>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</si>
  <si>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</si>
  <si>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</si>
  <si>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</si>
  <si>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</si>
  <si>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</si>
  <si>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</si>
  <si>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</si>
  <si>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</si>
  <si>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</si>
  <si>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</si>
  <si>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</si>
  <si>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</si>
  <si>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</si>
  <si>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</si>
  <si>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</si>
  <si>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</si>
  <si>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</si>
  <si>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</si>
  <si>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</si>
  <si>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</si>
  <si>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</si>
  <si>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</si>
  <si>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</si>
  <si>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</si>
  <si>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</si>
  <si>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</si>
  <si>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</si>
  <si>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</si>
  <si>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</si>
  <si>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</si>
  <si>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</si>
  <si>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</si>
  <si>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</si>
  <si>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</si>
  <si>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</si>
  <si>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</si>
  <si>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</si>
  <si>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</si>
  <si>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</si>
  <si>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</si>
  <si>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</si>
  <si>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</si>
  <si>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</si>
  <si>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</si>
  <si>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</si>
  <si>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</si>
  <si>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</si>
  <si>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</si>
  <si>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</si>
  <si>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</si>
  <si>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</si>
  <si>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</si>
  <si>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</si>
  <si>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</si>
  <si>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</si>
  <si>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</si>
  <si>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</si>
  <si>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</si>
  <si>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</si>
  <si>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</si>
  <si>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</si>
  <si>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</si>
  <si>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</si>
  <si>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</si>
  <si>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</si>
  <si>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</si>
  <si>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</si>
  <si>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</si>
  <si>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</si>
  <si>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</si>
  <si>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</si>
  <si>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</si>
  <si>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</si>
  <si>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</si>
  <si>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</si>
  <si>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</si>
  <si>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</si>
  <si>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</si>
  <si>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</si>
  <si>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</si>
  <si>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</si>
  <si>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</si>
  <si>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</si>
  <si>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</si>
  <si>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</si>
  <si>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</si>
  <si>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</si>
  <si>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</si>
  <si>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</si>
  <si>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</si>
  <si>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</si>
  <si>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</si>
  <si>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</si>
  <si>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</si>
  <si>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</si>
  <si>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</si>
  <si>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</si>
  <si>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</si>
  <si>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</si>
  <si>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</si>
  <si>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</si>
  <si>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</si>
  <si>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</si>
  <si>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</si>
  <si>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</si>
  <si>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</si>
  <si>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</si>
  <si>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</si>
  <si>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</si>
  <si>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</si>
  <si>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</si>
  <si>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</si>
  <si>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</si>
  <si>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</si>
  <si>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</si>
  <si>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</si>
  <si>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</si>
  <si>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</si>
  <si>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</si>
  <si>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</si>
  <si>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</si>
  <si>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</si>
  <si>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</si>
  <si>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</si>
  <si>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</si>
  <si>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</si>
  <si>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</si>
  <si>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</si>
  <si>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</si>
  <si>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</si>
  <si>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</si>
  <si>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</si>
  <si>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</si>
  <si>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</si>
  <si>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</si>
  <si>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</si>
  <si>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</si>
  <si>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</si>
  <si>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</si>
  <si>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</si>
  <si>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</si>
  <si>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</si>
  <si>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</si>
  <si>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</si>
  <si>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</si>
  <si>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</si>
  <si>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</si>
  <si>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</si>
  <si>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</si>
  <si>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</si>
  <si>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</si>
  <si>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</si>
  <si>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</si>
  <si>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</si>
  <si>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</si>
  <si>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</si>
  <si>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</si>
  <si>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</si>
  <si>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</si>
  <si>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</si>
  <si>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</si>
  <si>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</si>
  <si>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</si>
  <si>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</si>
  <si>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</si>
  <si>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</si>
  <si>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</si>
  <si>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</si>
  <si>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</si>
  <si>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</si>
  <si>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</si>
  <si>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</si>
  <si>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</si>
  <si>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</si>
  <si>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</si>
  <si>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</si>
  <si>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</si>
  <si>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</si>
  <si>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</si>
  <si>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</si>
  <si>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</si>
  <si>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</si>
  <si>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</si>
  <si>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</si>
  <si>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</si>
  <si>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</si>
  <si>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</si>
  <si>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</si>
  <si>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</si>
  <si>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</si>
  <si>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</si>
  <si>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</si>
  <si>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</si>
  <si>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</si>
  <si>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</si>
  <si>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</si>
  <si>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</si>
  <si>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</si>
  <si>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</si>
  <si>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</si>
  <si>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</si>
  <si>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</si>
  <si>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</si>
  <si>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</si>
  <si>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</si>
  <si>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</si>
  <si>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</si>
  <si>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</si>
  <si>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</si>
  <si>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</si>
  <si>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</si>
  <si>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</si>
  <si>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</si>
  <si>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</si>
  <si>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</si>
  <si>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</si>
  <si>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</si>
  <si>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</si>
  <si>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</si>
  <si>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</si>
  <si>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</si>
  <si>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</si>
  <si>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</si>
  <si>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</si>
  <si>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</si>
  <si>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</si>
  <si>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</si>
  <si>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</si>
  <si>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</si>
  <si>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</si>
  <si>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</si>
  <si>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</si>
  <si>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</si>
  <si>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</si>
  <si>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</si>
  <si>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</si>
  <si>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</si>
  <si>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</si>
  <si>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</si>
  <si>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</si>
  <si>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</si>
  <si>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</si>
  <si>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</si>
  <si>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</si>
  <si>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</si>
  <si>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</si>
  <si>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</si>
  <si>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</si>
  <si>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</si>
  <si>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</si>
  <si>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</si>
  <si>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</si>
  <si>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</si>
  <si>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</si>
  <si>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</si>
  <si>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</si>
  <si>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</si>
  <si>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</si>
  <si>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</si>
  <si>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</si>
  <si>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</si>
  <si>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</si>
  <si>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</si>
  <si>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</si>
  <si>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</si>
  <si>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</si>
  <si>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</si>
  <si>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</si>
  <si>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</si>
  <si>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</si>
  <si>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</si>
  <si>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</si>
  <si>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</si>
  <si>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</si>
  <si>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</si>
  <si>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</si>
  <si>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</si>
  <si>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</si>
  <si>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</si>
  <si>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</si>
  <si>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</si>
  <si>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</si>
  <si>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</si>
  <si>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</si>
  <si>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</si>
  <si>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</si>
  <si>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</si>
  <si>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</si>
  <si>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</si>
  <si>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</si>
  <si>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</si>
  <si>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</si>
  <si>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</si>
  <si>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</si>
  <si>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</si>
  <si>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</si>
  <si>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</si>
  <si>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</si>
  <si>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</si>
  <si>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</si>
  <si>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</si>
  <si>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</si>
  <si>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</si>
  <si>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</si>
  <si>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</si>
  <si>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</si>
  <si>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</si>
  <si>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</si>
  <si>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</si>
  <si>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</si>
  <si>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</si>
  <si>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</si>
  <si>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</si>
  <si>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</si>
  <si>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</si>
  <si>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</si>
  <si>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</si>
  <si>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</si>
  <si>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</si>
  <si>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</si>
  <si>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</si>
  <si>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</si>
  <si>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</si>
  <si>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</si>
  <si>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</si>
  <si>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</si>
  <si>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</si>
  <si>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</si>
  <si>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</si>
  <si>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</si>
  <si>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</si>
  <si>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</si>
  <si>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</si>
  <si>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</si>
  <si>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</si>
  <si>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</si>
  <si>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</si>
  <si>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</si>
  <si>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</si>
  <si>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</si>
  <si>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</si>
  <si>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</si>
  <si>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</si>
  <si>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</si>
  <si>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</si>
  <si>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</si>
  <si>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</si>
  <si>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</si>
  <si>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</si>
  <si>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</si>
  <si>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</si>
  <si>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</si>
  <si>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</si>
  <si>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</si>
  <si>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</si>
  <si>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</si>
  <si>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</si>
  <si>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</si>
  <si>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</si>
  <si>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</si>
  <si>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</si>
  <si>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</si>
  <si>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</si>
  <si>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</si>
  <si>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</si>
  <si>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</si>
  <si>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</si>
  <si>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</si>
  <si>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</si>
  <si>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</si>
  <si>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</si>
  <si>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</si>
  <si>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</si>
  <si>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</si>
  <si>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</si>
  <si>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</si>
  <si>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</si>
  <si>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</si>
  <si>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</si>
  <si>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</si>
  <si>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</si>
  <si>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</si>
  <si>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</si>
  <si>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</si>
  <si>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</si>
  <si>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</si>
  <si>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</si>
  <si>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</si>
  <si>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</si>
  <si>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</si>
  <si>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</si>
  <si>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</si>
  <si>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</si>
  <si>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</si>
  <si>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</si>
  <si>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</si>
  <si>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</si>
  <si>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</si>
  <si>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</si>
  <si>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</si>
  <si>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</si>
  <si>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</si>
  <si>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</si>
  <si>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</si>
  <si>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</si>
  <si>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</si>
  <si>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</si>
  <si>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</si>
  <si>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</si>
  <si>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</si>
  <si>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</si>
  <si>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</si>
  <si>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</si>
  <si>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</si>
  <si>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</si>
  <si>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</si>
  <si>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</si>
  <si>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</si>
  <si>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</si>
  <si>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</si>
  <si>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</si>
  <si>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</si>
  <si>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</si>
  <si>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</si>
  <si>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</si>
  <si>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</si>
  <si>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</si>
  <si>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</si>
  <si>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</si>
  <si>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</si>
  <si>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</si>
  <si>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</si>
  <si>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</si>
  <si>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</si>
  <si>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</si>
  <si>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</si>
  <si>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</si>
  <si>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</si>
  <si>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</si>
  <si>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</si>
  <si>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</si>
  <si>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</si>
  <si>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</si>
  <si>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</si>
  <si>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</si>
  <si>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</si>
  <si>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</si>
  <si>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</si>
  <si>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</si>
  <si>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</si>
  <si>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</si>
  <si>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</si>
  <si>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</si>
  <si>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</si>
  <si>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</si>
  <si>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</si>
  <si>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</si>
  <si>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</si>
  <si>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</si>
  <si>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</si>
  <si>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</si>
  <si>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</si>
  <si>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</si>
  <si>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</si>
  <si>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</si>
  <si>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</si>
  <si>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</si>
  <si>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</si>
  <si>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</si>
  <si>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</si>
  <si>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</si>
  <si>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</si>
  <si>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</si>
  <si>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</si>
  <si>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</si>
  <si>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</si>
  <si>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</si>
  <si>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</si>
  <si>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</si>
  <si>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</si>
  <si>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</si>
  <si>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</si>
  <si>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</si>
  <si>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</si>
  <si>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</si>
  <si>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</si>
  <si>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</si>
  <si>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</si>
  <si>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</si>
  <si>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</si>
  <si>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</si>
  <si>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</si>
  <si>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</si>
  <si>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</si>
  <si>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</si>
  <si>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</si>
  <si>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</si>
  <si>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</si>
  <si>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</si>
  <si>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</si>
  <si>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</si>
  <si>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</si>
  <si>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</si>
  <si>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</si>
  <si>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</si>
  <si>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</si>
  <si>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</si>
  <si>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</si>
  <si>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</si>
  <si>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</si>
  <si>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</si>
  <si>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</si>
  <si>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</si>
  <si>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</si>
  <si>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</si>
  <si>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</si>
  <si>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</si>
  <si>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</si>
  <si>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</si>
  <si>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</si>
  <si>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</si>
  <si>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</si>
  <si>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</si>
  <si>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</si>
  <si>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</si>
  <si>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</si>
  <si>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</si>
  <si>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</si>
  <si>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</si>
  <si>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</si>
  <si>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</si>
  <si>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</si>
  <si>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</si>
  <si>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</si>
  <si>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</si>
  <si>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</si>
  <si>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</si>
  <si>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</si>
  <si>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</si>
  <si>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</si>
  <si>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</si>
  <si>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</si>
  <si>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</si>
  <si>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</si>
  <si>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</si>
  <si>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</si>
  <si>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</si>
  <si>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</si>
  <si>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</si>
  <si>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</si>
  <si>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</si>
  <si>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</si>
  <si>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</si>
  <si>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</si>
  <si>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</si>
  <si>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</si>
  <si>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</si>
  <si>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</si>
  <si>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</si>
  <si>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</si>
  <si>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</si>
  <si>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</si>
  <si>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</si>
  <si>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</si>
  <si>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</si>
  <si>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</si>
  <si>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</si>
  <si>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</si>
  <si>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</si>
  <si>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</si>
  <si>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</si>
  <si>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</si>
  <si>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</si>
  <si>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</si>
  <si>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</si>
  <si>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</si>
  <si>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</si>
  <si>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</si>
  <si>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</si>
  <si>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</si>
  <si>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</si>
  <si>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</si>
  <si>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</si>
  <si>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</si>
  <si>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</si>
  <si>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</si>
  <si>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</si>
  <si>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</si>
  <si>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</si>
  <si>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</si>
  <si>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</si>
  <si>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</si>
  <si>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</si>
  <si>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</si>
  <si>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</si>
  <si>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</si>
  <si>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</si>
  <si>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</si>
  <si>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</si>
  <si>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</si>
  <si>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</si>
  <si>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</si>
  <si>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</si>
  <si>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</si>
  <si>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</si>
  <si>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</si>
  <si>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</si>
  <si>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</si>
  <si>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</si>
  <si>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</si>
  <si>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</si>
  <si>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</si>
  <si>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</si>
  <si>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</si>
  <si>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</si>
  <si>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</si>
  <si>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</si>
  <si>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</si>
  <si>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</si>
  <si>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</si>
  <si>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</si>
  <si>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</si>
  <si>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</si>
  <si>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</si>
  <si>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</si>
  <si>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</si>
  <si>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</si>
  <si>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</si>
  <si>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</si>
  <si>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</si>
  <si>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</si>
  <si>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</si>
  <si>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</si>
  <si>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</si>
  <si>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</si>
  <si>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</si>
  <si>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</si>
  <si>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</si>
  <si>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</si>
  <si>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</si>
  <si>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</si>
  <si>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</si>
  <si>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</si>
  <si>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</si>
  <si>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</si>
  <si>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</si>
  <si>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</si>
  <si>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</si>
  <si>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</si>
  <si>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</si>
  <si>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</si>
  <si>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</si>
  <si>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</si>
  <si>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</si>
  <si>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</si>
  <si>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</si>
  <si>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</si>
  <si>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</si>
  <si>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</si>
  <si>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</si>
  <si>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</si>
  <si>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</si>
  <si>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</si>
  <si>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</si>
  <si>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</si>
  <si>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</si>
  <si>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</si>
  <si>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</si>
  <si>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</si>
  <si>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</si>
  <si>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</si>
  <si>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</si>
  <si>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</si>
  <si>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</si>
  <si>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</si>
  <si>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</si>
  <si>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</si>
  <si>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</si>
  <si>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</si>
  <si>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</si>
  <si>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</si>
  <si>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</si>
  <si>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</si>
  <si>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</si>
  <si>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</si>
  <si>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</si>
  <si>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</si>
  <si>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</si>
  <si>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</si>
  <si>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</si>
  <si>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</si>
  <si>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</si>
  <si>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</si>
  <si>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</si>
  <si>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</si>
  <si>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</si>
  <si>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</si>
  <si>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</si>
  <si>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</si>
  <si>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</si>
  <si>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</si>
  <si>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</si>
  <si>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</si>
  <si>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</si>
  <si>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</si>
  <si>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</si>
  <si>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</si>
  <si>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</si>
  <si>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</si>
  <si>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</si>
  <si>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</si>
  <si>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</si>
  <si>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</si>
  <si>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</si>
  <si>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</si>
  <si>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</si>
  <si>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</si>
  <si>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</si>
  <si>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</si>
  <si>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</si>
  <si>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</si>
  <si>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</si>
  <si>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</si>
  <si>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</si>
  <si>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</si>
  <si>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</si>
  <si>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</si>
  <si>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</si>
  <si>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</si>
  <si>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</si>
  <si>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</si>
  <si>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</si>
  <si>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</si>
  <si>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</si>
  <si>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</si>
  <si>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</si>
  <si>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</si>
  <si>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</si>
  <si>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</si>
  <si>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</si>
  <si>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</si>
  <si>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</si>
  <si>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</si>
  <si>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</si>
  <si>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</si>
  <si>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</si>
  <si>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</si>
  <si>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</si>
  <si>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</si>
  <si>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</si>
  <si>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</si>
  <si>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</si>
  <si>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</si>
  <si>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</si>
  <si>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</si>
  <si>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</si>
  <si>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</si>
  <si>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</si>
  <si>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</si>
  <si>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</si>
  <si>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</si>
  <si>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</si>
  <si>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</si>
  <si>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</si>
  <si>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</si>
  <si>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</si>
  <si>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</si>
  <si>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</si>
  <si>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</si>
  <si>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</si>
  <si>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</si>
  <si>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</si>
  <si>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</si>
  <si>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</si>
  <si>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</si>
  <si>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</si>
  <si>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</si>
  <si>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</si>
  <si>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</si>
  <si>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</si>
  <si>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</si>
  <si>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</si>
  <si>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</si>
  <si>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</si>
  <si>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</si>
  <si>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</si>
  <si>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</si>
  <si>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</si>
  <si>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</si>
  <si>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</si>
  <si>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</si>
  <si>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</si>
  <si>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</si>
  <si>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</si>
  <si>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</si>
  <si>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</si>
  <si>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</si>
  <si>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</si>
  <si>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</si>
  <si>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</si>
  <si>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</si>
  <si>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</si>
  <si>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</si>
  <si>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</si>
  <si>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</si>
  <si>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</si>
  <si>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</si>
  <si>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</si>
  <si>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</si>
  <si>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</si>
  <si>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</si>
  <si>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</si>
  <si>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</si>
  <si>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</si>
  <si>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</si>
  <si>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</si>
  <si>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</si>
  <si>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</si>
  <si>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</si>
  <si>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</si>
  <si>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</si>
  <si>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</si>
  <si>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</si>
  <si>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</si>
  <si>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</si>
  <si>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</si>
  <si>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</si>
  <si>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</si>
  <si>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</si>
  <si>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</si>
  <si>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</si>
  <si>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</si>
  <si>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</si>
  <si>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</si>
  <si>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</si>
  <si>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</si>
  <si>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</si>
  <si>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</si>
  <si>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</si>
  <si>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</si>
  <si>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</si>
  <si>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</si>
  <si>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</si>
  <si>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</si>
  <si>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</si>
  <si>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</si>
  <si>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</si>
  <si>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</si>
  <si>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</si>
  <si>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</si>
  <si>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</si>
  <si>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</si>
  <si>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</si>
  <si>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</si>
  <si>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</si>
  <si>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</si>
  <si>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</si>
  <si>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</si>
  <si>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</si>
  <si>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</si>
  <si>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</si>
  <si>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</si>
  <si>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</si>
  <si>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</si>
  <si>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</si>
  <si>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</si>
  <si>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</si>
  <si>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</si>
  <si>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</si>
  <si>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</si>
  <si>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</si>
  <si>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</si>
  <si>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</si>
  <si>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</si>
  <si>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</si>
  <si>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</si>
  <si>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</si>
  <si>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</si>
  <si>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</si>
  <si>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</si>
  <si>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</si>
  <si>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</si>
  <si>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</si>
  <si>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</si>
  <si>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</si>
  <si>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</si>
  <si>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</si>
  <si>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</si>
  <si>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</si>
  <si>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</si>
  <si>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</si>
  <si>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</si>
  <si>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</si>
  <si>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</si>
  <si>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</si>
  <si>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</si>
  <si>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</si>
  <si>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</si>
  <si>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</si>
  <si>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</si>
  <si>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</si>
  <si>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</si>
  <si>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</si>
  <si>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</si>
  <si>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</si>
  <si>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</si>
  <si>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</si>
  <si>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</si>
  <si>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</si>
  <si>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</si>
  <si>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</si>
  <si>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</si>
  <si>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</si>
  <si>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</si>
  <si>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</si>
  <si>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</si>
  <si>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</si>
  <si>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</si>
  <si>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</si>
  <si>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</si>
  <si>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</si>
  <si>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</si>
  <si>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</si>
  <si>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</si>
  <si>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</si>
  <si>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</si>
  <si>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</si>
  <si>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</si>
  <si>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</si>
  <si>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</si>
  <si>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</si>
  <si>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</si>
  <si>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</si>
  <si>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</si>
  <si>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</si>
  <si>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</si>
  <si>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</si>
  <si>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</si>
  <si>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</si>
  <si>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</si>
  <si>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</si>
  <si>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</si>
  <si>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</si>
  <si>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</si>
  <si>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</si>
  <si>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</si>
  <si>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</si>
  <si>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</si>
  <si>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</si>
  <si>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</si>
  <si>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</si>
  <si>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</si>
  <si>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</si>
  <si>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</si>
  <si>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</si>
  <si>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</si>
  <si>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</si>
  <si>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</si>
  <si>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</si>
  <si>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</si>
  <si>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</si>
  <si>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</si>
  <si>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</si>
  <si>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</si>
  <si>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</si>
  <si>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</si>
  <si>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</si>
  <si>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</si>
  <si>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</si>
  <si>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</si>
  <si>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</si>
  <si>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</si>
  <si>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</si>
  <si>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</si>
  <si>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</si>
  <si>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</si>
  <si>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</si>
  <si>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</si>
  <si>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</si>
  <si>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</si>
  <si>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</si>
  <si>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</si>
  <si>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</si>
  <si>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</si>
  <si>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</si>
  <si>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</si>
  <si>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</si>
  <si>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</si>
  <si>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</si>
  <si>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</si>
  <si>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</si>
  <si>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</si>
  <si>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</si>
  <si>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</si>
  <si>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</si>
  <si>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</si>
  <si>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</si>
  <si>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</si>
  <si>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</si>
  <si>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</si>
  <si>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</si>
  <si>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</si>
  <si>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</si>
  <si>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</si>
  <si>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</si>
  <si>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</si>
  <si>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</si>
  <si>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</si>
  <si>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</si>
  <si>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</si>
  <si>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</si>
  <si>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</si>
  <si>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</si>
  <si>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</si>
  <si>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</si>
  <si>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</si>
  <si>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</si>
  <si>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</si>
  <si>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</si>
  <si>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</si>
  <si>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</si>
  <si>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</si>
  <si>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</si>
  <si>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</si>
  <si>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</si>
  <si>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</si>
  <si>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</si>
  <si>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</si>
  <si>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</si>
  <si>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</si>
  <si>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</si>
  <si>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</si>
  <si>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</si>
  <si>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</si>
  <si>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</si>
  <si>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</si>
  <si>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</si>
  <si>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</si>
  <si>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</si>
  <si>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</si>
  <si>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</si>
  <si>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</si>
  <si>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</si>
  <si>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</si>
  <si>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</si>
  <si>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</si>
  <si>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</si>
  <si>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</si>
  <si>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</si>
  <si>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</si>
  <si>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</si>
  <si>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</si>
  <si>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</si>
  <si>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</si>
  <si>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</si>
  <si>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</si>
  <si>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</si>
  <si>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</si>
  <si>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</si>
  <si>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</si>
  <si>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</si>
  <si>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</si>
  <si>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</si>
  <si>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</si>
  <si>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</si>
  <si>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</si>
  <si>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</si>
  <si>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</si>
  <si>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</si>
  <si>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</si>
  <si>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</si>
  <si>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</si>
  <si>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</si>
  <si>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</si>
  <si>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</si>
  <si>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</si>
  <si>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</si>
  <si>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</si>
  <si>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</si>
  <si>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</si>
  <si>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</si>
  <si>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</si>
  <si>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</si>
  <si>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</si>
  <si>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</si>
  <si>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</si>
  <si>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</si>
  <si>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</si>
  <si>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</si>
  <si>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</si>
  <si>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</si>
  <si>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</si>
  <si>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</si>
  <si>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</si>
  <si>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</si>
  <si>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</si>
  <si>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</si>
  <si>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</si>
  <si>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</si>
  <si>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</si>
  <si>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</si>
  <si>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</si>
  <si>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</si>
  <si>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</si>
  <si>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</si>
  <si>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</si>
  <si>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</si>
  <si>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</si>
  <si>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</si>
  <si>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</si>
  <si>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</si>
  <si>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</si>
  <si>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</si>
  <si>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</si>
  <si>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</si>
  <si>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</si>
  <si>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</si>
  <si>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</si>
  <si>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</si>
  <si>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</si>
  <si>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</si>
  <si>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</si>
  <si>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</si>
  <si>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</si>
  <si>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</si>
  <si>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</si>
  <si>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</si>
  <si>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</si>
  <si>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</si>
  <si>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</si>
  <si>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</si>
  <si>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</si>
  <si>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</si>
  <si>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</si>
  <si>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</si>
  <si>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</si>
  <si>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</si>
  <si>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</si>
  <si>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</si>
  <si>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</si>
  <si>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</si>
  <si>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</si>
  <si>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</si>
  <si>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</si>
  <si>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</si>
  <si>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</si>
  <si>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</si>
  <si>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</si>
  <si>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</si>
  <si>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</si>
  <si>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</si>
  <si>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</si>
  <si>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</si>
  <si>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</si>
  <si>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</si>
  <si>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</si>
  <si>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</si>
  <si>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</si>
  <si>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</si>
  <si>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</si>
  <si>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</si>
  <si>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</si>
  <si>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</si>
  <si>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</si>
  <si>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</si>
  <si>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</si>
  <si>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</si>
  <si>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</si>
  <si>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</si>
  <si>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</si>
  <si>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</si>
  <si>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</si>
  <si>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</si>
  <si>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</si>
  <si>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</si>
  <si>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</si>
  <si>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</si>
  <si>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</si>
  <si>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</si>
  <si>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</si>
  <si>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</si>
  <si>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</si>
  <si>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</si>
  <si>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</si>
  <si>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</si>
  <si>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</si>
  <si>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</si>
  <si>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</si>
  <si>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</si>
  <si>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</si>
  <si>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</si>
  <si>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</si>
  <si>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</si>
  <si>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</si>
  <si>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</si>
  <si>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</si>
  <si>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</si>
  <si>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</si>
  <si>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</si>
  <si>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</si>
  <si>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</si>
  <si>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</si>
  <si>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</si>
  <si>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</si>
  <si>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</si>
  <si>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</si>
  <si>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</si>
  <si>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</si>
  <si>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</si>
  <si>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</si>
  <si>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</si>
  <si>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</si>
  <si>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</si>
  <si>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</si>
  <si>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</si>
  <si>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</si>
  <si>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</si>
  <si>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</si>
  <si>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</si>
  <si>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</si>
  <si>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</si>
  <si>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</si>
  <si>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</si>
  <si>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</si>
  <si>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</si>
  <si>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</si>
  <si>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</si>
  <si>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</si>
  <si>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</si>
  <si>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</si>
  <si>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</si>
  <si>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</si>
  <si>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</si>
  <si>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</si>
  <si>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</si>
  <si>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</si>
  <si>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</si>
  <si>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</si>
  <si>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</si>
  <si>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</si>
  <si>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</si>
  <si>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</si>
  <si>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</si>
  <si>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</si>
  <si>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</si>
  <si>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</si>
  <si>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</si>
  <si>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</si>
  <si>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</si>
  <si>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</si>
  <si>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</si>
  <si>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</si>
  <si>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</si>
  <si>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</si>
  <si>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</si>
  <si>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</si>
  <si>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</si>
  <si>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</si>
  <si>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</si>
  <si>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</si>
  <si>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</si>
  <si>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</si>
  <si>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</si>
  <si>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</si>
  <si>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</si>
  <si>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</si>
  <si>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</si>
  <si>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</si>
  <si>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</si>
  <si>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</si>
  <si>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</si>
  <si>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</si>
  <si>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</si>
  <si>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</si>
  <si>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</si>
  <si>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</si>
  <si>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</si>
  <si>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</si>
  <si>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</si>
  <si>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</si>
  <si>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</si>
  <si>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</si>
  <si>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</si>
  <si>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</si>
  <si>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</si>
  <si>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</si>
  <si>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</si>
  <si>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</si>
  <si>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</si>
  <si>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</si>
  <si>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</si>
  <si>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</si>
  <si>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</si>
  <si>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</si>
  <si>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</si>
  <si>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</si>
  <si>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</si>
  <si>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</si>
  <si>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</si>
  <si>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</si>
  <si>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</si>
  <si>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</si>
  <si>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</si>
  <si>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</si>
  <si>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</si>
  <si>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</si>
  <si>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</si>
  <si>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</si>
  <si>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</si>
  <si>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</si>
  <si>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</si>
  <si>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</si>
  <si>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</si>
  <si>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</si>
  <si>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</si>
  <si>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</si>
  <si>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</si>
  <si>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</si>
  <si>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</si>
  <si>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</si>
  <si>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</si>
  <si>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</si>
  <si>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</si>
  <si>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</si>
  <si>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</si>
  <si>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</si>
  <si>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</si>
  <si>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</si>
  <si>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</si>
  <si>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</si>
  <si>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</si>
  <si>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</si>
  <si>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</si>
  <si>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</si>
  <si>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</si>
  <si>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</si>
  <si>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</si>
  <si>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</si>
  <si>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</si>
  <si>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</si>
  <si>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</si>
  <si>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</si>
  <si>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</si>
  <si>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</si>
  <si>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</si>
  <si>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</si>
  <si>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</si>
  <si>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</si>
  <si>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</si>
  <si>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</si>
  <si>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</si>
  <si>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</si>
  <si>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</si>
  <si>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</si>
  <si>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</si>
  <si>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</si>
  <si>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</si>
  <si>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</si>
  <si>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</si>
  <si>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</si>
  <si>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</si>
  <si>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</si>
  <si>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</si>
  <si>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</si>
  <si>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</si>
  <si>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</si>
  <si>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</si>
  <si>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</si>
  <si>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</si>
  <si>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</si>
  <si>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</si>
  <si>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</si>
  <si>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</si>
  <si>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</si>
  <si>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</si>
  <si>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</si>
  <si>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</si>
  <si>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</si>
  <si>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</si>
  <si>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</si>
  <si>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</si>
  <si>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</si>
  <si>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</si>
  <si>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</si>
  <si>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</si>
  <si>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</si>
  <si>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</si>
  <si>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</si>
  <si>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</si>
  <si>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</si>
  <si>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</si>
  <si>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</si>
  <si>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</si>
  <si>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</si>
  <si>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</si>
  <si>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</si>
  <si>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</si>
  <si>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</si>
  <si>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</si>
  <si>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</si>
  <si>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</si>
  <si>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</si>
  <si>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</si>
  <si>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</si>
  <si>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</si>
  <si>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</si>
  <si>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</si>
  <si>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</si>
  <si>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</si>
  <si>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</si>
  <si>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</si>
  <si>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</si>
  <si>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</si>
  <si>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</si>
  <si>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</si>
  <si>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</si>
  <si>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</si>
  <si>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</si>
  <si>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</si>
  <si>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</si>
  <si>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</si>
  <si>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</si>
  <si>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</si>
  <si>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</si>
  <si>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</si>
  <si>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</si>
  <si>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</si>
  <si>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</si>
  <si>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</si>
  <si>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</si>
  <si>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</si>
  <si>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</si>
  <si>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</si>
  <si>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</si>
  <si>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</si>
  <si>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</si>
  <si>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</si>
  <si>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</si>
  <si>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</si>
  <si>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</si>
  <si>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</si>
  <si>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</si>
  <si>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</si>
  <si>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</si>
  <si>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</si>
  <si>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</si>
  <si>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</si>
  <si>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</si>
  <si>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</si>
  <si>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</si>
  <si>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</si>
  <si>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</si>
  <si>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</si>
  <si>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</si>
  <si>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</si>
  <si>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</si>
  <si>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</si>
  <si>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</si>
  <si>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</si>
  <si>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</si>
  <si>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</si>
  <si>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</si>
  <si>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</si>
  <si>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</si>
  <si>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</si>
  <si>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</si>
  <si>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</si>
  <si>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</si>
  <si>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</si>
  <si>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</si>
  <si>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</si>
  <si>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</si>
  <si>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</si>
  <si>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</si>
  <si>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</si>
  <si>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</si>
  <si>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</si>
  <si>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</si>
  <si>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</si>
  <si>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</si>
  <si>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</si>
  <si>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</si>
  <si>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</si>
  <si>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</si>
  <si>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</si>
  <si>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</si>
  <si>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</si>
  <si>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</si>
  <si>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</si>
  <si>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</si>
  <si>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</si>
  <si>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</si>
  <si>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</si>
  <si>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</si>
  <si>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</si>
  <si>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</si>
  <si>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</si>
  <si>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</si>
  <si>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</si>
  <si>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</si>
  <si>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</si>
  <si>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</si>
  <si>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</si>
  <si>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</si>
  <si>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</si>
  <si>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</si>
  <si>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</si>
  <si>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</si>
  <si>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</si>
  <si>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</si>
  <si>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</si>
  <si>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</si>
  <si>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</si>
  <si>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</si>
  <si>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</si>
  <si>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</si>
  <si>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</si>
  <si>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</si>
  <si>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</si>
  <si>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</si>
  <si>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</si>
  <si>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</si>
  <si>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</si>
  <si>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</si>
  <si>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</si>
  <si>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</si>
  <si>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</si>
  <si>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</si>
  <si>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</si>
  <si>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</si>
  <si>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</si>
  <si>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</si>
  <si>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</si>
  <si>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</si>
  <si>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</si>
  <si>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</si>
  <si>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</si>
  <si>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</si>
  <si>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</si>
  <si>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</si>
  <si>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</si>
  <si>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</si>
  <si>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</si>
  <si>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</si>
  <si>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</si>
  <si>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</si>
  <si>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</si>
  <si>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</si>
  <si>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</si>
  <si>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</si>
  <si>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</si>
  <si>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</si>
  <si>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</si>
  <si>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</si>
  <si>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</si>
  <si>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</si>
  <si>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</si>
  <si>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</si>
  <si>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</si>
  <si>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</si>
  <si>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</si>
  <si>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</si>
  <si>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</si>
  <si>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</si>
  <si>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</si>
  <si>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</si>
  <si>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</si>
  <si>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</si>
  <si>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</si>
  <si>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</si>
  <si>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</si>
  <si>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</si>
  <si>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</si>
  <si>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</si>
  <si>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</si>
  <si>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</si>
  <si>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</si>
  <si>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</si>
  <si>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</si>
  <si>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</si>
  <si>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</si>
  <si>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</si>
  <si>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</si>
  <si>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</si>
  <si>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</si>
  <si>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</si>
  <si>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</si>
  <si>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</si>
  <si>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</si>
  <si>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</si>
  <si>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</si>
  <si>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</si>
  <si>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</si>
  <si>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</si>
  <si>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</si>
  <si>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</si>
  <si>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</si>
  <si>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</si>
  <si>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</si>
  <si>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</si>
  <si>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</si>
  <si>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</si>
  <si>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</si>
  <si>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</si>
  <si>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</si>
  <si>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</si>
  <si>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</si>
  <si>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</si>
  <si>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</si>
  <si>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</si>
  <si>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</si>
  <si>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</si>
  <si>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</si>
  <si>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</si>
  <si>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</si>
  <si>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</si>
  <si>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</si>
  <si>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</si>
  <si>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</si>
  <si>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</si>
  <si>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</si>
  <si>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</si>
  <si>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</si>
  <si>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</si>
  <si>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</si>
  <si>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</si>
  <si>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</si>
  <si>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</si>
  <si>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</si>
  <si>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</si>
  <si>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</si>
  <si>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</si>
  <si>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</si>
  <si>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</si>
  <si>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</si>
  <si>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</si>
  <si>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</si>
  <si>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</si>
  <si>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</si>
  <si>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</si>
  <si>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</si>
  <si>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</si>
  <si>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</si>
  <si>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</si>
  <si>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</si>
  <si>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</si>
  <si>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</si>
  <si>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</si>
  <si>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</si>
  <si>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</si>
  <si>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</si>
  <si>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</si>
  <si>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</si>
  <si>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</si>
  <si>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</si>
  <si>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</si>
  <si>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</si>
  <si>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</si>
  <si>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</si>
  <si>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</si>
  <si>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</si>
  <si>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</si>
  <si>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</si>
  <si>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</si>
  <si>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</si>
  <si>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</si>
  <si>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</si>
  <si>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</si>
  <si>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</si>
  <si>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</si>
  <si>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</si>
  <si>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</si>
  <si>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</si>
  <si>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</si>
  <si>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</si>
  <si>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</si>
  <si>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</si>
  <si>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</si>
  <si>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</si>
  <si>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</si>
  <si>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</si>
  <si>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</si>
  <si>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</si>
  <si>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</si>
  <si>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</si>
  <si>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</si>
  <si>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</si>
  <si>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</si>
  <si>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</si>
  <si>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</si>
  <si>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</si>
  <si>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</si>
  <si>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</si>
  <si>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</si>
  <si>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</si>
  <si>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</si>
  <si>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</si>
  <si>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</si>
  <si>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</si>
  <si>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</si>
  <si>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</si>
  <si>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</si>
  <si>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</si>
  <si>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</si>
  <si>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</si>
  <si>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</si>
  <si>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</si>
  <si>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</si>
  <si>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</si>
  <si>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</si>
  <si>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</si>
  <si>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</si>
  <si>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</si>
  <si>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</si>
  <si>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</si>
  <si>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</si>
  <si>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</si>
  <si>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</si>
  <si>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</si>
  <si>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</si>
  <si>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</si>
  <si>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</si>
  <si>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</si>
  <si>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</si>
  <si>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</si>
  <si>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</si>
  <si>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</si>
  <si>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</si>
  <si>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</si>
  <si>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</si>
  <si>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</si>
  <si>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</si>
  <si>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</si>
  <si>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</si>
  <si>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</si>
  <si>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</si>
  <si>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</si>
  <si>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</si>
  <si>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</si>
  <si>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</si>
  <si>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</si>
  <si>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</si>
  <si>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</si>
  <si>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</si>
  <si>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</si>
  <si>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</si>
  <si>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</si>
  <si>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</si>
  <si>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</si>
  <si>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</si>
  <si>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</si>
  <si>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</si>
  <si>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</si>
  <si>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</si>
  <si>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</si>
  <si>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</si>
  <si>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</si>
  <si>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</si>
  <si>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</si>
  <si>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</si>
  <si>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</si>
  <si>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</si>
  <si>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</si>
  <si>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</si>
  <si>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</si>
  <si>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</si>
  <si>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</si>
  <si>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</si>
  <si>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</si>
  <si>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</si>
  <si>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</si>
  <si>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</si>
  <si>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</si>
  <si>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</si>
  <si>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</si>
  <si>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</si>
  <si>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</si>
  <si>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</si>
  <si>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</si>
  <si>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</si>
  <si>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</si>
  <si>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</si>
  <si>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</si>
  <si>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</si>
  <si>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</si>
  <si>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</si>
  <si>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</si>
  <si>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</si>
  <si>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</si>
  <si>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</si>
  <si>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</si>
  <si>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</si>
  <si>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</si>
  <si>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</si>
  <si>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</si>
  <si>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</si>
  <si>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</si>
  <si>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</si>
  <si>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</si>
  <si>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</si>
  <si>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</si>
  <si>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</si>
  <si>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</si>
  <si>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</si>
  <si>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</si>
  <si>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</si>
  <si>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</si>
  <si>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</si>
  <si>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</si>
  <si>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</si>
  <si>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</si>
  <si>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</si>
  <si>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</si>
  <si>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</si>
  <si>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</si>
  <si>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</si>
  <si>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</si>
  <si>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</si>
  <si>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</si>
  <si>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</si>
  <si>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</si>
  <si>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</si>
  <si>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</si>
  <si>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</si>
  <si>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</si>
  <si>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</si>
  <si>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</si>
  <si>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</si>
  <si>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</si>
  <si>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</si>
  <si>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</si>
  <si>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</si>
  <si>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</si>
  <si>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</si>
  <si>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</si>
  <si>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</si>
  <si>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</si>
  <si>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</si>
  <si>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</si>
  <si>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</si>
  <si>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</si>
  <si>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</si>
  <si>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</si>
  <si>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</si>
  <si>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</si>
  <si>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</si>
  <si>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</si>
  <si>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</si>
  <si>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</si>
  <si>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</si>
  <si>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</si>
  <si>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</si>
  <si>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</si>
  <si>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</si>
  <si>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</si>
  <si>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</si>
  <si>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</si>
  <si>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</si>
  <si>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</si>
  <si>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</si>
  <si>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</si>
  <si>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</si>
  <si>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</si>
  <si>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</si>
  <si>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</si>
  <si>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</si>
  <si>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</si>
  <si>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</si>
  <si>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</si>
  <si>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</si>
  <si>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</si>
  <si>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</si>
  <si>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</si>
  <si>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</si>
  <si>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</si>
  <si>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</si>
  <si>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</si>
  <si>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</si>
  <si>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</si>
  <si>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</si>
  <si>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</si>
  <si>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</si>
  <si>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</si>
  <si>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</si>
  <si>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</si>
  <si>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</si>
  <si>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</si>
  <si>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</si>
  <si>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</si>
  <si>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</si>
  <si>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</si>
  <si>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</si>
  <si>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</si>
  <si>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</si>
  <si>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</si>
  <si>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</si>
  <si>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</si>
  <si>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</si>
  <si>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</si>
  <si>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</si>
  <si>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</si>
  <si>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</si>
  <si>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</si>
  <si>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</si>
  <si>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</si>
  <si>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</si>
  <si>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</si>
  <si>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</si>
  <si>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</si>
  <si>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</si>
  <si>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</si>
  <si>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</si>
  <si>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</si>
  <si>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</si>
  <si>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</si>
  <si>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</si>
  <si>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</si>
  <si>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</si>
  <si>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</si>
  <si>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</si>
  <si>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</si>
  <si>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</si>
  <si>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</si>
  <si>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</si>
  <si>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</si>
  <si>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</si>
  <si>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</si>
  <si>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</si>
  <si>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</si>
  <si>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</si>
  <si>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</si>
  <si>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</si>
  <si>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</si>
  <si>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</si>
  <si>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</si>
  <si>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</si>
  <si>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</si>
  <si>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</si>
  <si>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</si>
  <si>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</si>
  <si>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</si>
  <si>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</si>
  <si>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</si>
  <si>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</si>
  <si>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</si>
  <si>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</si>
  <si>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</si>
  <si>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</si>
  <si>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</si>
  <si>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</si>
  <si>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</si>
  <si>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</si>
  <si>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</si>
  <si>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</si>
  <si>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</si>
  <si>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</si>
  <si>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</si>
  <si>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</si>
  <si>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</si>
  <si>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</si>
  <si>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</si>
  <si>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</si>
  <si>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</si>
  <si>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</si>
  <si>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</si>
  <si>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</si>
  <si>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</si>
  <si>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</si>
  <si>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</si>
  <si>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</si>
  <si>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</si>
  <si>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</si>
  <si>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</si>
  <si>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</si>
  <si>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</si>
  <si>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</si>
  <si>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</si>
  <si>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</si>
  <si>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</si>
  <si>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</si>
  <si>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</si>
  <si>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</si>
  <si>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</si>
  <si>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</si>
  <si>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</si>
  <si>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</si>
  <si>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</si>
  <si>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</si>
  <si>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</si>
  <si>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</si>
  <si>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</si>
  <si>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</si>
  <si>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</si>
  <si>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</si>
  <si>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</si>
  <si>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</si>
  <si>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</si>
  <si>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</si>
  <si>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</si>
  <si>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</si>
  <si>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</si>
  <si>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</si>
  <si>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</si>
  <si>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</si>
  <si>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</si>
  <si>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</si>
  <si>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</si>
  <si>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</si>
  <si>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</si>
  <si>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</si>
  <si>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</si>
  <si>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</si>
  <si>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</si>
  <si>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</si>
  <si>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</si>
  <si>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</si>
  <si>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</si>
  <si>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</si>
  <si>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</si>
  <si>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</si>
  <si>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</si>
  <si>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</si>
  <si>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</si>
  <si>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</si>
  <si>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</si>
  <si>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</si>
  <si>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</si>
  <si>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</si>
  <si>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</si>
  <si>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</si>
  <si>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</si>
  <si>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</si>
  <si>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</si>
  <si>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</si>
  <si>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</si>
  <si>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</si>
  <si>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</si>
  <si>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</si>
  <si>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</si>
  <si>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</si>
  <si>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</si>
  <si>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</si>
  <si>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</si>
  <si>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</si>
  <si>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</si>
  <si>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</si>
  <si>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</si>
  <si>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</si>
  <si>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</si>
  <si>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</si>
  <si>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</si>
  <si>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</si>
  <si>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</si>
  <si>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</si>
  <si>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</si>
  <si>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</si>
  <si>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</si>
  <si>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</si>
  <si>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</si>
  <si>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</si>
  <si>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</si>
  <si>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</si>
  <si>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</si>
  <si>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</si>
  <si>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</si>
  <si>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</si>
  <si>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</si>
  <si>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</si>
  <si>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</si>
  <si>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</si>
  <si>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</si>
  <si>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</si>
  <si>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</si>
  <si>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</si>
  <si>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</si>
  <si>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</si>
  <si>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</si>
  <si>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</si>
  <si>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</si>
  <si>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</si>
  <si>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</si>
  <si>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</si>
  <si>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</si>
  <si>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</si>
  <si>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</si>
  <si>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</si>
  <si>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</si>
  <si>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</si>
  <si>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</si>
  <si>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</si>
  <si>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</si>
  <si>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</si>
  <si>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</si>
  <si>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</si>
  <si>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</si>
  <si>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</si>
  <si>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</si>
  <si>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</si>
  <si>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</si>
  <si>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</si>
  <si>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</si>
  <si>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</si>
  <si>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</si>
  <si>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</si>
  <si>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</si>
  <si>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</si>
  <si>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</si>
  <si>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</si>
  <si>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</si>
  <si>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</si>
  <si>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</si>
  <si>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</si>
  <si>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</si>
  <si>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</si>
  <si>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</si>
  <si>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</si>
  <si>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</si>
  <si>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</si>
  <si>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</si>
  <si>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</si>
  <si>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</si>
  <si>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</si>
  <si>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</si>
  <si>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</si>
  <si>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</si>
  <si>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</si>
  <si>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</si>
  <si>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</si>
  <si>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</si>
  <si>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</si>
  <si>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</si>
  <si>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</si>
  <si>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</si>
  <si>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</si>
  <si>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</si>
  <si>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</si>
  <si>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</si>
  <si>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</si>
  <si>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</si>
  <si>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</si>
  <si>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</si>
  <si>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</si>
  <si>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</si>
  <si>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</si>
  <si>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</si>
  <si>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</si>
  <si>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</si>
  <si>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</si>
  <si>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</si>
  <si>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</si>
  <si>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</si>
  <si>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</si>
  <si>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</si>
  <si>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</si>
  <si>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</si>
  <si>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</si>
  <si>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</si>
  <si>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</si>
  <si>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</si>
  <si>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</si>
  <si>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</si>
  <si>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</si>
  <si>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</si>
  <si>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</si>
  <si>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</si>
  <si>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</si>
  <si>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</si>
  <si>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</si>
  <si>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</si>
  <si>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</si>
  <si>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</si>
  <si>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</si>
  <si>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</si>
  <si>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</si>
  <si>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</si>
  <si>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</si>
  <si>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</si>
  <si>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</si>
  <si>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</si>
  <si>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</si>
  <si>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</si>
  <si>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</si>
  <si>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</si>
  <si>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</si>
  <si>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</si>
  <si>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</si>
  <si>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</si>
  <si>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</si>
  <si>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</si>
  <si>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</si>
  <si>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</si>
  <si>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</si>
  <si>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</si>
  <si>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</si>
  <si>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</si>
  <si>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</si>
  <si>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</si>
  <si>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</si>
  <si>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</si>
  <si>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</si>
  <si>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</si>
  <si>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</si>
  <si>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</si>
  <si>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</si>
  <si>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</si>
  <si>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</si>
  <si>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</si>
  <si>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</si>
  <si>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</si>
  <si>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</si>
  <si>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</si>
  <si>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</si>
  <si>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</si>
  <si>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</si>
  <si>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</si>
  <si>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</si>
  <si>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</si>
  <si>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</si>
  <si>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</si>
  <si>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</si>
  <si>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</si>
  <si>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</si>
  <si>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</si>
  <si>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</si>
  <si>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</si>
  <si>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</si>
  <si>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</si>
  <si>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</si>
  <si>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</si>
  <si>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</si>
  <si>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</si>
  <si>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</si>
  <si>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</si>
  <si>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</si>
  <si>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</si>
  <si>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</si>
  <si>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</si>
  <si>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</si>
  <si>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</si>
  <si>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</si>
  <si>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</si>
  <si>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</si>
  <si>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</si>
  <si>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</si>
  <si>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</si>
  <si>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</si>
  <si>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</si>
  <si>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</si>
  <si>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</si>
  <si>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</si>
  <si>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</si>
  <si>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</si>
  <si>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</si>
  <si>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</si>
  <si>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</si>
  <si>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</si>
  <si>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</si>
  <si>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</si>
  <si>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</si>
  <si>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</si>
  <si>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</si>
  <si>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</si>
  <si>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</si>
  <si>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</si>
  <si>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</si>
  <si>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</si>
  <si>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</si>
  <si>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</si>
  <si>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</si>
  <si>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</si>
  <si>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</si>
  <si>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</si>
  <si>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</si>
  <si>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</si>
  <si>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</si>
  <si>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</si>
  <si>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</si>
  <si>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</si>
  <si>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</si>
  <si>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</si>
  <si>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</si>
  <si>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</si>
  <si>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</si>
  <si>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</si>
  <si>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</si>
  <si>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</si>
  <si>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</si>
  <si>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</si>
  <si>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</si>
  <si>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</si>
  <si>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</si>
  <si>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</si>
  <si>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</si>
  <si>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</si>
  <si>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</si>
  <si>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</si>
  <si>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</si>
  <si>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</si>
  <si>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</si>
  <si>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</si>
  <si>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</si>
  <si>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</si>
  <si>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</si>
  <si>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</si>
  <si>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</si>
  <si>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</si>
  <si>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</si>
  <si>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</si>
  <si>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</si>
  <si>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</si>
  <si>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</si>
  <si>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</si>
  <si>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</si>
  <si>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</si>
  <si>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</si>
  <si>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</si>
  <si>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</si>
  <si>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</si>
  <si>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</si>
  <si>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</si>
  <si>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</si>
  <si>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</si>
  <si>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</si>
  <si>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</si>
  <si>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</si>
  <si>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</si>
  <si>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</si>
  <si>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</si>
  <si>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</si>
  <si>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</si>
  <si>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</si>
  <si>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</si>
  <si>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</si>
  <si>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</si>
  <si>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</si>
  <si>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</si>
  <si>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</si>
  <si>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</si>
  <si>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</si>
  <si>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</si>
  <si>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</si>
  <si>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</si>
  <si>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</si>
  <si>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</si>
  <si>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</si>
  <si>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</si>
  <si>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</si>
  <si>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</si>
  <si>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</si>
  <si>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</si>
  <si>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</si>
  <si>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</si>
  <si>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</si>
  <si>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</si>
  <si>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</si>
  <si>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</si>
  <si>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</si>
  <si>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</si>
  <si>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</si>
  <si>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</si>
  <si>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</si>
  <si>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</si>
  <si>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</si>
  <si>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</si>
  <si>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</si>
  <si>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</si>
  <si>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</si>
  <si>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</si>
  <si>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</si>
  <si>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</si>
  <si>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</si>
  <si>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</si>
  <si>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</si>
  <si>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</si>
  <si>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</si>
  <si>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</si>
  <si>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</si>
  <si>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</si>
  <si>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</si>
  <si>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</si>
  <si>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</si>
  <si>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</si>
  <si>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</si>
  <si>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</si>
  <si>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</si>
  <si>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</si>
  <si>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</si>
  <si>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</si>
  <si>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</si>
  <si>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</si>
  <si>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</si>
  <si>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</si>
  <si>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</si>
  <si>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</si>
  <si>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</si>
  <si>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</si>
  <si>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</si>
  <si>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</si>
  <si>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</si>
  <si>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</si>
  <si>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</si>
  <si>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</si>
  <si>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</si>
  <si>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</si>
  <si>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</si>
  <si>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</si>
  <si>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</si>
  <si>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</si>
  <si>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</si>
  <si>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</si>
  <si>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</si>
  <si>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</si>
  <si>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</si>
  <si>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</si>
  <si>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</si>
  <si>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</si>
  <si>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</si>
  <si>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</si>
  <si>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</si>
  <si>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</si>
  <si>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</si>
  <si>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</si>
  <si>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</si>
  <si>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</si>
  <si>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</si>
  <si>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</si>
  <si>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</si>
  <si>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</si>
  <si>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</si>
  <si>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</si>
  <si>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</si>
  <si>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</si>
  <si>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</si>
  <si>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</si>
  <si>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</si>
  <si>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</si>
  <si>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</si>
  <si>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</si>
  <si>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</si>
  <si>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</si>
  <si>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</si>
  <si>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</si>
  <si>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</si>
  <si>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</si>
  <si>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</si>
  <si>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</si>
  <si>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</si>
  <si>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</si>
  <si>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</si>
  <si>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</si>
  <si>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</si>
  <si>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</si>
  <si>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</si>
  <si>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</si>
  <si>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</si>
  <si>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</si>
  <si>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</si>
  <si>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</si>
  <si>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</si>
  <si>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</si>
  <si>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</si>
  <si>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</si>
  <si>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</si>
  <si>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</si>
  <si>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</si>
  <si>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</si>
  <si>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</si>
  <si>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</si>
  <si>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</si>
  <si>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</si>
  <si>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</si>
  <si>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</si>
  <si>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</si>
  <si>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</si>
  <si>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</si>
  <si>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</si>
  <si>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</si>
  <si>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</si>
  <si>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</si>
  <si>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</si>
  <si>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</si>
  <si>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</si>
  <si>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</si>
  <si>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</si>
  <si>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</si>
  <si>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</si>
  <si>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</si>
  <si>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</si>
  <si>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</si>
  <si>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</si>
  <si>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</si>
  <si>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</si>
  <si>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</si>
  <si>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</si>
  <si>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</si>
  <si>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</si>
  <si>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</si>
  <si>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</si>
  <si>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</si>
  <si>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</si>
  <si>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</si>
  <si>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</si>
  <si>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</si>
  <si>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</si>
  <si>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</si>
  <si>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</si>
  <si>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</si>
  <si>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</si>
  <si>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</si>
  <si>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</si>
  <si>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</si>
  <si>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</si>
  <si>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</si>
  <si>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</si>
  <si>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</si>
  <si>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</si>
  <si>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</si>
  <si>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</si>
  <si>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</si>
  <si>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</si>
  <si>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</si>
  <si>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</si>
  <si>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</si>
  <si>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</si>
  <si>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</si>
  <si>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</si>
  <si>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</si>
  <si>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</si>
  <si>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</si>
  <si>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</si>
  <si>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</si>
  <si>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</si>
  <si>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</si>
  <si>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</si>
  <si>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</si>
  <si>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</si>
  <si>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</si>
  <si>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</si>
  <si>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</si>
  <si>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</si>
  <si>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</si>
  <si>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</si>
  <si>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</si>
  <si>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</si>
  <si>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</si>
  <si>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</si>
  <si>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</si>
  <si>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</si>
  <si>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</si>
  <si>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</si>
  <si>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</si>
  <si>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</si>
  <si>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</si>
  <si>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</si>
  <si>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</si>
  <si>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</si>
  <si>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</si>
  <si>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</si>
  <si>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</si>
  <si>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</si>
  <si>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</si>
  <si>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</si>
  <si>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</si>
  <si>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</si>
  <si>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</si>
  <si>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</si>
  <si>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</si>
  <si>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</si>
  <si>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</si>
  <si>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</si>
  <si>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</si>
  <si>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</si>
  <si>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</si>
  <si>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</si>
  <si>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</si>
  <si>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</si>
  <si>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</si>
  <si>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</si>
  <si>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</si>
  <si>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</si>
  <si>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</si>
  <si>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</si>
  <si>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</si>
  <si>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</si>
  <si>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</si>
  <si>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</si>
  <si>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</si>
  <si>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</si>
  <si>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</si>
  <si>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</si>
  <si>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</si>
  <si>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</si>
  <si>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</si>
  <si>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</si>
  <si>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</si>
  <si>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</si>
  <si>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</si>
  <si>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</si>
  <si>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</si>
  <si>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</si>
  <si>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</si>
  <si>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</si>
  <si>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</si>
  <si>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</si>
  <si>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</si>
  <si>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</si>
  <si>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</si>
  <si>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</si>
  <si>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</si>
  <si>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</si>
  <si>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</si>
  <si>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</si>
  <si>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</si>
  <si>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</si>
  <si>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</si>
  <si>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</si>
  <si>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</si>
  <si>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</si>
  <si>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</si>
  <si>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</si>
  <si>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</si>
  <si>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</si>
  <si>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</si>
  <si>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</si>
  <si>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</si>
  <si>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</si>
  <si>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</si>
  <si>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</si>
  <si>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</si>
  <si>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</si>
  <si>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</si>
  <si>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</si>
  <si>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</si>
  <si>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</si>
  <si>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</si>
  <si>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</si>
  <si>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</si>
  <si>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</si>
  <si>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</si>
  <si>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</si>
  <si>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</si>
  <si>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</si>
  <si>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</si>
  <si>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</si>
  <si>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</si>
  <si>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</si>
  <si>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</si>
  <si>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</si>
  <si>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</si>
  <si>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</si>
  <si>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</si>
  <si>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</si>
  <si>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</si>
  <si>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</si>
  <si>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</si>
  <si>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</si>
  <si>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</si>
  <si>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</si>
  <si>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</si>
  <si>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</si>
  <si>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</si>
  <si>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</si>
  <si>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</si>
  <si>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</si>
  <si>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</si>
  <si>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</si>
  <si>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</si>
  <si>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</si>
  <si>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</si>
  <si>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</si>
  <si>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</si>
  <si>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</si>
  <si>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</si>
  <si>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</si>
  <si>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</si>
  <si>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</si>
  <si>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</si>
  <si>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</si>
  <si>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</si>
  <si>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</si>
  <si>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</si>
  <si>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</si>
  <si>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</si>
  <si>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</si>
  <si>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</si>
  <si>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</si>
  <si>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</si>
  <si>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</si>
  <si>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</si>
  <si>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</si>
  <si>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</si>
  <si>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</si>
  <si>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</si>
  <si>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</si>
  <si>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</si>
  <si>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</si>
  <si>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</si>
  <si>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</si>
  <si>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</si>
  <si>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</si>
  <si>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</si>
  <si>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</si>
  <si>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</si>
  <si>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</si>
  <si>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</si>
  <si>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</si>
  <si>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</si>
  <si>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</si>
  <si>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</si>
  <si>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</si>
  <si>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</si>
  <si>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</si>
  <si>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</si>
  <si>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</si>
  <si>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</si>
  <si>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</si>
  <si>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</si>
  <si>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</si>
  <si>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</si>
  <si>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</si>
  <si>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</si>
  <si>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</si>
  <si>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</si>
  <si>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</si>
  <si>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</si>
  <si>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</si>
  <si>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</si>
  <si>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</si>
  <si>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</si>
  <si>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</si>
  <si>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</si>
  <si>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</si>
  <si>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</si>
  <si>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</si>
  <si>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</si>
  <si>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</si>
  <si>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</si>
  <si>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</si>
  <si>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</si>
  <si>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</si>
  <si>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</si>
  <si>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</si>
  <si>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</si>
  <si>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</si>
  <si>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</si>
  <si>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</si>
  <si>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</si>
  <si>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</si>
  <si>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</si>
  <si>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</si>
  <si>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</si>
  <si>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</si>
  <si>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</si>
  <si>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</si>
  <si>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</si>
  <si>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</si>
  <si>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</si>
  <si>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</si>
  <si>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</si>
  <si>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</si>
  <si>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</si>
  <si>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</si>
  <si>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</si>
  <si>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</si>
  <si>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</si>
  <si>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</si>
  <si>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</si>
  <si>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</si>
  <si>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</si>
  <si>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</si>
  <si>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</si>
  <si>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</si>
  <si>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</si>
  <si>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</si>
  <si>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</si>
  <si>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</si>
  <si>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</si>
  <si>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</si>
  <si>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</si>
  <si>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</si>
  <si>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</si>
  <si>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</si>
  <si>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</si>
  <si>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</si>
  <si>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</si>
  <si>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</si>
  <si>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</si>
  <si>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</si>
  <si>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</si>
  <si>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</si>
  <si>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</si>
  <si>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</si>
  <si>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</si>
  <si>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</si>
  <si>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</si>
  <si>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</si>
  <si>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</si>
  <si>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</si>
  <si>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</si>
  <si>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</si>
  <si>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</si>
  <si>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</si>
  <si>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</si>
  <si>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</si>
  <si>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</si>
  <si>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</si>
  <si>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</si>
  <si>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</si>
  <si>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</si>
  <si>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</si>
  <si>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</si>
  <si>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</si>
  <si>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</si>
  <si>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</si>
  <si>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</si>
  <si>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</si>
  <si>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</si>
  <si>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</si>
  <si>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</si>
  <si>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</si>
  <si>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</si>
  <si>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</si>
  <si>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</si>
  <si>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</si>
  <si>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</si>
  <si>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</si>
  <si>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</si>
  <si>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</si>
  <si>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</si>
  <si>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</si>
  <si>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</si>
  <si>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</si>
  <si>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</si>
  <si>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</si>
  <si>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</si>
  <si>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</si>
  <si>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</si>
  <si>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</si>
  <si>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</si>
  <si>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</si>
  <si>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</si>
  <si>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</si>
  <si>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</si>
  <si>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</si>
  <si>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</si>
  <si>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</si>
  <si>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</si>
  <si>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</si>
  <si>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</si>
  <si>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</si>
  <si>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</si>
  <si>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</si>
  <si>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</si>
  <si>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</si>
  <si>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</si>
  <si>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</si>
  <si>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</si>
  <si>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</si>
  <si>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</si>
  <si>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</si>
  <si>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</si>
  <si>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</si>
  <si>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</si>
  <si>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</si>
  <si>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</si>
  <si>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</si>
  <si>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</si>
  <si>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</si>
  <si>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</si>
  <si>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</si>
  <si>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</si>
  <si>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</si>
  <si>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</si>
  <si>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</si>
  <si>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</si>
  <si>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</si>
  <si>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</si>
  <si>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</si>
  <si>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</si>
  <si>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</si>
  <si>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</si>
  <si>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</si>
  <si>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</si>
  <si>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</si>
  <si>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</si>
  <si>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</si>
  <si>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</si>
  <si>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</si>
  <si>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</si>
  <si>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</si>
  <si>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</si>
  <si>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</si>
  <si>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</si>
  <si>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</si>
  <si>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</si>
  <si>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</si>
  <si>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</si>
  <si>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</si>
  <si>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</si>
  <si>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</si>
  <si>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</si>
  <si>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</si>
  <si>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</si>
  <si>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</si>
  <si>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</si>
  <si>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</si>
  <si>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</si>
  <si>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</si>
  <si>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</si>
  <si>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</si>
  <si>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</si>
  <si>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</si>
  <si>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</si>
  <si>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</si>
  <si>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</si>
  <si>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</si>
  <si>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</si>
  <si>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</si>
  <si>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</si>
  <si>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</si>
  <si>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</si>
  <si>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</si>
  <si>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</si>
  <si>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</si>
  <si>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</si>
  <si>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</si>
  <si>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</si>
  <si>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</si>
  <si>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</si>
  <si>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</si>
  <si>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</si>
  <si>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</si>
  <si>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</si>
  <si>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</si>
  <si>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</si>
  <si>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</si>
  <si>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</si>
  <si>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</si>
  <si>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</si>
  <si>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</si>
  <si>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</si>
  <si>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</si>
  <si>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</si>
  <si>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</si>
  <si>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</si>
  <si>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</si>
  <si>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</si>
  <si>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</si>
  <si>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</si>
  <si>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</si>
  <si>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</si>
  <si>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</si>
  <si>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</si>
  <si>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</si>
  <si>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</si>
  <si>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</si>
  <si>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</si>
  <si>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</si>
  <si>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</si>
  <si>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</si>
  <si>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</si>
  <si>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</si>
  <si>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</si>
  <si>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</si>
  <si>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</si>
  <si>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</si>
  <si>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</si>
  <si>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</si>
  <si>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</si>
  <si>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</si>
  <si>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</si>
  <si>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</si>
  <si>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</si>
  <si>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</si>
  <si>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</si>
  <si>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</si>
  <si>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</si>
  <si>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</si>
  <si>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</si>
  <si>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</si>
  <si>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</si>
  <si>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</si>
  <si>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</si>
  <si>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</si>
  <si>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</si>
  <si>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</si>
  <si>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</si>
  <si>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</si>
  <si>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</si>
  <si>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</si>
  <si>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</si>
  <si>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</si>
  <si>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</si>
  <si>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</si>
  <si>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</si>
  <si>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</si>
  <si>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</si>
  <si>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</si>
  <si>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</si>
  <si>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</si>
  <si>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</si>
  <si>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</si>
  <si>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</si>
  <si>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</si>
  <si>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</si>
  <si>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</si>
  <si>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</si>
  <si>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</si>
  <si>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</si>
  <si>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</si>
  <si>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</si>
  <si>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</si>
  <si>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</si>
  <si>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</si>
  <si>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</si>
  <si>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</si>
  <si>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</si>
  <si>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</si>
  <si>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</si>
  <si>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</si>
  <si>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</si>
  <si>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</si>
  <si>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</si>
  <si>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</si>
  <si>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</si>
  <si>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</si>
  <si>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</si>
  <si>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</si>
  <si>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</si>
  <si>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</si>
  <si>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</si>
  <si>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</si>
  <si>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</si>
  <si>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</si>
  <si>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</si>
  <si>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</si>
  <si>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</si>
  <si>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</si>
  <si>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</si>
  <si>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</si>
  <si>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</si>
  <si>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</si>
  <si>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</si>
  <si>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</si>
  <si>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</si>
  <si>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</si>
  <si>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</si>
  <si>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</si>
  <si>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</si>
  <si>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</si>
  <si>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</si>
  <si>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</si>
  <si>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</si>
  <si>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</si>
  <si>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</si>
  <si>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</si>
  <si>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</si>
  <si>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</si>
  <si>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</si>
  <si>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</si>
  <si>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</si>
  <si>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</si>
  <si>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</si>
  <si>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</si>
  <si>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</si>
  <si>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</si>
  <si>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</si>
  <si>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</si>
  <si>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</si>
  <si>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</si>
  <si>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</si>
  <si>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</si>
  <si>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</si>
  <si>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</si>
  <si>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</si>
  <si>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</si>
  <si>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</si>
  <si>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</si>
  <si>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</si>
  <si>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</si>
  <si>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</si>
  <si>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</si>
  <si>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</si>
  <si>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</si>
  <si>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</si>
  <si>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</si>
  <si>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</si>
  <si>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</si>
  <si>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</si>
  <si>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</si>
  <si>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</si>
  <si>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</si>
  <si>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</si>
  <si>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</si>
  <si>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</si>
  <si>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</si>
  <si>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</si>
  <si>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</si>
  <si>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</si>
  <si>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</si>
  <si>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</si>
  <si>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</si>
  <si>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</si>
  <si>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</si>
  <si>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</si>
  <si>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</si>
  <si>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</si>
  <si>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</si>
  <si>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</si>
  <si>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</si>
  <si>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</si>
  <si>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</si>
  <si>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</si>
  <si>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</si>
  <si>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</si>
  <si>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</si>
  <si>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</si>
  <si>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</si>
  <si>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</si>
  <si>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</si>
  <si>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</si>
  <si>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</si>
  <si>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</si>
  <si>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</si>
  <si>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</si>
  <si>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</si>
  <si>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</si>
  <si>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</si>
  <si>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</si>
  <si>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</si>
  <si>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</si>
  <si>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</si>
  <si>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</si>
  <si>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</si>
  <si>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</si>
  <si>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</si>
  <si>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</si>
  <si>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</si>
  <si>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</si>
  <si>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</si>
  <si>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</si>
  <si>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</si>
  <si>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</si>
  <si>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</si>
  <si>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</si>
  <si>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</si>
  <si>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</si>
  <si>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</si>
  <si>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</si>
  <si>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</si>
  <si>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</si>
  <si>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</si>
  <si>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</si>
  <si>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</si>
  <si>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</si>
  <si>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</si>
  <si>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</si>
  <si>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</si>
  <si>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</si>
  <si>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</si>
  <si>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</si>
  <si>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</si>
  <si>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</si>
  <si>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</si>
  <si>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</si>
  <si>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</si>
  <si>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</si>
  <si>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</si>
  <si>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</si>
  <si>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</si>
  <si>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</si>
  <si>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</si>
  <si>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</si>
  <si>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</si>
  <si>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</si>
  <si>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</si>
  <si>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</si>
  <si>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</si>
  <si>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</si>
  <si>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</si>
  <si>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</si>
  <si>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</si>
  <si>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</si>
  <si>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</si>
  <si>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</si>
  <si>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</si>
  <si>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</si>
  <si>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</si>
  <si>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</si>
  <si>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</si>
  <si>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</si>
  <si>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</si>
  <si>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</si>
  <si>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</si>
  <si>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</si>
  <si>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</si>
  <si>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</si>
  <si>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</si>
  <si>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</si>
  <si>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</si>
  <si>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</si>
  <si>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</si>
  <si>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</si>
  <si>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</si>
  <si>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</si>
  <si>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</si>
  <si>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</si>
  <si>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</si>
  <si>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</si>
  <si>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</si>
  <si>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</si>
  <si>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</si>
  <si>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</si>
  <si>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</si>
  <si>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</si>
  <si>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</si>
  <si>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</si>
  <si>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</si>
  <si>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</si>
  <si>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</si>
  <si>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</si>
  <si>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</si>
  <si>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</si>
  <si>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</si>
  <si>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</si>
  <si>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</si>
  <si>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</si>
  <si>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</si>
  <si>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</si>
  <si>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</si>
  <si>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</si>
  <si>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</si>
  <si>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</si>
  <si>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</si>
  <si>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</si>
  <si>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</si>
  <si>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</si>
  <si>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</si>
  <si>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</si>
  <si>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</si>
  <si>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</si>
  <si>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</si>
  <si>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</si>
  <si>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</si>
  <si>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</si>
  <si>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</si>
  <si>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</si>
  <si>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</si>
  <si>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</si>
  <si>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</si>
  <si>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</si>
  <si>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</si>
  <si>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</si>
  <si>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</si>
  <si>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</si>
  <si>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</si>
  <si>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</si>
  <si>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</si>
  <si>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</si>
  <si>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</si>
  <si>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</si>
  <si>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</si>
  <si>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</si>
  <si>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</si>
  <si>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</si>
  <si>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</si>
  <si>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</si>
  <si>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</si>
  <si>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</si>
  <si>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</si>
  <si>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</si>
  <si>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</si>
  <si>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</si>
  <si>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</si>
  <si>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</si>
  <si>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</si>
  <si>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</si>
  <si>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</si>
  <si>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</si>
  <si>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</si>
  <si>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</si>
  <si>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</si>
  <si>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</si>
  <si>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</si>
  <si>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</si>
  <si>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</si>
  <si>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</si>
  <si>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</si>
  <si>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</si>
  <si>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</si>
  <si>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</si>
  <si>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</si>
  <si>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</si>
  <si>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</si>
  <si>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</si>
  <si>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</si>
  <si>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</si>
  <si>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</si>
  <si>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</si>
  <si>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</si>
  <si>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</si>
  <si>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</si>
  <si>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</si>
  <si>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</si>
  <si>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</si>
  <si>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</si>
  <si>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</si>
  <si>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</si>
  <si>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</si>
  <si>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</si>
  <si>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</si>
  <si>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</si>
  <si>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</si>
  <si>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</si>
  <si>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</si>
  <si>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</si>
  <si>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</si>
  <si>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</si>
  <si>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</si>
  <si>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</si>
  <si>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</si>
  <si>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</si>
  <si>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</si>
  <si>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</si>
  <si>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</si>
  <si>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</si>
  <si>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</si>
  <si>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</si>
  <si>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</si>
  <si>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</si>
  <si>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</si>
  <si>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</si>
  <si>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</si>
  <si>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</si>
  <si>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</si>
  <si>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</si>
  <si>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</si>
  <si>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</si>
  <si>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</si>
  <si>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</si>
  <si>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</si>
  <si>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</si>
  <si>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</si>
  <si>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</si>
  <si>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</si>
  <si>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</si>
  <si>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</si>
  <si>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</si>
  <si>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</si>
  <si>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</si>
  <si>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</si>
  <si>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</si>
  <si>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</si>
  <si>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</si>
  <si>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</si>
  <si>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</si>
  <si>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</si>
  <si>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</si>
  <si>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</si>
  <si>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</si>
  <si>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</si>
  <si>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</si>
  <si>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</si>
  <si>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</si>
  <si>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</si>
  <si>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</si>
  <si>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</si>
  <si>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</si>
  <si>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</si>
  <si>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</si>
  <si>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</si>
  <si>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</si>
  <si>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</si>
  <si>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</si>
  <si>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</si>
  <si>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</si>
  <si>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</si>
  <si>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</si>
  <si>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</si>
  <si>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</si>
  <si>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</si>
  <si>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</si>
  <si>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</si>
  <si>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</si>
  <si>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</si>
  <si>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</si>
  <si>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</si>
  <si>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</si>
  <si>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</si>
  <si>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</si>
  <si>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</si>
  <si>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</si>
  <si>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</si>
  <si>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</si>
  <si>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</si>
  <si>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</si>
  <si>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</si>
  <si>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</si>
  <si>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</si>
  <si>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</si>
  <si>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</si>
  <si>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</si>
  <si>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</si>
  <si>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</si>
  <si>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</si>
  <si>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</si>
  <si>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</si>
  <si>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</si>
  <si>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</si>
  <si>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</si>
  <si>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</si>
  <si>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</si>
  <si>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</si>
  <si>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</si>
  <si>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</si>
  <si>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</si>
  <si>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</si>
  <si>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</si>
  <si>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</si>
  <si>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</si>
  <si>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</si>
  <si>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</si>
  <si>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</si>
  <si>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</si>
  <si>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</si>
  <si>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</si>
  <si>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</si>
  <si>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</si>
  <si>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</si>
  <si>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</si>
  <si>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</si>
  <si>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</si>
  <si>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</si>
  <si>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</si>
  <si>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</si>
  <si>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</si>
  <si>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</si>
  <si>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</si>
  <si>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</si>
  <si>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</si>
  <si>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</si>
  <si>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</si>
  <si>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</si>
  <si>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</si>
  <si>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</si>
  <si>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</si>
  <si>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</si>
  <si>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</si>
  <si>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</si>
  <si>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</si>
  <si>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</si>
  <si>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</si>
  <si>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</si>
  <si>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</si>
  <si>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</si>
  <si>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</si>
  <si>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</si>
  <si>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</si>
  <si>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</si>
  <si>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</si>
  <si>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</si>
  <si>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</si>
  <si>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</si>
  <si>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</si>
  <si>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</si>
  <si>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</si>
  <si>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</si>
  <si>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</si>
  <si>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</si>
  <si>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</si>
  <si>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</si>
  <si>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</si>
  <si>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</si>
  <si>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</si>
  <si>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</si>
  <si>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</si>
  <si>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</si>
  <si>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</si>
  <si>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</si>
  <si>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</si>
  <si>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</si>
  <si>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</si>
  <si>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</si>
  <si>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</si>
  <si>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</si>
  <si>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</si>
  <si>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</si>
  <si>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</si>
  <si>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</si>
  <si>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</si>
  <si>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</si>
  <si>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</si>
  <si>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</si>
  <si>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</si>
  <si>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</si>
  <si>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</si>
  <si>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</si>
  <si>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</si>
  <si>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</si>
  <si>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</si>
  <si>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</si>
  <si>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</si>
  <si>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</si>
  <si>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</si>
  <si>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</si>
  <si>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</si>
  <si>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</si>
  <si>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</si>
  <si>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</si>
  <si>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</si>
  <si>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</si>
  <si>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</si>
  <si>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</si>
  <si>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</si>
  <si>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</si>
  <si>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</si>
  <si>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</si>
  <si>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</si>
  <si>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</si>
  <si>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</si>
  <si>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</si>
  <si>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</si>
  <si>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</si>
  <si>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</si>
  <si>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</si>
  <si>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</si>
  <si>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</si>
  <si>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</si>
  <si>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</si>
  <si>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</si>
  <si>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</si>
  <si>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</si>
  <si>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</si>
  <si>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</si>
  <si>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</si>
  <si>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</si>
  <si>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</si>
  <si>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</si>
  <si>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</si>
  <si>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</si>
  <si>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</si>
  <si>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</si>
  <si>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</si>
  <si>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</si>
  <si>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</si>
  <si>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</si>
  <si>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</si>
  <si>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</si>
  <si>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</si>
  <si>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</si>
  <si>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</si>
  <si>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</si>
  <si>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</si>
  <si>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</si>
  <si>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</si>
  <si>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</si>
  <si>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</si>
  <si>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</si>
  <si>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</si>
  <si>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</si>
  <si>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</si>
  <si>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</si>
  <si>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</si>
  <si>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</si>
  <si>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</si>
  <si>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</si>
  <si>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</si>
  <si>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</si>
  <si>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</si>
  <si>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</si>
  <si>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</si>
  <si>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</si>
  <si>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</si>
  <si>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</si>
  <si>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</si>
  <si>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</si>
  <si>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</si>
  <si>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</si>
  <si>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</si>
  <si>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</si>
  <si>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</si>
  <si>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</si>
  <si>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</si>
  <si>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</si>
  <si>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</si>
  <si>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</si>
  <si>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</si>
  <si>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</si>
  <si>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</si>
  <si>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</si>
  <si>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</si>
  <si>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</si>
  <si>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</si>
  <si>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</si>
  <si>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</si>
  <si>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</si>
  <si>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</si>
  <si>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</si>
  <si>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</si>
  <si>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</si>
  <si>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</si>
  <si>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</si>
  <si>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</si>
  <si>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</si>
  <si>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</si>
  <si>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</si>
  <si>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</si>
  <si>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</si>
  <si>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</si>
  <si>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</si>
  <si>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</si>
  <si>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</si>
  <si>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</si>
  <si>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</si>
  <si>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</si>
  <si>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</si>
  <si>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</si>
  <si>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</si>
  <si>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</si>
  <si>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</si>
  <si>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</si>
  <si>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</si>
  <si>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</si>
  <si>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</si>
  <si>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</si>
  <si>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</si>
  <si>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</si>
  <si>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</si>
  <si>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</si>
  <si>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</si>
  <si>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</si>
  <si>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</si>
  <si>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</si>
  <si>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</si>
  <si>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</si>
  <si>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</si>
  <si>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</si>
  <si>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</si>
  <si>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</si>
  <si>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</si>
  <si>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</si>
  <si>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</si>
  <si>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</si>
  <si>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</si>
  <si>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</si>
  <si>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</si>
  <si>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</si>
  <si>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</si>
  <si>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</si>
  <si>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</si>
  <si>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</si>
  <si>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</si>
  <si>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</si>
  <si>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</si>
  <si>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</si>
  <si>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</si>
  <si>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</si>
  <si>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</si>
  <si>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</si>
  <si>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</si>
  <si>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</si>
  <si>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</si>
  <si>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</si>
  <si>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</si>
  <si>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</si>
  <si>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</si>
  <si>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</si>
  <si>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</si>
  <si>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</si>
  <si>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</si>
  <si>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</si>
  <si>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</si>
  <si>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</si>
  <si>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</si>
  <si>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</si>
  <si>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</si>
  <si>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</si>
  <si>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</si>
  <si>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</si>
  <si>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</si>
  <si>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</si>
  <si>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</si>
  <si>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</si>
  <si>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</si>
  <si>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</si>
  <si>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</si>
  <si>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</si>
  <si>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</si>
  <si>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</si>
  <si>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</si>
  <si>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</si>
  <si>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</si>
  <si>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</si>
  <si>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</si>
  <si>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</si>
  <si>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</si>
  <si>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</si>
  <si>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</si>
  <si>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</si>
  <si>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</si>
  <si>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</si>
  <si>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</si>
  <si>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</si>
  <si>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</si>
  <si>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</si>
  <si>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</si>
  <si>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</si>
  <si>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</si>
  <si>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</si>
  <si>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</si>
  <si>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</si>
  <si>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</si>
  <si>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</si>
  <si>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</si>
  <si>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</si>
  <si>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</si>
  <si>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</si>
  <si>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</si>
  <si>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</si>
  <si>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</si>
  <si>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</si>
  <si>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</si>
  <si>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</si>
  <si>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</si>
  <si>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</si>
  <si>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</si>
  <si>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</si>
  <si>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</si>
  <si>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</si>
  <si>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</si>
  <si>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</si>
  <si>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</si>
  <si>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</si>
  <si>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</si>
  <si>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</si>
  <si>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</si>
  <si>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</si>
  <si>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</si>
  <si>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</si>
  <si>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</si>
  <si>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</si>
  <si>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</si>
  <si>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</si>
  <si>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</si>
  <si>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</si>
  <si>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</si>
  <si>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</si>
  <si>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</si>
  <si>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</si>
  <si>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</si>
  <si>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</si>
  <si>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</si>
  <si>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</si>
  <si>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</si>
  <si>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</si>
  <si>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</si>
  <si>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</si>
  <si>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</si>
  <si>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</si>
  <si>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</si>
  <si>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</si>
  <si>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</si>
  <si>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</si>
  <si>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</si>
  <si>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</si>
  <si>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</si>
  <si>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</si>
  <si>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</si>
  <si>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</si>
  <si>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</si>
  <si>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</si>
  <si>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</si>
  <si>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</si>
  <si>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</si>
  <si>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</si>
  <si>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</si>
  <si>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</si>
  <si>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</si>
  <si>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</si>
  <si>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</si>
  <si>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</si>
  <si>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</si>
  <si>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</si>
  <si>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</si>
  <si>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</si>
  <si>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</si>
  <si>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</si>
  <si>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</si>
  <si>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</si>
  <si>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</si>
  <si>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</si>
  <si>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</si>
  <si>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</si>
  <si>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</si>
  <si>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</si>
  <si>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</si>
  <si>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</si>
  <si>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</si>
  <si>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</si>
  <si>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</si>
  <si>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</si>
  <si>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</si>
  <si>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</si>
  <si>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</si>
  <si>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</si>
  <si>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</si>
  <si>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</si>
  <si>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</si>
  <si>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</si>
  <si>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</si>
  <si>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</si>
  <si>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</si>
  <si>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</si>
  <si>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</si>
  <si>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</si>
  <si>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</si>
  <si>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</si>
  <si>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</si>
  <si>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</si>
  <si>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</si>
  <si>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</si>
  <si>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</si>
  <si>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</si>
  <si>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</si>
  <si>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</si>
  <si>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</si>
  <si>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</si>
  <si>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</si>
  <si>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</si>
  <si>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</si>
  <si>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</si>
  <si>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</si>
  <si>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</si>
  <si>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</si>
  <si>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</si>
  <si>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</si>
  <si>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</si>
  <si>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</si>
  <si>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</si>
  <si>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</si>
  <si>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</si>
  <si>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</si>
  <si>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</si>
  <si>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</si>
  <si>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</si>
  <si>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</si>
  <si>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</si>
  <si>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</si>
  <si>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</si>
  <si>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</si>
  <si>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</si>
  <si>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</si>
  <si>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</si>
  <si>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</si>
  <si>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</si>
  <si>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</si>
  <si>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</si>
  <si>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</si>
  <si>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</si>
  <si>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</si>
  <si>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</si>
  <si>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</si>
  <si>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</si>
  <si>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</si>
  <si>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</si>
  <si>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</si>
  <si>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</si>
  <si>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</si>
  <si>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</si>
  <si>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</si>
  <si>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</si>
  <si>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</si>
  <si>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</si>
  <si>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</si>
  <si>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</si>
  <si>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</si>
  <si>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</si>
  <si>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</si>
  <si>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</si>
  <si>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</si>
  <si>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</si>
  <si>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</si>
  <si>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</si>
  <si>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</si>
  <si>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</si>
  <si>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</si>
  <si>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</si>
  <si>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</si>
  <si>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</si>
  <si>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</si>
  <si>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</si>
  <si>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</si>
  <si>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</si>
  <si>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</si>
  <si>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</si>
  <si>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</si>
  <si>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</si>
  <si>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</si>
  <si>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</si>
  <si>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</si>
  <si>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</si>
  <si>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</si>
  <si>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</si>
  <si>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</si>
  <si>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</si>
  <si>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</si>
  <si>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</si>
  <si>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</si>
  <si>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</si>
  <si>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</si>
  <si>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</si>
  <si>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</si>
  <si>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</si>
  <si>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</si>
  <si>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</si>
  <si>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</si>
  <si>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</si>
  <si>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</si>
  <si>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</si>
  <si>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</si>
  <si>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</si>
  <si>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</si>
  <si>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</si>
  <si>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</si>
  <si>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</si>
  <si>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</si>
  <si>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</si>
  <si>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</si>
  <si>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</si>
  <si>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</si>
  <si>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</si>
  <si>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</si>
  <si>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</si>
  <si>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</si>
  <si>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</si>
  <si>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</si>
  <si>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</si>
  <si>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</si>
  <si>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</si>
  <si>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</si>
  <si>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</si>
  <si>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</si>
  <si>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</si>
  <si>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</si>
  <si>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</si>
  <si>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</si>
  <si>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</si>
  <si>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</si>
  <si>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</si>
  <si>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</si>
  <si>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</si>
  <si>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</si>
  <si>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</si>
  <si>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</si>
  <si>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</si>
  <si>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</si>
  <si>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</si>
  <si>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</si>
  <si>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</si>
  <si>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</si>
  <si>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</si>
  <si>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</si>
  <si>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</si>
  <si>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</si>
  <si>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</si>
  <si>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</si>
  <si>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</si>
  <si>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</si>
  <si>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</si>
  <si>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</si>
  <si>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</si>
  <si>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</si>
  <si>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</si>
  <si>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</si>
  <si>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</si>
  <si>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</si>
  <si>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</si>
  <si>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</si>
  <si>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</si>
  <si>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</si>
  <si>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</si>
  <si>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</si>
  <si>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</si>
  <si>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</si>
  <si>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</si>
  <si>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</si>
  <si>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</si>
  <si>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</si>
  <si>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</si>
  <si>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</si>
  <si>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</si>
  <si>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</si>
  <si>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</si>
  <si>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</si>
  <si>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</si>
  <si>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</si>
  <si>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</si>
  <si>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</si>
  <si>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</si>
  <si>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</si>
  <si>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</si>
  <si>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</si>
  <si>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</si>
  <si>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</si>
  <si>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</si>
  <si>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</si>
  <si>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</si>
  <si>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</si>
  <si>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</si>
  <si>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</si>
  <si>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</si>
  <si>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</si>
  <si>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</si>
  <si>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</si>
  <si>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</si>
  <si>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</si>
  <si>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</si>
  <si>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</si>
  <si>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</si>
  <si>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</si>
  <si>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</si>
  <si>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</si>
  <si>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</si>
  <si>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</si>
  <si>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</si>
  <si>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</si>
  <si>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</si>
  <si>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</si>
  <si>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</si>
  <si>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</si>
  <si>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</si>
  <si>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</si>
  <si>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</si>
  <si>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</si>
  <si>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</si>
  <si>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</si>
  <si>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</si>
  <si>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</si>
  <si>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</si>
  <si>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</si>
  <si>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</si>
  <si>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</si>
  <si>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</si>
  <si>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</si>
  <si>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</si>
  <si>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</si>
  <si>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</si>
  <si>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</si>
  <si>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</si>
  <si>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</si>
  <si>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</si>
  <si>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</si>
  <si>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</si>
  <si>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</si>
  <si>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</si>
  <si>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</si>
  <si>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</si>
  <si>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</si>
  <si>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</si>
  <si>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</si>
  <si>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</si>
  <si>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</si>
  <si>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</si>
  <si>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</si>
  <si>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</si>
  <si>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</si>
  <si>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</si>
  <si>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</si>
  <si>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</si>
  <si>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</si>
  <si>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</si>
  <si>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</si>
  <si>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</si>
  <si>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</si>
  <si>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</si>
  <si>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</si>
  <si>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</si>
  <si>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</si>
  <si>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</si>
  <si>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</si>
  <si>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</si>
  <si>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</si>
  <si>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</si>
  <si>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</si>
  <si>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</si>
  <si>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</si>
  <si>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</si>
  <si>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</si>
  <si>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</si>
  <si>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</si>
  <si>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</si>
  <si>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</si>
  <si>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</si>
  <si>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</si>
  <si>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</si>
  <si>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</si>
  <si>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</si>
  <si>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</si>
  <si>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</si>
  <si>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</si>
  <si>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</si>
  <si>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</si>
  <si>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</si>
  <si>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</si>
  <si>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</si>
  <si>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</si>
  <si>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</si>
  <si>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</si>
  <si>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</si>
  <si>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</si>
  <si>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</si>
  <si>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</si>
  <si>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</si>
  <si>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</si>
  <si>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</si>
  <si>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</si>
  <si>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</si>
  <si>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</si>
  <si>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</si>
  <si>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</si>
  <si>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</si>
  <si>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</si>
  <si>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</si>
  <si>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</si>
  <si>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</si>
  <si>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</si>
  <si>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</si>
  <si>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</si>
  <si>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</si>
  <si>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</si>
  <si>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</si>
  <si>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</si>
  <si>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</si>
  <si>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</si>
  <si>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</si>
  <si>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</si>
  <si>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</si>
  <si>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</si>
  <si>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</si>
  <si>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</si>
  <si>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</si>
  <si>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</si>
  <si>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</si>
  <si>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</si>
  <si>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</si>
  <si>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</si>
  <si>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</si>
  <si>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</si>
  <si>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</si>
  <si>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</si>
  <si>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</si>
  <si>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</si>
  <si>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</si>
  <si>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</si>
  <si>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</si>
  <si>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</si>
  <si>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</si>
  <si>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</si>
  <si>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</si>
  <si>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</si>
  <si>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</si>
  <si>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</si>
  <si>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</si>
  <si>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</si>
  <si>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</si>
  <si>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</si>
  <si>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</si>
  <si>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</si>
  <si>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</si>
  <si>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</si>
  <si>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</si>
  <si>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</si>
  <si>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</si>
  <si>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</si>
  <si>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</si>
  <si>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</si>
  <si>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</si>
  <si>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</si>
  <si>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</si>
  <si>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</si>
  <si>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</si>
  <si>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</si>
  <si>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</si>
  <si>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</si>
  <si>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</si>
  <si>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</si>
  <si>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</si>
  <si>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</si>
  <si>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</si>
  <si>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</si>
  <si>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</si>
  <si>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</si>
  <si>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</si>
  <si>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</si>
  <si>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</si>
  <si>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</si>
  <si>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</si>
  <si>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</si>
  <si>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</si>
  <si>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</si>
  <si>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</si>
  <si>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</si>
  <si>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</si>
  <si>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</si>
  <si>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</si>
  <si>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</si>
  <si>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</si>
  <si>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</si>
  <si>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</si>
  <si>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</si>
  <si>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</si>
  <si>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</si>
  <si>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</si>
  <si>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</si>
  <si>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</si>
  <si>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</si>
  <si>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</si>
  <si>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</si>
  <si>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</si>
  <si>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</si>
  <si>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</si>
  <si>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</si>
  <si>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</si>
  <si>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</si>
  <si>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</si>
  <si>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</si>
  <si>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</si>
  <si>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</si>
  <si>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</si>
  <si>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</si>
  <si>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</si>
  <si>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</si>
  <si>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</si>
  <si>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</si>
  <si>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</si>
  <si>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</si>
  <si>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</si>
  <si>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</si>
  <si>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</si>
  <si>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</si>
  <si>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</si>
  <si>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</si>
  <si>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</si>
  <si>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</si>
  <si>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</si>
  <si>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</si>
  <si>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</si>
  <si>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</si>
  <si>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</si>
  <si>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</si>
  <si>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</si>
  <si>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</si>
  <si>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</si>
  <si>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</si>
  <si>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</si>
  <si>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</si>
  <si>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</si>
  <si>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</si>
  <si>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</si>
  <si>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</si>
  <si>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</si>
  <si>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</si>
  <si>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</si>
  <si>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</si>
  <si>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</si>
  <si>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</si>
  <si>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</si>
  <si>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</si>
  <si>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</si>
  <si>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</si>
  <si>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</si>
  <si>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</si>
  <si>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</si>
  <si>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</si>
  <si>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</si>
  <si>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</si>
  <si>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</si>
  <si>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</si>
  <si>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</si>
  <si>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</si>
  <si>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</si>
  <si>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</si>
  <si>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</si>
  <si>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</si>
  <si>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</si>
  <si>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</si>
  <si>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</si>
  <si>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</si>
  <si>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</si>
  <si>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</si>
  <si>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</si>
  <si>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</si>
  <si>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</si>
  <si>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</si>
  <si>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</si>
  <si>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</si>
  <si>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</si>
  <si>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</si>
  <si>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</si>
  <si>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</si>
  <si>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</si>
  <si>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</si>
  <si>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</si>
  <si>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</si>
  <si>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</si>
  <si>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</si>
  <si>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</si>
  <si>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</si>
  <si>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</si>
  <si>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</si>
  <si>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</si>
  <si>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</si>
  <si>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</si>
  <si>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</si>
  <si>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</si>
  <si>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</si>
  <si>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</si>
  <si>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</si>
  <si>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</si>
  <si>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</si>
  <si>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</si>
  <si>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</si>
  <si>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</si>
  <si>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</si>
  <si>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</si>
  <si>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</si>
  <si>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</si>
  <si>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</si>
  <si>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</si>
  <si>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</si>
  <si>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</si>
  <si>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</si>
  <si>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</si>
  <si>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</si>
  <si>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</si>
  <si>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</si>
  <si>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</si>
  <si>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</si>
  <si>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</si>
  <si>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</si>
  <si>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</si>
  <si>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</si>
  <si>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</si>
  <si>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</si>
  <si>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</si>
  <si>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</si>
  <si>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</si>
  <si>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</si>
  <si>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</si>
  <si>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</si>
  <si>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</si>
  <si>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</si>
  <si>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</si>
  <si>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</si>
  <si>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</si>
  <si>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</si>
  <si>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</si>
  <si>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</si>
  <si>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</si>
  <si>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</si>
  <si>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</si>
  <si>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</si>
  <si>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</si>
  <si>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</si>
  <si>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</si>
  <si>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</si>
  <si>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</si>
  <si>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</si>
  <si>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</si>
  <si>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</si>
  <si>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</si>
  <si>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</si>
  <si>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</si>
  <si>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</si>
  <si>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</si>
  <si>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</si>
  <si>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</si>
  <si>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</si>
  <si>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</si>
  <si>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</si>
  <si>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</si>
  <si>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</si>
  <si>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</si>
  <si>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</si>
  <si>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</si>
  <si>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</si>
  <si>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</si>
  <si>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</si>
  <si>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</si>
  <si>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</si>
  <si>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</si>
  <si>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</si>
  <si>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</si>
  <si>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</si>
  <si>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</si>
  <si>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</si>
  <si>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</si>
  <si>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</si>
  <si>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</si>
  <si>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</si>
  <si>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</si>
  <si>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</si>
  <si>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</si>
  <si>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</si>
  <si>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</si>
  <si>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</si>
  <si>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</si>
  <si>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</si>
  <si>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</si>
  <si>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</si>
  <si>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</si>
  <si>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</si>
  <si>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</si>
  <si>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</si>
  <si>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</si>
  <si>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</si>
  <si>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</si>
  <si>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</si>
  <si>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</si>
  <si>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</si>
  <si>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</si>
  <si>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</si>
  <si>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</si>
  <si>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</si>
  <si>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</si>
  <si>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</si>
  <si>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</si>
  <si>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</si>
  <si>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</si>
  <si>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</si>
  <si>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</si>
  <si>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</si>
  <si>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</si>
  <si>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</si>
  <si>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</si>
  <si>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</si>
  <si>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</si>
  <si>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</si>
  <si>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</si>
  <si>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</si>
  <si>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</si>
  <si>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</si>
  <si>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</si>
  <si>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</si>
  <si>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</si>
  <si>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</si>
  <si>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</si>
  <si>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</si>
  <si>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</si>
  <si>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</si>
  <si>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</si>
  <si>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</si>
  <si>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</si>
  <si>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</si>
  <si>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</si>
  <si>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</si>
  <si>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</si>
  <si>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</si>
  <si>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</si>
  <si>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</si>
  <si>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</si>
  <si>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</si>
  <si>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</si>
  <si>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</si>
  <si>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</si>
  <si>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</si>
  <si>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</si>
  <si>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</si>
  <si>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</si>
  <si>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</si>
  <si>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</si>
  <si>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</si>
  <si>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</si>
  <si>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</si>
  <si>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</si>
  <si>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</si>
  <si>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</si>
  <si>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</si>
  <si>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</si>
  <si>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</si>
  <si>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</si>
  <si>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</si>
  <si>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</si>
  <si>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</si>
  <si>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</si>
  <si>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</si>
  <si>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</si>
  <si>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</si>
  <si>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</si>
  <si>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</si>
  <si>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</si>
  <si>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</si>
  <si>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</si>
  <si>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</si>
  <si>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</si>
  <si>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</si>
  <si>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</si>
  <si>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</si>
  <si>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</si>
  <si>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</si>
  <si>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</si>
  <si>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</si>
  <si>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</si>
  <si>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</si>
  <si>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</si>
  <si>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</si>
  <si>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</si>
  <si>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</si>
  <si>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</si>
  <si>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</si>
  <si>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</si>
  <si>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</si>
  <si>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</si>
  <si>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</si>
  <si>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</si>
  <si>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</si>
  <si>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</si>
  <si>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</si>
  <si>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</si>
  <si>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</si>
  <si>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</si>
  <si>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</si>
  <si>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</si>
  <si>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</si>
  <si>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</si>
  <si>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</si>
  <si>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</si>
  <si>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</si>
  <si>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</si>
  <si>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</si>
  <si>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</si>
  <si>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</si>
  <si>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</si>
  <si>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</si>
  <si>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</si>
  <si>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</si>
  <si>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</si>
  <si>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</si>
  <si>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</si>
  <si>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</si>
  <si>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</si>
  <si>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</si>
  <si>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</si>
  <si>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</si>
  <si>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</si>
  <si>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</si>
  <si>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</si>
  <si>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</si>
  <si>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</si>
  <si>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</si>
  <si>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</si>
  <si>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</si>
  <si>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</si>
  <si>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</si>
  <si>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</si>
  <si>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</si>
  <si>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</si>
  <si>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</si>
  <si>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</si>
  <si>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</si>
  <si>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</si>
  <si>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</si>
  <si>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</si>
  <si>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</si>
  <si>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</si>
  <si>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</si>
  <si>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</si>
  <si>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</si>
  <si>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</si>
  <si>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</si>
  <si>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</si>
  <si>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</si>
  <si>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</si>
  <si>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</si>
  <si>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</si>
  <si>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</si>
  <si>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</si>
  <si>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</si>
  <si>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</si>
  <si>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</si>
  <si>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</si>
  <si>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</si>
  <si>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</si>
  <si>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</si>
  <si>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</si>
  <si>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</si>
  <si>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</si>
  <si>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</si>
  <si>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</si>
  <si>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</si>
  <si>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</si>
  <si>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</si>
  <si>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</si>
  <si>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</si>
  <si>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</si>
  <si>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</si>
  <si>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</si>
  <si>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</si>
  <si>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</si>
  <si>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</si>
  <si>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</si>
  <si>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</si>
  <si>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</si>
  <si>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</si>
  <si>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</si>
  <si>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</si>
  <si>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</si>
  <si>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</si>
  <si>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</si>
  <si>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</si>
  <si>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</si>
  <si>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</si>
  <si>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</si>
  <si>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</si>
  <si>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</si>
  <si>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</si>
  <si>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</si>
  <si>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</si>
  <si>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</si>
  <si>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</si>
  <si>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</si>
  <si>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</si>
  <si>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</si>
  <si>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</si>
  <si>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</si>
  <si>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</si>
  <si>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</si>
  <si>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</si>
  <si>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</si>
  <si>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</si>
  <si>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</si>
  <si>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</si>
  <si>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</si>
  <si>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</si>
  <si>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</si>
  <si>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</si>
  <si>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</si>
  <si>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</si>
  <si>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</si>
  <si>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</si>
  <si>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</si>
  <si>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</si>
  <si>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</si>
  <si>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</si>
  <si>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</si>
  <si>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</si>
  <si>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</si>
  <si>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</si>
  <si>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</si>
  <si>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</si>
  <si>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</si>
  <si>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</si>
  <si>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</si>
  <si>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</si>
  <si>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</si>
  <si>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</si>
  <si>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</si>
  <si>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</si>
  <si>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</si>
  <si>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</si>
  <si>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</si>
  <si>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</si>
  <si>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</si>
  <si>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</si>
  <si>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</si>
  <si>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</si>
  <si>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</si>
  <si>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</si>
  <si>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</si>
  <si>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</si>
  <si>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</si>
  <si>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</si>
  <si>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</si>
  <si>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</si>
  <si>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</si>
  <si>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</si>
  <si>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</si>
  <si>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</si>
  <si>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</si>
  <si>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</si>
  <si>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</si>
  <si>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</si>
  <si>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</si>
  <si>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</si>
  <si>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</si>
  <si>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</si>
  <si>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</si>
  <si>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</si>
  <si>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</si>
  <si>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</si>
  <si>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</si>
  <si>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</si>
  <si>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</si>
  <si>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</si>
  <si>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</si>
  <si>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</si>
  <si>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</si>
  <si>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</si>
  <si>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</si>
  <si>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</si>
  <si>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</si>
  <si>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</si>
  <si>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</si>
  <si>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</si>
  <si>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</si>
  <si>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</si>
  <si>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</si>
  <si>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</si>
  <si>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</si>
  <si>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</si>
  <si>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</si>
  <si>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</si>
  <si>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</si>
  <si>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</si>
  <si>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</si>
  <si>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</si>
  <si>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</si>
  <si>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</si>
  <si>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</si>
  <si>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</si>
  <si>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</si>
  <si>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</si>
  <si>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</si>
  <si>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</si>
  <si>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</si>
  <si>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</si>
  <si>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</si>
  <si>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</si>
  <si>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</si>
  <si>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</si>
  <si>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</si>
  <si>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</si>
  <si>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</si>
  <si>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</si>
  <si>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</si>
  <si>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</si>
  <si>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</si>
  <si>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</si>
  <si>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</si>
  <si>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</si>
  <si>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</si>
  <si>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</si>
  <si>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</si>
  <si>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</si>
  <si>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</si>
  <si>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</si>
  <si>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</si>
  <si>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</si>
  <si>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</si>
  <si>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</si>
  <si>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</si>
  <si>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</si>
  <si>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</si>
  <si>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</si>
  <si>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</si>
  <si>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</si>
  <si>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</si>
  <si>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</si>
  <si>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</si>
  <si>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</si>
  <si>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</si>
  <si>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</si>
  <si>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</si>
  <si>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</si>
  <si>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</si>
  <si>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</si>
  <si>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</si>
  <si>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</si>
  <si>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</si>
  <si>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</si>
  <si>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</si>
  <si>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</si>
  <si>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</si>
  <si>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</si>
  <si>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</si>
  <si>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</si>
  <si>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</si>
  <si>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</si>
  <si>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</si>
  <si>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</si>
  <si>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</si>
  <si>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</si>
  <si>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</si>
  <si>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</si>
  <si>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</si>
  <si>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</si>
  <si>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</si>
  <si>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</si>
  <si>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</si>
  <si>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</si>
  <si>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</si>
  <si>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</si>
  <si>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</si>
  <si>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</si>
  <si>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</si>
  <si>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</si>
  <si>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</si>
  <si>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</si>
  <si>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</si>
  <si>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</si>
  <si>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</si>
  <si>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</si>
  <si>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</si>
  <si>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</si>
  <si>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</si>
  <si>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</si>
  <si>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</si>
  <si>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</si>
  <si>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</si>
  <si>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</si>
  <si>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</si>
  <si>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</si>
  <si>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</si>
  <si>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</si>
  <si>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</si>
  <si>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</si>
  <si>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</si>
  <si>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</si>
  <si>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</si>
  <si>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</si>
  <si>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</si>
  <si>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</si>
  <si>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</si>
  <si>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</si>
  <si>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</si>
  <si>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</si>
  <si>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</si>
  <si>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</si>
  <si>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</si>
  <si>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</si>
  <si>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</si>
  <si>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</si>
  <si>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</si>
  <si>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</si>
  <si>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</si>
  <si>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</si>
  <si>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</si>
  <si>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</si>
  <si>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</si>
  <si>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</si>
  <si>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</si>
  <si>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</si>
  <si>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</si>
  <si>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</si>
  <si>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</si>
  <si>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</si>
  <si>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</si>
  <si>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</si>
  <si>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</si>
  <si>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</si>
  <si>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</si>
  <si>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</si>
  <si>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</si>
  <si>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</si>
  <si>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</si>
  <si>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</si>
  <si>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</si>
  <si>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</si>
  <si>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</si>
  <si>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</si>
  <si>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</si>
  <si>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</si>
  <si>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</si>
  <si>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</si>
  <si>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</si>
  <si>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</si>
  <si>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</si>
  <si>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</si>
  <si>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</si>
  <si>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</si>
  <si>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</si>
  <si>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</si>
  <si>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</si>
  <si>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</si>
  <si>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</si>
  <si>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</si>
  <si>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</si>
  <si>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</si>
  <si>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</si>
  <si>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</si>
  <si>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</si>
  <si>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</si>
  <si>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</si>
  <si>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</si>
  <si>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</si>
  <si>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</si>
  <si>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</si>
  <si>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</si>
  <si>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</si>
  <si>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</si>
  <si>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</si>
  <si>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</si>
  <si>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</si>
  <si>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</si>
  <si>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</si>
  <si>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</si>
  <si>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</si>
  <si>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</si>
  <si>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</si>
  <si>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</si>
  <si>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</si>
  <si>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</si>
  <si>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</si>
  <si>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</si>
  <si>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</si>
  <si>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</si>
  <si>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</si>
  <si>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</si>
  <si>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</si>
  <si>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</si>
  <si>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</si>
  <si>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</si>
  <si>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</si>
  <si>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</si>
  <si>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</si>
  <si>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</si>
  <si>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</si>
  <si>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</si>
  <si>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</si>
  <si>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</si>
  <si>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</si>
  <si>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</si>
  <si>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</si>
  <si>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</si>
  <si>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</si>
  <si>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</si>
  <si>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</si>
  <si>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</si>
  <si>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</si>
  <si>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</si>
  <si>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</si>
  <si>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</si>
  <si>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</si>
  <si>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</si>
  <si>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</si>
  <si>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</si>
  <si>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</si>
  <si>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</si>
  <si>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</si>
  <si>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</si>
  <si>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</si>
  <si>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</si>
  <si>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</si>
  <si>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</si>
  <si>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</si>
  <si>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</si>
  <si>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</si>
  <si>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</si>
  <si>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</si>
  <si>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</si>
  <si>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</si>
  <si>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</si>
  <si>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</si>
  <si>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</si>
  <si>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</si>
  <si>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</si>
  <si>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</si>
  <si>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</si>
  <si>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</si>
  <si>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</si>
  <si>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</si>
  <si>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</si>
  <si>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</si>
  <si>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</si>
  <si>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</si>
  <si>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</si>
  <si>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</si>
  <si>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</si>
  <si>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</si>
  <si>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</si>
  <si>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</si>
  <si>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</si>
  <si>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</si>
  <si>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</si>
  <si>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</si>
  <si>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</si>
  <si>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</si>
  <si>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</si>
  <si>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</si>
  <si>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</si>
  <si>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</si>
  <si>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</si>
  <si>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</si>
  <si>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</si>
  <si>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</si>
  <si>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</si>
  <si>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</si>
  <si>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</si>
  <si>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</si>
  <si>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</si>
  <si>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</si>
  <si>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</si>
  <si>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</si>
  <si>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</si>
  <si>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</si>
  <si>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</si>
  <si>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</si>
  <si>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</si>
  <si>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</si>
  <si>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</si>
  <si>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</si>
  <si>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</si>
  <si>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</si>
  <si>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</si>
  <si>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</si>
  <si>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</si>
  <si>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</si>
  <si>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</si>
  <si>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</si>
  <si>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</si>
  <si>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</si>
  <si>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</si>
  <si>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</si>
  <si>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</si>
  <si>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</si>
  <si>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</si>
  <si>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</si>
  <si>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</si>
  <si>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</si>
  <si>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</si>
  <si>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</si>
  <si>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</si>
  <si>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</si>
  <si>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</si>
  <si>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</si>
  <si>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</si>
  <si>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</si>
  <si>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</si>
  <si>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</si>
  <si>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</si>
  <si>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</si>
  <si>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</si>
  <si>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</si>
  <si>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</si>
  <si>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</si>
  <si>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</si>
  <si>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</si>
  <si>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</si>
  <si>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</si>
  <si>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</si>
  <si>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</si>
  <si>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</si>
  <si>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</si>
  <si>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</si>
  <si>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</si>
  <si>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</si>
  <si>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</si>
  <si>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</si>
  <si>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</si>
  <si>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</si>
  <si>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</si>
  <si>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</si>
  <si>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</si>
  <si>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</si>
  <si>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</si>
  <si>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</si>
  <si>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</si>
  <si>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</si>
  <si>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</si>
  <si>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</si>
  <si>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</si>
  <si>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</si>
  <si>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</si>
  <si>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</si>
  <si>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</si>
  <si>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</si>
  <si>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</si>
  <si>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</si>
  <si>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</si>
  <si>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</si>
  <si>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</si>
  <si>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</si>
  <si>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</si>
  <si>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</si>
  <si>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</si>
  <si>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</si>
  <si>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</si>
  <si>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</si>
  <si>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</si>
  <si>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</si>
  <si>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</si>
  <si>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</si>
  <si>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</si>
  <si>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</si>
  <si>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</si>
  <si>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</si>
  <si>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</si>
  <si>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</si>
  <si>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</si>
  <si>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</si>
  <si>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</si>
  <si>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</si>
  <si>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</si>
  <si>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</si>
  <si>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</si>
  <si>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</si>
  <si>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</si>
  <si>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</si>
  <si>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</si>
  <si>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</si>
  <si>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</si>
  <si>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</si>
  <si>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</si>
  <si>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</si>
  <si>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</si>
  <si>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</si>
  <si>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</si>
  <si>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</si>
  <si>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</si>
  <si>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</si>
  <si>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</si>
  <si>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</si>
  <si>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</si>
  <si>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</si>
  <si>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</si>
  <si>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</si>
  <si>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</si>
  <si>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</si>
  <si>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</si>
  <si>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</si>
  <si>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</si>
  <si>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</si>
  <si>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</si>
  <si>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</si>
  <si>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</si>
  <si>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</si>
  <si>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</si>
  <si>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</si>
  <si>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</si>
  <si>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</si>
  <si>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</si>
  <si>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</si>
  <si>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</si>
  <si>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</si>
  <si>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</si>
  <si>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</si>
  <si>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</si>
  <si>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</si>
  <si>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</si>
  <si>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</si>
  <si>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</si>
  <si>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</si>
  <si>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</si>
  <si>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</si>
  <si>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</si>
  <si>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</si>
  <si>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</si>
  <si>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</si>
  <si>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</si>
  <si>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</si>
  <si>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</si>
  <si>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</si>
  <si>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</si>
  <si>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</si>
  <si>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</si>
  <si>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</si>
  <si>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</si>
  <si>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</si>
  <si>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</si>
  <si>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</si>
  <si>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</si>
  <si>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</si>
  <si>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</si>
  <si>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</si>
  <si>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</si>
  <si>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</si>
  <si>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</si>
  <si>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</si>
  <si>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</si>
  <si>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</si>
  <si>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</si>
  <si>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</si>
  <si>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</si>
  <si>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</si>
  <si>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</si>
  <si>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</si>
  <si>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</si>
  <si>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</si>
  <si>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</si>
  <si>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</si>
  <si>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</si>
  <si>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</si>
  <si>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</si>
  <si>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</si>
  <si>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</si>
  <si>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</si>
  <si>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</si>
  <si>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</si>
  <si>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</si>
  <si>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</si>
  <si>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</si>
  <si>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</si>
  <si>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</si>
  <si>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</si>
  <si>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</si>
  <si>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</si>
  <si>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</si>
  <si>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</si>
  <si>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</si>
  <si>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</si>
  <si>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</si>
  <si>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</si>
  <si>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</si>
  <si>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</si>
  <si>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</si>
  <si>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</si>
  <si>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</si>
  <si>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</si>
  <si>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</si>
  <si>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</si>
  <si>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</si>
  <si>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</si>
  <si>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</si>
  <si>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</si>
  <si>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</si>
  <si>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</si>
  <si>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</si>
  <si>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</si>
  <si>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</si>
  <si>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</si>
  <si>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</si>
  <si>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</si>
  <si>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</si>
  <si>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</si>
  <si>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</si>
  <si>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</si>
  <si>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</si>
  <si>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</si>
  <si>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</si>
  <si>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</si>
  <si>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</si>
  <si>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</si>
  <si>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</si>
  <si>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</si>
  <si>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</si>
  <si>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</si>
  <si>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</si>
  <si>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</si>
  <si>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</si>
  <si>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</si>
  <si>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</si>
  <si>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</si>
  <si>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</si>
  <si>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</si>
  <si>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</si>
  <si>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</si>
  <si>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</si>
  <si>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</si>
  <si>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</si>
  <si>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</si>
  <si>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</si>
  <si>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</si>
  <si>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</si>
  <si>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</si>
  <si>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</si>
  <si>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</si>
  <si>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</si>
  <si>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</si>
  <si>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</si>
  <si>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</si>
  <si>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</si>
  <si>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</si>
  <si>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</si>
  <si>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</si>
  <si>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</si>
  <si>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</si>
  <si>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</si>
  <si>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</si>
  <si>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</si>
  <si>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</si>
  <si>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</si>
  <si>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</si>
  <si>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</si>
  <si>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</si>
  <si>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</si>
  <si>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</si>
  <si>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</si>
  <si>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</si>
  <si>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</si>
  <si>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</si>
  <si>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</si>
  <si>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</si>
  <si>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</si>
  <si>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</si>
  <si>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</si>
  <si>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</si>
  <si>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</si>
  <si>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</si>
  <si>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</si>
  <si>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</si>
  <si>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</si>
  <si>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</si>
  <si>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</si>
  <si>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</si>
  <si>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</si>
  <si>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</si>
  <si>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</si>
  <si>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</si>
  <si>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</si>
  <si>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</si>
  <si>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</si>
  <si>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</si>
  <si>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</si>
  <si>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</si>
  <si>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</si>
  <si>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</si>
  <si>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</si>
  <si>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</si>
  <si>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</si>
  <si>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</si>
  <si>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</si>
  <si>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</si>
  <si>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</si>
  <si>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</si>
  <si>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</si>
  <si>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</si>
  <si>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</si>
  <si>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</si>
  <si>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</si>
  <si>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</si>
  <si>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</si>
  <si>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</si>
  <si>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</si>
  <si>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</si>
  <si>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</si>
  <si>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</si>
  <si>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</si>
  <si>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</si>
  <si>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</si>
  <si>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</si>
  <si>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</si>
  <si>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</si>
  <si>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</si>
  <si>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</si>
  <si>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</si>
  <si>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</si>
  <si>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</si>
  <si>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</si>
  <si>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</si>
  <si>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</si>
  <si>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</si>
  <si>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</si>
  <si>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</si>
  <si>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</si>
  <si>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</si>
  <si>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</si>
  <si>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</si>
  <si>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</si>
  <si>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</si>
  <si>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</si>
  <si>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</si>
  <si>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</si>
  <si>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</si>
  <si>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</si>
  <si>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</si>
  <si>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</si>
  <si>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</si>
  <si>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</si>
  <si>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</si>
  <si>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</si>
  <si>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</si>
  <si>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</si>
  <si>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</si>
  <si>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</si>
  <si>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</si>
  <si>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</si>
  <si>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</si>
  <si>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</si>
  <si>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</si>
  <si>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</si>
  <si>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</si>
  <si>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</si>
  <si>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</si>
  <si>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</si>
  <si>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</si>
  <si>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</si>
  <si>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</si>
  <si>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</si>
  <si>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</si>
  <si>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</si>
  <si>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</si>
  <si>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</si>
  <si>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</si>
  <si>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</si>
  <si>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</si>
  <si>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</si>
  <si>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</si>
  <si>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</si>
  <si>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</si>
  <si>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</si>
  <si>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</si>
  <si>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</si>
  <si>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</si>
  <si>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</si>
  <si>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</si>
  <si>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</si>
  <si>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</si>
  <si>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</si>
  <si>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</si>
  <si>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</si>
  <si>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</si>
  <si>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</si>
  <si>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</si>
  <si>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</si>
  <si>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</si>
  <si>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</si>
  <si>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</si>
  <si>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</si>
  <si>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</si>
  <si>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</si>
  <si>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</si>
  <si>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</si>
  <si>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</si>
  <si>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</si>
  <si>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</si>
  <si>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</si>
  <si>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</si>
  <si>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</si>
  <si>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</si>
  <si>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</si>
  <si>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</si>
  <si>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</si>
  <si>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</si>
  <si>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</si>
  <si>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</si>
  <si>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</si>
  <si>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</si>
  <si>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</si>
  <si>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</si>
  <si>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</si>
  <si>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</si>
  <si>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</si>
  <si>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</si>
  <si>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</si>
  <si>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</si>
  <si>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</si>
  <si>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</si>
  <si>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</si>
  <si>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</si>
  <si>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</si>
  <si>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</si>
  <si>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</si>
  <si>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</si>
  <si>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</si>
  <si>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</si>
  <si>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</si>
  <si>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</si>
  <si>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</si>
  <si>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</si>
  <si>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</si>
  <si>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</si>
  <si>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</si>
  <si>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</si>
  <si>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</si>
  <si>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</si>
  <si>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</si>
  <si>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</si>
  <si>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</si>
  <si>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</si>
  <si>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</si>
  <si>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</si>
  <si>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</si>
  <si>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</si>
  <si>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</si>
  <si>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</si>
  <si>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</si>
  <si>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</si>
  <si>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</si>
  <si>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</si>
  <si>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</si>
  <si>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</si>
  <si>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</si>
  <si>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</si>
  <si>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</si>
  <si>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</si>
  <si>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</si>
  <si>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</si>
  <si>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</si>
  <si>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</si>
  <si>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</si>
  <si>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</si>
  <si>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</si>
  <si>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</si>
  <si>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</si>
  <si>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</si>
  <si>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</si>
  <si>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</si>
  <si>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</si>
  <si>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</si>
  <si>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</si>
  <si>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</si>
  <si>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</si>
  <si>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</si>
  <si>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</si>
  <si>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</si>
  <si>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</si>
  <si>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</si>
  <si>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</si>
  <si>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</si>
  <si>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</si>
  <si>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</si>
  <si>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</si>
  <si>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</si>
  <si>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</si>
  <si>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</si>
  <si>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</si>
  <si>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</si>
  <si>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</si>
  <si>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</si>
  <si>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</si>
  <si>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</si>
  <si>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</si>
  <si>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</si>
  <si>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</si>
  <si>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</si>
  <si>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</si>
  <si>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</si>
  <si>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</si>
  <si>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</si>
  <si>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</si>
  <si>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</si>
  <si>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</si>
  <si>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</si>
  <si>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</si>
  <si>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</si>
  <si>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</si>
  <si>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</si>
  <si>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</si>
  <si>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</si>
  <si>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</si>
  <si>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</si>
  <si>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</si>
  <si>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</si>
  <si>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</si>
  <si>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</si>
  <si>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</si>
  <si>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</si>
  <si>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</si>
  <si>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</si>
  <si>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</si>
  <si>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</si>
  <si>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</si>
  <si>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</si>
  <si>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</si>
  <si>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</si>
  <si>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</si>
  <si>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</si>
  <si>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</si>
  <si>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</si>
  <si>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</si>
  <si>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</si>
  <si>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</si>
  <si>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</si>
  <si>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</si>
  <si>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</si>
  <si>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</si>
  <si>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</si>
  <si>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</si>
  <si>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</si>
  <si>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</si>
  <si>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</si>
  <si>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</si>
  <si>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</si>
  <si>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</si>
  <si>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</si>
  <si>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</si>
  <si>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</si>
  <si>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</si>
  <si>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</si>
  <si>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</si>
  <si>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</si>
  <si>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</si>
  <si>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</si>
  <si>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</si>
  <si>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</si>
  <si>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</si>
  <si>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</si>
  <si>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</si>
  <si>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</si>
  <si>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</si>
  <si>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</si>
  <si>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</si>
  <si>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</si>
  <si>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</si>
  <si>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</si>
  <si>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</si>
  <si>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</si>
  <si>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</si>
  <si>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</si>
  <si>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</si>
  <si>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</si>
  <si>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</si>
  <si>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</si>
  <si>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</si>
  <si>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</si>
  <si>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</si>
  <si>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</si>
  <si>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</si>
  <si>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</si>
  <si>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</si>
  <si>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</si>
  <si>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</si>
  <si>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</si>
  <si>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</si>
  <si>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</si>
  <si>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</si>
  <si>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</si>
  <si>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</si>
  <si>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</si>
  <si>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</si>
  <si>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</si>
  <si>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</si>
  <si>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</si>
  <si>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</si>
  <si>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</si>
  <si>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</si>
  <si>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</si>
  <si>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</si>
  <si>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</si>
  <si>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</si>
  <si>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</si>
  <si>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</si>
  <si>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</si>
  <si>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</si>
  <si>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</si>
  <si>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</si>
  <si>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</si>
  <si>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</si>
  <si>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</si>
  <si>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</si>
  <si>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</si>
  <si>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</si>
  <si>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</si>
  <si>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</si>
  <si>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</si>
  <si>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</si>
  <si>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</si>
  <si>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</si>
  <si>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</si>
  <si>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</si>
  <si>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</si>
  <si>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</si>
  <si>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</si>
  <si>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</si>
  <si>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</si>
  <si>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</si>
  <si>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</si>
  <si>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</si>
  <si>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</si>
  <si>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</si>
  <si>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</si>
  <si>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</si>
  <si>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</si>
  <si>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</si>
  <si>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</si>
  <si>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</si>
  <si>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</si>
  <si>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</si>
  <si>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</si>
  <si>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</si>
  <si>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</si>
  <si>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</si>
  <si>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</si>
  <si>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</si>
  <si>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</si>
  <si>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</si>
  <si>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</si>
  <si>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</si>
  <si>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</si>
  <si>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</si>
  <si>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</si>
  <si>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</si>
  <si>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</si>
  <si>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</si>
  <si>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</si>
  <si>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</si>
  <si>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</si>
  <si>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</si>
  <si>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</si>
  <si>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</si>
  <si>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</si>
  <si>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</si>
  <si>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</si>
  <si>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</si>
  <si>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</si>
  <si>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</si>
  <si>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</si>
  <si>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</si>
  <si>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</si>
  <si>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</si>
  <si>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</si>
  <si>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</si>
  <si>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</si>
  <si>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</si>
  <si>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</si>
  <si>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</si>
  <si>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</si>
  <si>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</si>
  <si>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</si>
  <si>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</si>
  <si>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</si>
  <si>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</si>
  <si>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</si>
  <si>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</si>
  <si>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</si>
  <si>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</si>
  <si>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</si>
  <si>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</si>
  <si>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</si>
  <si>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</si>
  <si>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</si>
  <si>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</si>
  <si>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</si>
  <si>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</si>
  <si>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</si>
  <si>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</si>
  <si>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</si>
  <si>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</si>
  <si>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</si>
  <si>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</si>
  <si>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</si>
  <si>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</si>
  <si>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</si>
  <si>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</si>
  <si>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</si>
  <si>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</si>
  <si>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</si>
  <si>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</si>
  <si>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</si>
  <si>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</si>
  <si>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</si>
  <si>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</si>
  <si>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</si>
  <si>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</si>
  <si>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</si>
  <si>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</si>
  <si>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</si>
  <si>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</si>
  <si>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</si>
  <si>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</si>
  <si>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</si>
  <si>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</si>
  <si>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</si>
  <si>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</si>
  <si>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</si>
  <si>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</si>
  <si>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</si>
  <si>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</si>
  <si>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</si>
  <si>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</si>
  <si>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</si>
  <si>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</si>
  <si>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</si>
  <si>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</si>
  <si>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</si>
  <si>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</si>
  <si>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</si>
  <si>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</si>
  <si>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</si>
  <si>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</si>
  <si>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</si>
  <si>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</si>
  <si>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</si>
  <si>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</si>
  <si>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</si>
  <si>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</si>
  <si>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</si>
  <si>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</si>
  <si>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</si>
  <si>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</si>
  <si>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</si>
  <si>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</si>
  <si>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</si>
  <si>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</si>
  <si>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</si>
  <si>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</si>
  <si>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</si>
  <si>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</si>
  <si>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</si>
  <si>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</si>
  <si>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</si>
  <si>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</si>
  <si>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</si>
  <si>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</si>
  <si>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</si>
  <si>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</si>
  <si>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</si>
  <si>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</si>
  <si>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</si>
  <si>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</si>
  <si>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</si>
  <si>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</si>
  <si>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</si>
  <si>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</si>
  <si>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</si>
  <si>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</si>
  <si>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</si>
  <si>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</si>
  <si>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</si>
  <si>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</si>
  <si>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</si>
  <si>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</si>
  <si>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</si>
  <si>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</si>
  <si>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</si>
  <si>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</si>
  <si>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</si>
  <si>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</si>
  <si>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</si>
  <si>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</si>
  <si>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</si>
  <si>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</si>
  <si>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</si>
  <si>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</si>
  <si>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</si>
  <si>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</si>
  <si>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</si>
  <si>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</si>
  <si>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</si>
  <si>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</si>
  <si>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</si>
  <si>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</si>
  <si>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</si>
  <si>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</si>
  <si>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</si>
  <si>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</si>
  <si>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</si>
  <si>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</si>
  <si>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</si>
  <si>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</si>
  <si>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</si>
  <si>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</si>
  <si>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</si>
  <si>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</si>
  <si>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</si>
  <si>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</si>
  <si>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</si>
  <si>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</si>
  <si>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</si>
  <si>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</si>
  <si>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</si>
  <si>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</si>
  <si>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</si>
  <si>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</si>
  <si>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</si>
  <si>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</si>
  <si>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</si>
  <si>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</si>
  <si>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</si>
  <si>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</si>
  <si>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</si>
  <si>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</si>
  <si>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</si>
  <si>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</si>
  <si>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</si>
  <si>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</si>
  <si>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</si>
  <si>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</si>
  <si>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</si>
  <si>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</si>
  <si>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</si>
  <si>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</si>
  <si>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</si>
  <si>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</si>
  <si>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</si>
  <si>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</si>
  <si>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</si>
  <si>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</si>
  <si>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</si>
  <si>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</si>
  <si>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</si>
  <si>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</si>
  <si>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</si>
  <si>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</si>
  <si>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</si>
  <si>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</si>
  <si>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</si>
  <si>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</si>
  <si>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</si>
  <si>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</si>
  <si>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</si>
  <si>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</si>
  <si>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</si>
  <si>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</si>
  <si>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</si>
  <si>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</si>
  <si>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</si>
  <si>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</si>
  <si>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</si>
  <si>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</si>
  <si>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</si>
  <si>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</si>
  <si>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</si>
  <si>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</si>
  <si>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</si>
  <si>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</si>
  <si>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</si>
  <si>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</si>
  <si>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</si>
  <si>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</si>
  <si>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</si>
  <si>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</si>
  <si>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</si>
  <si>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</si>
  <si>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</si>
  <si>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</si>
  <si>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</si>
  <si>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</si>
  <si>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</si>
  <si>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</si>
  <si>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</si>
  <si>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</si>
  <si>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</si>
  <si>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</si>
  <si>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</si>
  <si>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</si>
  <si>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</si>
  <si>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</si>
  <si>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</si>
  <si>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</si>
  <si>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</si>
  <si>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</si>
  <si>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</si>
  <si>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</si>
  <si>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</si>
  <si>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</si>
  <si>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</si>
  <si>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</si>
  <si>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</si>
  <si>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</si>
  <si>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</si>
  <si>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</si>
  <si>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</si>
  <si>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</si>
  <si>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</si>
  <si>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</si>
  <si>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</si>
  <si>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</si>
  <si>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</si>
  <si>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</si>
  <si>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</si>
  <si>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</si>
  <si>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</si>
  <si>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</si>
  <si>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</si>
  <si>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</si>
  <si>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</si>
  <si>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</si>
  <si>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</si>
  <si>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</si>
  <si>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</si>
  <si>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</si>
  <si>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</si>
  <si>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</si>
  <si>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</si>
  <si>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</si>
  <si>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</si>
  <si>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</si>
  <si>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</si>
  <si>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</si>
  <si>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</si>
  <si>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</si>
  <si>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</si>
  <si>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</si>
  <si>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</si>
  <si>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</si>
  <si>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</si>
  <si>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</si>
  <si>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</si>
  <si>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</si>
  <si>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</si>
  <si>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</si>
  <si>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</si>
  <si>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</si>
  <si>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</si>
  <si>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</si>
  <si>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</si>
  <si>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</si>
  <si>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</si>
  <si>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</si>
  <si>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</si>
  <si>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</si>
  <si>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</si>
  <si>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</si>
  <si>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</si>
  <si>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</si>
  <si>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</si>
  <si>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</si>
  <si>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</si>
  <si>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</si>
  <si>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</si>
  <si>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</si>
  <si>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</si>
  <si>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</si>
  <si>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</si>
  <si>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</si>
  <si>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</si>
  <si>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</si>
  <si>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</si>
  <si>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</si>
  <si>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</si>
  <si>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</si>
  <si>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</si>
  <si>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</si>
  <si>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</si>
  <si>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</si>
  <si>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</si>
  <si>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</si>
  <si>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</si>
  <si>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</si>
  <si>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</si>
  <si>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</si>
  <si>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</si>
  <si>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</si>
  <si>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</si>
  <si>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</si>
  <si>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</si>
  <si>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</si>
  <si>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</si>
  <si>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</si>
  <si>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</si>
  <si>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</si>
  <si>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</si>
  <si>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</si>
  <si>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</si>
  <si>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</si>
  <si>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</si>
  <si>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</si>
  <si>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</si>
  <si>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</si>
  <si>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</si>
  <si>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</si>
  <si>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</si>
  <si>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</si>
  <si>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</si>
  <si>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</si>
  <si>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</si>
  <si>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</si>
  <si>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</si>
  <si>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</si>
  <si>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</si>
  <si>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</si>
  <si>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</si>
  <si>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</si>
  <si>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</si>
  <si>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</si>
  <si>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</si>
  <si>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</si>
  <si>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</si>
  <si>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</si>
  <si>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</si>
  <si>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</si>
  <si>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</si>
  <si>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</si>
  <si>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</si>
  <si>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</si>
  <si>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</si>
  <si>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</si>
  <si>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</si>
  <si>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</si>
  <si>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</si>
  <si>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</si>
  <si>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</si>
  <si>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</si>
  <si>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</si>
  <si>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</si>
  <si>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</si>
  <si>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</si>
  <si>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</si>
  <si>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</si>
  <si>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</si>
  <si>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</si>
  <si>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</si>
  <si>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</si>
  <si>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</si>
  <si>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</si>
  <si>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</si>
  <si>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</si>
  <si>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</si>
  <si>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</si>
  <si>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</si>
  <si>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</si>
  <si>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</si>
  <si>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</si>
  <si>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</si>
  <si>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</si>
  <si>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</si>
  <si>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</si>
  <si>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</si>
  <si>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</si>
  <si>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</si>
  <si>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</si>
  <si>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</si>
  <si>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</si>
  <si>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</si>
  <si>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</si>
  <si>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</si>
  <si>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</si>
  <si>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</si>
  <si>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</si>
  <si>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</si>
  <si>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</si>
  <si>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</si>
  <si>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</si>
  <si>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</si>
  <si>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</si>
  <si>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</si>
  <si>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</si>
  <si>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</si>
  <si>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</si>
  <si>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</si>
  <si>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</si>
  <si>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</si>
  <si>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</si>
  <si>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</si>
  <si>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</si>
  <si>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</si>
  <si>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</si>
  <si>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</si>
  <si>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</si>
  <si>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</si>
  <si>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</si>
  <si>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</si>
  <si>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</si>
  <si>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</si>
  <si>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</si>
  <si>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</si>
  <si>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</si>
  <si>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</si>
  <si>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</si>
  <si>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</si>
  <si>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</si>
  <si>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</si>
  <si>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</si>
  <si>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</si>
  <si>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</si>
  <si>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</si>
  <si>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</si>
  <si>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</si>
  <si>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</si>
  <si>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</si>
  <si>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</si>
  <si>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</si>
  <si>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</si>
  <si>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</si>
  <si>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</si>
  <si>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</si>
  <si>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</si>
  <si>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</si>
  <si>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</si>
  <si>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</si>
  <si>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</si>
  <si>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</si>
  <si>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</si>
  <si>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</si>
  <si>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</si>
  <si>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</si>
  <si>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</si>
  <si>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</si>
  <si>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</si>
  <si>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</si>
  <si>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</si>
  <si>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</si>
  <si>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</si>
  <si>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</si>
  <si>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</si>
  <si>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</si>
  <si>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</si>
  <si>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</si>
  <si>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</si>
  <si>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</si>
  <si>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</si>
  <si>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</si>
  <si>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</si>
  <si>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</si>
  <si>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</si>
  <si>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</si>
  <si>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</si>
  <si>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</si>
  <si>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</si>
  <si>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</si>
  <si>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</si>
  <si>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</si>
  <si>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</si>
  <si>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</si>
  <si>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</si>
  <si>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</si>
  <si>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</si>
  <si>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</si>
  <si>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</si>
  <si>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</si>
  <si>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</si>
  <si>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</si>
  <si>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</si>
  <si>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</si>
  <si>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</si>
  <si>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</si>
  <si>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</si>
  <si>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</si>
  <si>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</si>
  <si>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</si>
  <si>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</si>
  <si>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</si>
  <si>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</si>
  <si>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</si>
  <si>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</si>
  <si>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</si>
  <si>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</si>
  <si>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</si>
  <si>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</si>
  <si>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</si>
  <si>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</si>
  <si>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</si>
  <si>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</si>
  <si>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</si>
  <si>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</si>
  <si>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</si>
  <si>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</si>
  <si>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</si>
  <si>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</si>
  <si>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</si>
  <si>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</si>
  <si>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</si>
  <si>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</si>
  <si>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</si>
  <si>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</si>
  <si>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</si>
  <si>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</si>
  <si>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</si>
  <si>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</si>
  <si>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</si>
  <si>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</si>
  <si>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</si>
  <si>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</si>
  <si>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</si>
  <si>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</si>
  <si>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</si>
  <si>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</si>
  <si>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</si>
  <si>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</si>
  <si>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</si>
  <si>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</si>
  <si>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</si>
  <si>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</si>
  <si>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</si>
  <si>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</si>
  <si>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</si>
  <si>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</si>
  <si>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</si>
  <si>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</si>
  <si>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</si>
  <si>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</si>
  <si>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</si>
  <si>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</si>
  <si>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</si>
  <si>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</si>
  <si>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</si>
  <si>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</si>
  <si>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</si>
  <si>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</si>
  <si>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</si>
  <si>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</si>
  <si>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</si>
  <si>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</si>
  <si>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</si>
  <si>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</si>
  <si>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</si>
  <si>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</si>
  <si>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</si>
  <si>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</si>
  <si>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</si>
  <si>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</si>
  <si>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</si>
  <si>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</si>
  <si>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</si>
  <si>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</si>
  <si>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</si>
  <si>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</si>
  <si>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</si>
  <si>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</si>
  <si>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</si>
  <si>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</si>
  <si>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</si>
  <si>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</si>
  <si>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</si>
  <si>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</si>
  <si>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</si>
  <si>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</si>
  <si>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</si>
  <si>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</si>
  <si>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</si>
  <si>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</si>
  <si>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</si>
  <si>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</si>
  <si>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</si>
  <si>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</si>
  <si>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</si>
  <si>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</si>
  <si>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</si>
  <si>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</si>
  <si>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</si>
  <si>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</si>
  <si>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</si>
  <si>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</si>
  <si>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</si>
  <si>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</si>
  <si>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</si>
  <si>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</si>
  <si>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</si>
  <si>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</si>
  <si>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</si>
  <si>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</si>
  <si>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</si>
  <si>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</si>
  <si>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</si>
  <si>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</si>
  <si>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</si>
  <si>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</si>
  <si>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</si>
  <si>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</si>
  <si>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</si>
  <si>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</si>
  <si>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</si>
  <si>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</si>
  <si>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</si>
  <si>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</si>
  <si>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</si>
  <si>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</si>
  <si>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</si>
  <si>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</si>
  <si>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</si>
  <si>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</si>
  <si>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</si>
  <si>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</si>
  <si>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</si>
  <si>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</si>
  <si>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</si>
  <si>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</si>
  <si>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</si>
  <si>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</si>
  <si>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</si>
  <si>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</si>
  <si>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</si>
  <si>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</si>
  <si>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</si>
  <si>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</si>
  <si>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</si>
  <si>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</si>
  <si>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</si>
  <si>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</si>
  <si>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</si>
  <si>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</si>
  <si>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</si>
  <si>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</si>
  <si>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</si>
  <si>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</si>
  <si>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</si>
  <si>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</si>
  <si>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</si>
  <si>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</si>
  <si>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</si>
  <si>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</si>
  <si>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</si>
  <si>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</si>
  <si>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</si>
  <si>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</si>
  <si>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</si>
  <si>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</si>
  <si>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</si>
  <si>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</si>
  <si>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</si>
  <si>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</si>
  <si>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</si>
  <si>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</si>
  <si>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</si>
  <si>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</si>
  <si>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</si>
  <si>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</si>
  <si>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</si>
  <si>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</si>
  <si>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</si>
  <si>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</si>
  <si>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</si>
  <si>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</si>
  <si>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</si>
  <si>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</si>
  <si>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</si>
  <si>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</si>
  <si>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</si>
  <si>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</si>
  <si>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</si>
  <si>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</si>
  <si>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</si>
  <si>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</si>
  <si>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</si>
  <si>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</si>
  <si>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</si>
  <si>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</si>
  <si>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</si>
  <si>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</si>
  <si>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</si>
  <si>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</si>
  <si>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</si>
  <si>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</si>
  <si>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</si>
  <si>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</si>
  <si>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</si>
  <si>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</si>
  <si>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</si>
  <si>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</si>
  <si>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</si>
  <si>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</si>
  <si>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</si>
  <si>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</si>
  <si>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</si>
  <si>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</si>
  <si>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</si>
  <si>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</si>
  <si>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</si>
  <si>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</si>
  <si>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</si>
  <si>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</si>
  <si>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</si>
  <si>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</si>
  <si>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</si>
  <si>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</si>
  <si>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</si>
  <si>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</si>
  <si>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</si>
  <si>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</si>
  <si>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</si>
  <si>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</si>
  <si>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</si>
  <si>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</si>
  <si>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</si>
  <si>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</si>
  <si>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</si>
  <si>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</si>
  <si>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</si>
  <si>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</si>
  <si>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</si>
  <si>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</si>
  <si>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</si>
  <si>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</si>
  <si>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</si>
  <si>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</si>
  <si>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</si>
  <si>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</si>
  <si>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</si>
  <si>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</si>
  <si>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</si>
  <si>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</si>
  <si>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</si>
  <si>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</si>
  <si>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</si>
  <si>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</si>
  <si>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</si>
  <si>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</si>
  <si>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</si>
  <si>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</si>
  <si>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</si>
  <si>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</si>
  <si>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</si>
  <si>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</si>
  <si>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</si>
  <si>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</si>
  <si>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</si>
  <si>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</si>
  <si>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</si>
  <si>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</si>
  <si>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</si>
  <si>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</si>
  <si>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</si>
  <si>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</si>
  <si>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</si>
  <si>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</si>
  <si>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</si>
  <si>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</si>
  <si>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</si>
  <si>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</si>
  <si>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</si>
  <si>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</si>
  <si>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</si>
  <si>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</si>
  <si>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</si>
  <si>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</si>
  <si>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</si>
  <si>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</si>
  <si>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</si>
  <si>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</si>
  <si>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</si>
  <si>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</si>
  <si>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</si>
  <si>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</si>
  <si>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</si>
  <si>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</si>
  <si>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</si>
  <si>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</si>
  <si>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</si>
  <si>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</si>
  <si>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</si>
  <si>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</si>
  <si>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</si>
  <si>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</si>
  <si>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</si>
  <si>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</si>
  <si>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</si>
  <si>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</si>
  <si>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</si>
  <si>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</si>
  <si>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</si>
  <si>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</si>
  <si>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</si>
  <si>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</si>
  <si>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</si>
  <si>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</si>
  <si>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</si>
  <si>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</si>
  <si>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</si>
  <si>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</si>
  <si>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</si>
  <si>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</si>
  <si>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</si>
  <si>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</si>
  <si>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</si>
  <si>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</si>
  <si>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</si>
  <si>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</si>
  <si>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</si>
  <si>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</si>
  <si>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</si>
  <si>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</si>
  <si>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</si>
  <si>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</si>
  <si>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</si>
  <si>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</si>
  <si>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</si>
  <si>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</si>
  <si>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</si>
  <si>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</si>
  <si>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</si>
  <si>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</si>
  <si>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</si>
  <si>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</si>
  <si>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</si>
  <si>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</si>
  <si>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</si>
  <si>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</si>
  <si>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</si>
  <si>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</si>
  <si>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</si>
  <si>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</si>
  <si>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</si>
  <si>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</si>
  <si>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</si>
  <si>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</si>
  <si>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</si>
  <si>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</si>
  <si>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</si>
  <si>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</si>
  <si>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</si>
  <si>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</si>
  <si>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</si>
  <si>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</si>
  <si>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</si>
  <si>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</si>
  <si>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</si>
  <si>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</si>
  <si>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</si>
  <si>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</si>
  <si>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</si>
  <si>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</si>
  <si>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</si>
  <si>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</si>
  <si>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</si>
  <si>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</si>
  <si>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</si>
  <si>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</si>
  <si>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</si>
  <si>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</si>
  <si>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</si>
  <si>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</si>
  <si>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</si>
  <si>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</si>
  <si>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</si>
  <si>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</si>
  <si>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</si>
  <si>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</si>
  <si>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</si>
  <si>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</si>
  <si>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</si>
  <si>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</si>
  <si>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</si>
  <si>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</si>
  <si>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</si>
  <si>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</si>
  <si>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</si>
  <si>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</si>
  <si>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</si>
  <si>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</si>
  <si>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</si>
  <si>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</si>
  <si>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</si>
  <si>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</si>
  <si>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</si>
  <si>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</si>
  <si>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</si>
  <si>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</si>
  <si>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</si>
  <si>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</si>
  <si>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</si>
  <si>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</si>
  <si>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</si>
  <si>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</si>
  <si>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</si>
  <si>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</si>
  <si>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</si>
  <si>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</si>
  <si>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</si>
  <si>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</si>
  <si>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</si>
  <si>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</si>
  <si>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</si>
  <si>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</si>
  <si>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</si>
  <si>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</si>
  <si>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</si>
  <si>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</si>
  <si>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</si>
  <si>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</si>
  <si>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</si>
  <si>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</si>
  <si>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</si>
  <si>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</si>
  <si>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</si>
  <si>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</si>
  <si>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</si>
  <si>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</si>
  <si>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</si>
  <si>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</si>
  <si>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</si>
  <si>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</si>
  <si>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</si>
  <si>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</si>
  <si>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</si>
  <si>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</si>
  <si>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</si>
  <si>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</si>
  <si>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</si>
  <si>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</si>
  <si>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</si>
  <si>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</si>
  <si>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</si>
  <si>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</si>
  <si>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</si>
  <si>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</si>
  <si>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</si>
  <si>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</si>
  <si>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</si>
  <si>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</si>
  <si>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</si>
  <si>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</si>
  <si>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</si>
  <si>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</si>
  <si>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</si>
  <si>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</si>
  <si>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</si>
  <si>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</si>
  <si>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</si>
  <si>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</si>
  <si>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</si>
  <si>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</si>
  <si>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</si>
  <si>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</si>
  <si>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</si>
  <si>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</si>
  <si>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</si>
  <si>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</si>
  <si>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</si>
  <si>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</si>
  <si>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</si>
  <si>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</si>
  <si>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</si>
  <si>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</si>
  <si>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</si>
  <si>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</si>
  <si>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</si>
  <si>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</si>
  <si>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</si>
  <si>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</si>
  <si>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</si>
  <si>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</si>
  <si>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</si>
  <si>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</si>
  <si>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</si>
  <si>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</si>
  <si>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</si>
  <si>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</si>
  <si>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</si>
  <si>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</si>
  <si>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</si>
  <si>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</si>
  <si>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</si>
  <si>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</si>
  <si>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</si>
  <si>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</si>
  <si>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</si>
  <si>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</si>
  <si>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</si>
  <si>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</si>
  <si>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</si>
  <si>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</si>
  <si>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</si>
  <si>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</si>
  <si>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</si>
  <si>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</si>
  <si>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</si>
  <si>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</si>
  <si>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</si>
  <si>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</si>
  <si>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</si>
  <si>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</si>
  <si>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</si>
  <si>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</si>
  <si>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</si>
  <si>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</si>
  <si>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</si>
  <si>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</si>
  <si>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</si>
  <si>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</si>
  <si>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</si>
  <si>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</si>
  <si>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</si>
  <si>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</si>
  <si>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</si>
  <si>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</si>
  <si>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</si>
  <si>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</si>
  <si>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</si>
  <si>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</si>
  <si>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</si>
  <si>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</si>
  <si>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</si>
  <si>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</si>
  <si>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</si>
  <si>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</si>
  <si>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</si>
  <si>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</si>
  <si>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</si>
  <si>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</si>
  <si>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</si>
  <si>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</si>
  <si>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</si>
  <si>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</si>
  <si>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</si>
  <si>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</si>
  <si>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</si>
  <si>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</si>
  <si>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</si>
  <si>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</si>
  <si>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</si>
  <si>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</si>
  <si>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</si>
  <si>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</si>
  <si>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</si>
  <si>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</si>
  <si>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</si>
  <si>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</si>
  <si>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</si>
  <si>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</si>
  <si>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</si>
  <si>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</si>
  <si>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</si>
  <si>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</si>
  <si>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</si>
  <si>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</si>
  <si>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</si>
  <si>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</si>
  <si>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</si>
  <si>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</si>
  <si>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</si>
  <si>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</si>
  <si>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</si>
  <si>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</si>
  <si>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</si>
  <si>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</si>
  <si>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</si>
  <si>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</si>
  <si>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</si>
  <si>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</si>
  <si>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</si>
  <si>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</si>
  <si>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</si>
  <si>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</si>
  <si>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</si>
  <si>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</si>
  <si>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</si>
  <si>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</si>
  <si>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</si>
  <si>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</si>
  <si>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</si>
  <si>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</si>
  <si>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</si>
  <si>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</si>
  <si>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</si>
  <si>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</si>
  <si>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</si>
  <si>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</si>
  <si>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</si>
  <si>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</si>
  <si>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</si>
  <si>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</si>
  <si>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</si>
  <si>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</si>
  <si>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</si>
  <si>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</si>
  <si>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</si>
  <si>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</si>
  <si>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</si>
  <si>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</si>
  <si>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</si>
  <si>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</si>
  <si>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</si>
  <si>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</si>
  <si>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</si>
  <si>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</si>
  <si>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</si>
  <si>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</si>
  <si>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</si>
  <si>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</si>
  <si>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</si>
  <si>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</si>
  <si>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</si>
  <si>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</si>
  <si>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</si>
  <si>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</si>
  <si>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</si>
  <si>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</si>
  <si>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</si>
  <si>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</si>
  <si>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</si>
  <si>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</si>
  <si>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</si>
  <si>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</si>
  <si>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</si>
  <si>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</si>
  <si>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</si>
  <si>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</si>
  <si>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</si>
  <si>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</si>
  <si>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</si>
  <si>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</si>
  <si>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</si>
  <si>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</si>
  <si>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</si>
  <si>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</si>
  <si>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</si>
  <si>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</si>
  <si>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</si>
  <si>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</si>
  <si>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</si>
  <si>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</si>
  <si>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</si>
  <si>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</si>
  <si>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</si>
  <si>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</si>
  <si>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</si>
  <si>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</si>
  <si>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</si>
  <si>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</si>
  <si>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</si>
  <si>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</si>
  <si>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</si>
  <si>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</si>
  <si>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</si>
  <si>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</si>
  <si>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</si>
  <si>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</si>
  <si>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</si>
  <si>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</si>
  <si>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</si>
  <si>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</si>
  <si>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</si>
  <si>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</si>
  <si>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</si>
  <si>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</si>
  <si>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</si>
  <si>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</si>
  <si>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</si>
  <si>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</si>
  <si>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</si>
  <si>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</si>
  <si>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</si>
  <si>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</si>
  <si>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</si>
  <si>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</si>
  <si>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</si>
  <si>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</si>
  <si>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</si>
  <si>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</si>
  <si>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</si>
  <si>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</si>
  <si>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</si>
  <si>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</si>
  <si>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</si>
  <si>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</si>
  <si>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</si>
  <si>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</si>
  <si>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</si>
  <si>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</si>
  <si>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</si>
  <si>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</si>
  <si>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</si>
  <si>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</si>
  <si>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</si>
  <si>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</si>
  <si>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</si>
  <si>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</si>
  <si>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</si>
  <si>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</si>
  <si>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</si>
  <si>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</si>
  <si>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</si>
  <si>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</si>
  <si>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</si>
  <si>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</si>
  <si>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</si>
  <si>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</si>
  <si>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</si>
  <si>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</si>
  <si>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</si>
  <si>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</si>
  <si>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</si>
  <si>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</si>
  <si>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</si>
  <si>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</si>
  <si>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</si>
  <si>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</si>
  <si>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</si>
  <si>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</si>
  <si>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</si>
  <si>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</si>
  <si>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</si>
  <si>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</si>
  <si>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</si>
  <si>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</si>
  <si>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</si>
  <si>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</si>
  <si>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</si>
  <si>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</si>
  <si>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</si>
  <si>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</si>
  <si>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</si>
  <si>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</si>
  <si>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</si>
  <si>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</si>
  <si>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</si>
  <si>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</si>
  <si>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</si>
  <si>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</si>
  <si>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</si>
  <si>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</si>
  <si>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</si>
  <si>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</si>
  <si>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</si>
  <si>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</si>
  <si>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</si>
  <si>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</si>
  <si>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</si>
  <si>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</si>
  <si>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</si>
  <si>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</si>
  <si>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</si>
  <si>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</si>
  <si>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</si>
  <si>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</si>
  <si>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</si>
  <si>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</si>
  <si>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</si>
  <si>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</si>
  <si>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</si>
  <si>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</si>
  <si>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</si>
  <si>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</si>
  <si>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</si>
  <si>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</si>
  <si>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</si>
  <si>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</si>
  <si>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</si>
  <si>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</si>
  <si>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</si>
  <si>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</si>
  <si>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</si>
  <si>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</si>
  <si>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</si>
  <si>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</si>
  <si>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</si>
  <si>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</si>
  <si>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</si>
  <si>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</si>
  <si>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</si>
  <si>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</si>
  <si>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</si>
  <si>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</si>
  <si>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</si>
  <si>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</si>
  <si>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</si>
  <si>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</si>
  <si>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</si>
  <si>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</si>
  <si>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</si>
  <si>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</si>
  <si>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</si>
  <si>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</si>
  <si>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</si>
  <si>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</si>
  <si>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</si>
  <si>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</si>
  <si>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</si>
  <si>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</si>
  <si>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</si>
  <si>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</si>
  <si>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</si>
  <si>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</si>
  <si>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</si>
  <si>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</si>
  <si>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</si>
  <si>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</si>
  <si>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</si>
  <si>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</si>
  <si>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</si>
  <si>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</si>
  <si>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</si>
  <si>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</si>
  <si>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</si>
  <si>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</si>
  <si>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</si>
  <si>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</si>
  <si>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</si>
  <si>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</si>
  <si>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</si>
  <si>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</si>
  <si>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</si>
  <si>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</si>
  <si>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</si>
  <si>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</si>
  <si>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</si>
  <si>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</si>
  <si>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</si>
  <si>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</si>
  <si>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</si>
  <si>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</si>
  <si>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</si>
  <si>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</si>
  <si>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</si>
  <si>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</si>
  <si>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</si>
  <si>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</si>
  <si>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</si>
  <si>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</si>
  <si>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</si>
  <si>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</si>
  <si>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</si>
  <si>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</si>
  <si>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</si>
  <si>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</si>
  <si>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</si>
  <si>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</si>
  <si>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</si>
  <si>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</si>
  <si>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</si>
  <si>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</si>
  <si>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</si>
  <si>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</si>
  <si>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</si>
  <si>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</si>
  <si>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</si>
  <si>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</si>
  <si>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</si>
  <si>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</si>
  <si>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</si>
  <si>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</si>
  <si>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</si>
  <si>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</si>
  <si>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</si>
  <si>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</si>
  <si>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</si>
  <si>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</si>
  <si>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</si>
  <si>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</si>
  <si>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</si>
  <si>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</si>
  <si>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</si>
  <si>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</si>
  <si>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</si>
  <si>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</si>
  <si>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</si>
  <si>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</si>
  <si>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</si>
  <si>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</si>
  <si>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</si>
  <si>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</si>
  <si>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</si>
  <si>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</si>
  <si>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</si>
  <si>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</si>
  <si>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</si>
  <si>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</si>
  <si>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</si>
  <si>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</si>
  <si>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</si>
  <si>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</si>
  <si>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</si>
  <si>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</si>
  <si>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</si>
  <si>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</si>
  <si>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</si>
  <si>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</si>
  <si>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</si>
  <si>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</si>
  <si>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</si>
  <si>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</si>
  <si>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</si>
  <si>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</si>
  <si>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</si>
  <si>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</si>
  <si>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</si>
  <si>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</si>
  <si>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</si>
  <si>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</si>
  <si>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</si>
  <si>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</si>
  <si>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</si>
  <si>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</si>
  <si>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</si>
  <si>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</si>
  <si>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</si>
  <si>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</si>
  <si>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</si>
  <si>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</si>
  <si>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</si>
  <si>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</si>
  <si>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</si>
  <si>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</si>
  <si>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</si>
  <si>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</si>
  <si>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</si>
  <si>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</si>
  <si>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</si>
  <si>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</si>
  <si>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</si>
  <si>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</si>
  <si>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</si>
  <si>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</si>
  <si>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</si>
  <si>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</si>
  <si>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</si>
  <si>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</si>
  <si>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</si>
  <si>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</si>
  <si>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</si>
  <si>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</si>
  <si>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</si>
  <si>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</si>
  <si>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</si>
  <si>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</si>
  <si>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</si>
  <si>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</si>
  <si>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</si>
  <si>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</si>
  <si>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</si>
  <si>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</si>
  <si>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</si>
  <si>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</si>
  <si>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</si>
  <si>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</si>
  <si>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</si>
  <si>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</si>
  <si>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</si>
  <si>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</si>
  <si>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</si>
  <si>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</si>
  <si>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</si>
  <si>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</si>
  <si>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</si>
  <si>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</si>
  <si>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</si>
  <si>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</si>
  <si>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</si>
  <si>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</si>
  <si>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</si>
  <si>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</si>
  <si>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</si>
  <si>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</si>
  <si>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</si>
  <si>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</si>
  <si>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</si>
  <si>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</si>
  <si>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</si>
  <si>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</si>
  <si>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</si>
  <si>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</si>
  <si>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</si>
  <si>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</si>
  <si>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</si>
  <si>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</si>
  <si>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</si>
  <si>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</si>
  <si>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</si>
  <si>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</si>
  <si>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</si>
  <si>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</si>
  <si>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</si>
  <si>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</si>
  <si>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</si>
  <si>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</si>
  <si>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</si>
  <si>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</si>
  <si>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</si>
  <si>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</si>
  <si>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</si>
  <si>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</si>
  <si>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</si>
  <si>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</si>
  <si>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</si>
  <si>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</si>
  <si>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</si>
  <si>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</si>
  <si>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</si>
  <si>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</si>
  <si>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</si>
  <si>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</si>
  <si>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</si>
  <si>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</si>
  <si>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</si>
  <si>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</si>
  <si>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</si>
  <si>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</si>
  <si>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</si>
  <si>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</si>
  <si>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</si>
  <si>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</si>
  <si>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</si>
  <si>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</si>
  <si>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</si>
  <si>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</si>
  <si>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</si>
  <si>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</si>
  <si>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</si>
  <si>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</si>
  <si>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</si>
  <si>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</si>
  <si>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</si>
  <si>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</si>
  <si>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</si>
  <si>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</si>
  <si>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</si>
  <si>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</si>
  <si>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</si>
  <si>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</si>
  <si>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</si>
  <si>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</si>
  <si>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</si>
  <si>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</si>
  <si>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</si>
  <si>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</si>
  <si>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</si>
  <si>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</si>
  <si>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</si>
  <si>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</si>
  <si>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</si>
  <si>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</si>
  <si>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</si>
  <si>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</si>
  <si>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</si>
  <si>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</si>
  <si>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</si>
  <si>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</si>
  <si>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</si>
  <si>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</si>
  <si>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</si>
  <si>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</si>
  <si>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</si>
  <si>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</si>
  <si>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</si>
  <si>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</si>
  <si>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</si>
  <si>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</si>
  <si>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</si>
  <si>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</si>
  <si>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</si>
  <si>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</si>
  <si>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</si>
  <si>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</si>
  <si>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</si>
  <si>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</si>
  <si>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</si>
  <si>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</si>
  <si>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</si>
  <si>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</si>
  <si>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</si>
  <si>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</si>
  <si>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</si>
  <si>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</si>
  <si>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</si>
  <si>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</si>
  <si>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</si>
  <si>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</si>
  <si>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</si>
  <si>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</si>
  <si>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</si>
  <si>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</si>
  <si>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</si>
  <si>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</si>
  <si>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</si>
  <si>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</si>
  <si>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</si>
  <si>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</si>
  <si>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</si>
  <si>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</si>
  <si>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</si>
  <si>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</si>
  <si>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</si>
  <si>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</si>
  <si>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</si>
  <si>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</si>
  <si>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</si>
  <si>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</si>
  <si>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</si>
  <si>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</si>
  <si>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</si>
  <si>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</si>
  <si>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</si>
  <si>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</si>
  <si>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</si>
  <si>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</si>
  <si>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</si>
  <si>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</si>
  <si>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</si>
  <si>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</si>
  <si>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</si>
  <si>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</si>
  <si>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</si>
  <si>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</si>
  <si>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</si>
  <si>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</si>
  <si>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</si>
  <si>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</si>
  <si>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</si>
  <si>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</si>
  <si>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</si>
  <si>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</si>
  <si>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</si>
  <si>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</si>
  <si>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</si>
  <si>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</si>
  <si>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</si>
  <si>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</si>
  <si>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</si>
  <si>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</si>
  <si>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</si>
  <si>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</si>
  <si>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</si>
  <si>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</si>
  <si>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</si>
  <si>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</si>
  <si>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</si>
  <si>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</si>
  <si>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</si>
  <si>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</si>
  <si>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</si>
  <si>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</si>
  <si>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</si>
  <si>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</si>
  <si>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</si>
  <si>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</si>
  <si>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</si>
  <si>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</si>
  <si>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</si>
  <si>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</si>
  <si>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</si>
  <si>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</si>
  <si>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</si>
  <si>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</si>
  <si>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</si>
  <si>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</si>
  <si>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</si>
  <si>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</si>
  <si>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</si>
  <si>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</si>
  <si>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</si>
  <si>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</si>
  <si>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</si>
  <si>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</si>
  <si>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</si>
  <si>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</si>
  <si>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</si>
  <si>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</si>
  <si>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</si>
  <si>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</si>
  <si>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</si>
  <si>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</si>
  <si>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</si>
  <si>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</si>
  <si>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</si>
  <si>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</si>
  <si>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</si>
  <si>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</si>
  <si>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</si>
  <si>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</si>
  <si>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</si>
  <si>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</si>
  <si>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</si>
  <si>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</si>
  <si>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</si>
  <si>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</si>
  <si>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</si>
  <si>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</si>
  <si>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</si>
  <si>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</si>
  <si>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</si>
  <si>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</si>
  <si>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</si>
  <si>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</si>
  <si>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</si>
  <si>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</si>
  <si>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</si>
  <si>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</si>
  <si>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</si>
  <si>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</si>
  <si>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</si>
  <si>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</si>
  <si>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</si>
  <si>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</si>
  <si>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</si>
  <si>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</si>
  <si>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</si>
  <si>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</si>
  <si>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</si>
  <si>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</si>
  <si>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</si>
  <si>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</si>
  <si>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</si>
  <si>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</si>
  <si>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</si>
  <si>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</si>
  <si>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</si>
  <si>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</si>
  <si>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</si>
  <si>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</si>
  <si>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</si>
  <si>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</si>
  <si>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</si>
  <si>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</si>
  <si>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</si>
  <si>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</si>
  <si>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</si>
  <si>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</si>
  <si>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</si>
  <si>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</si>
  <si>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</si>
  <si>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</si>
  <si>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</si>
  <si>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</si>
  <si>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</si>
  <si>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</si>
  <si>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</si>
  <si>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</si>
  <si>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</si>
  <si>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</si>
  <si>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</si>
  <si>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</si>
  <si>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</si>
  <si>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</si>
  <si>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</si>
  <si>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</si>
  <si>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</si>
  <si>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</si>
  <si>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</si>
  <si>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</si>
  <si>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</si>
  <si>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</si>
  <si>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</si>
  <si>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</si>
  <si>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</si>
  <si>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</si>
  <si>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</si>
  <si>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</si>
  <si>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</si>
  <si>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</si>
  <si>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</si>
  <si>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</si>
  <si>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</si>
  <si>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</si>
  <si>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</si>
  <si>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</si>
  <si>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</si>
  <si>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</si>
  <si>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</si>
  <si>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</si>
  <si>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</si>
  <si>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</si>
  <si>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</si>
  <si>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</si>
  <si>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</si>
  <si>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</si>
  <si>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</si>
  <si>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</si>
  <si>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</si>
  <si>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</si>
  <si>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</si>
  <si>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</si>
  <si>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</si>
  <si>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</si>
  <si>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</si>
  <si>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</si>
  <si>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</si>
  <si>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</si>
  <si>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</si>
  <si>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</si>
  <si>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</si>
  <si>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</si>
  <si>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</si>
  <si>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</si>
  <si>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</si>
  <si>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</si>
  <si>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</si>
  <si>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</si>
  <si>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</si>
  <si>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</si>
  <si>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</si>
  <si>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</si>
  <si>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</si>
  <si>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</si>
  <si>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</si>
  <si>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</si>
  <si>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</si>
  <si>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</si>
  <si>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</si>
  <si>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Row Labels</t>
  </si>
  <si>
    <t>(blank)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</si>
  <si>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</si>
  <si>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</si>
  <si>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</si>
  <si>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</si>
  <si>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</si>
  <si>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</si>
  <si>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</si>
  <si>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</si>
  <si>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</si>
  <si>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</si>
  <si>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</si>
  <si>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</si>
  <si>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</si>
  <si>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</si>
  <si>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</si>
  <si>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</si>
  <si>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</si>
  <si>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</si>
  <si>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</si>
  <si>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</si>
  <si>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</si>
  <si>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</si>
  <si>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</si>
  <si>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</si>
  <si>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</si>
  <si>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</si>
  <si>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</si>
  <si>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</si>
  <si>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</si>
  <si>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</si>
  <si>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</si>
  <si>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</si>
  <si>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</si>
  <si>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</si>
  <si>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</si>
  <si>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</si>
  <si>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</si>
  <si>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</si>
  <si>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</si>
  <si>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Mean:</t>
  </si>
  <si>
    <t>Median:</t>
  </si>
  <si>
    <t>Minimum # of Backers:</t>
  </si>
  <si>
    <t>Maximum # of Backers:</t>
  </si>
  <si>
    <t xml:space="preserve">Variance: </t>
  </si>
  <si>
    <t>Standard Deviation: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</si>
</sst>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10" fontId="1" fillId="2" borderId="1" xfId="2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7" fontId="0" fillId="0" borderId="0" xfId="1" applyNumberFormat="1" applyFont="1"/>
    <xf numFmtId="164" fontId="0" fillId="0" borderId="0" xfId="2" applyNumberFormat="1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4" tint="-0.24994659260841701"/>
        </patternFill>
      </fill>
    </dxf>
    <dxf>
      <font>
        <color auto="1"/>
      </font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C000"/>
      </font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C00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C00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C00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C00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Category'!$B$5:$B$10</c:f>
              <c:numCache>
                <c:formatCode>General</c:formatCode>
                <c:ptCount val="5"/>
                <c:pt idx="0">
                  <c:v>67</c:v>
                </c:pt>
                <c:pt idx="1">
                  <c:v>464</c:v>
                </c:pt>
                <c:pt idx="2">
                  <c:v>39</c:v>
                </c:pt>
                <c:pt idx="3">
                  <c:v>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0FA-97E4-673F0E57CCF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Category'!$C$5:$C$10</c:f>
              <c:numCache>
                <c:formatCode>General</c:formatCode>
                <c:ptCount val="5"/>
                <c:pt idx="1">
                  <c:v>70</c:v>
                </c:pt>
                <c:pt idx="2">
                  <c:v>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3D-40FA-97E4-673F0E57CCF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Category'!$D$5:$D$10</c:f>
              <c:numCache>
                <c:formatCode>General</c:formatCode>
                <c:ptCount val="5"/>
                <c:pt idx="0">
                  <c:v>18</c:v>
                </c:pt>
                <c:pt idx="1">
                  <c:v>93</c:v>
                </c:pt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3D-40FA-97E4-673F0E57CCF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Category'!$E$5:$E$10</c:f>
              <c:numCache>
                <c:formatCode>General</c:formatCode>
                <c:ptCount val="5"/>
                <c:pt idx="0">
                  <c:v>38</c:v>
                </c:pt>
                <c:pt idx="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3D-40FA-97E4-673F0E57CCF7}"/>
            </c:ext>
          </c:extLst>
        </c:ser>
        <c:ser>
          <c:idx val="4"/>
          <c:order val="4"/>
          <c:tx>
            <c:strRef>
              <c:f>'Parent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Category'!$F$5:$F$10</c:f>
              <c:numCache>
                <c:formatCode>General</c:formatCode>
                <c:ptCount val="5"/>
                <c:pt idx="0">
                  <c:v>106</c:v>
                </c:pt>
                <c:pt idx="1">
                  <c:v>333</c:v>
                </c:pt>
                <c:pt idx="2">
                  <c:v>6</c:v>
                </c:pt>
                <c:pt idx="3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3D-40FA-97E4-673F0E57CCF7}"/>
            </c:ext>
          </c:extLst>
        </c:ser>
        <c:ser>
          <c:idx val="5"/>
          <c:order val="5"/>
          <c:tx>
            <c:strRef>
              <c:f>'Parent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Category'!$G$5:$G$10</c:f>
              <c:numCache>
                <c:formatCode>General</c:formatCode>
                <c:ptCount val="5"/>
                <c:pt idx="1">
                  <c:v>13</c:v>
                </c:pt>
                <c:pt idx="3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3D-40FA-97E4-673F0E57CCF7}"/>
            </c:ext>
          </c:extLst>
        </c:ser>
        <c:ser>
          <c:idx val="6"/>
          <c:order val="6"/>
          <c:tx>
            <c:strRef>
              <c:f>'Parent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Category'!$H$5:$H$10</c:f>
              <c:numCache>
                <c:formatCode>General</c:formatCode>
                <c:ptCount val="5"/>
                <c:pt idx="0">
                  <c:v>20</c:v>
                </c:pt>
                <c:pt idx="1">
                  <c:v>137</c:v>
                </c:pt>
                <c:pt idx="3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93D-40FA-97E4-673F0E57CCF7}"/>
            </c:ext>
          </c:extLst>
        </c:ser>
        <c:ser>
          <c:idx val="7"/>
          <c:order val="7"/>
          <c:tx>
            <c:strRef>
              <c:f>'Parent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Category'!$I$5:$I$10</c:f>
              <c:numCache>
                <c:formatCode>General</c:formatCode>
                <c:ptCount val="5"/>
                <c:pt idx="0">
                  <c:v>100</c:v>
                </c:pt>
                <c:pt idx="1">
                  <c:v>390</c:v>
                </c:pt>
                <c:pt idx="3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93D-40FA-97E4-673F0E57CCF7}"/>
            </c:ext>
          </c:extLst>
        </c:ser>
        <c:ser>
          <c:idx val="8"/>
          <c:order val="8"/>
          <c:tx>
            <c:strRef>
              <c:f>'Parent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Category'!$J$5:$J$10</c:f>
              <c:numCache>
                <c:formatCode>General</c:formatCode>
                <c:ptCount val="5"/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93D-40FA-97E4-673F0E57CCF7}"/>
            </c:ext>
          </c:extLst>
        </c:ser>
        <c:ser>
          <c:idx val="9"/>
          <c:order val="9"/>
          <c:tx>
            <c:strRef>
              <c:f>'Parent Category'!$K$3:$K$4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'Parent Category'!$K$5:$K$10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E-793D-40FA-97E4-673F0E57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966360"/>
        <c:axId val="539968328"/>
      </c:barChart>
      <c:catAx>
        <c:axId val="53996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8328"/>
        <c:crosses val="autoZero"/>
        <c:auto val="1"/>
        <c:lblAlgn val="ctr"/>
        <c:lblOffset val="100"/>
        <c:noMultiLvlLbl val="0"/>
      </c:catAx>
      <c:valAx>
        <c:axId val="53996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'Sub-Category'!$B$6:$B$11</c:f>
              <c:numCache>
                <c:formatCode>General</c:formatCode>
                <c:ptCount val="5"/>
                <c:pt idx="1">
                  <c:v>120</c:v>
                </c:pt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2-4E9F-BDD2-6374E7E274F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'Sub-Category'!$C$6:$C$11</c:f>
              <c:numCache>
                <c:formatCode>General</c:formatCode>
                <c:ptCount val="5"/>
                <c:pt idx="0">
                  <c:v>38</c:v>
                </c:pt>
                <c:pt idx="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C22-4E9F-BDD2-6374E7E274F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'Sub-Category'!$D$6:$D$11</c:f>
              <c:numCache>
                <c:formatCode>General</c:formatCode>
                <c:ptCount val="5"/>
                <c:pt idx="1">
                  <c:v>94</c:v>
                </c:pt>
                <c:pt idx="3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C22-4E9F-BDD2-6374E7E274F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'Sub-Category'!$E$6:$E$11</c:f>
              <c:numCache>
                <c:formatCode>General</c:formatCode>
                <c:ptCount val="5"/>
                <c:pt idx="1">
                  <c:v>123</c:v>
                </c:pt>
                <c:pt idx="2">
                  <c:v>14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C22-4E9F-BDD2-6374E7E274F0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'Sub-Category'!$F$6:$F$11</c:f>
              <c:numCache>
                <c:formatCode>General</c:formatCode>
                <c:ptCount val="5"/>
                <c:pt idx="0">
                  <c:v>6</c:v>
                </c:pt>
                <c:pt idx="1">
                  <c:v>20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C22-4E9F-BDD2-6374E7E274F0}"/>
            </c:ext>
          </c:extLst>
        </c:ser>
        <c:ser>
          <c:idx val="5"/>
          <c:order val="5"/>
          <c:tx>
            <c:strRef>
              <c:f>'Sub-Category'!$G$4:$G$5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'Sub-Category'!$G$6:$G$11</c:f>
              <c:numCache>
                <c:formatCode>General</c:formatCode>
                <c:ptCount val="5"/>
                <c:pt idx="1">
                  <c:v>40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C22-4E9F-BDD2-6374E7E274F0}"/>
            </c:ext>
          </c:extLst>
        </c:ser>
        <c:ser>
          <c:idx val="6"/>
          <c:order val="6"/>
          <c:tx>
            <c:strRef>
              <c:f>'Sub-Category'!$H$4:$H$5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'Sub-Category'!$H$6:$H$11</c:f>
              <c:numCache>
                <c:formatCode>General</c:formatCode>
                <c:ptCount val="5"/>
                <c:pt idx="1">
                  <c:v>70</c:v>
                </c:pt>
                <c:pt idx="2">
                  <c:v>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C22-4E9F-BDD2-6374E7E274F0}"/>
            </c:ext>
          </c:extLst>
        </c:ser>
        <c:ser>
          <c:idx val="7"/>
          <c:order val="7"/>
          <c:tx>
            <c:strRef>
              <c:f>'Sub-Category'!$I$4:$I$5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'Sub-Category'!$I$6:$I$11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C22-4E9F-BDD2-6374E7E274F0}"/>
            </c:ext>
          </c:extLst>
        </c:ser>
        <c:ser>
          <c:idx val="8"/>
          <c:order val="8"/>
          <c:tx>
            <c:strRef>
              <c:f>'Sub-Category'!$J$4:$J$5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'Sub-Category'!$J$6:$J$11</c:f>
              <c:numCache>
                <c:formatCode>General</c:formatCode>
                <c:ptCount val="5"/>
                <c:pt idx="0">
                  <c:v>14</c:v>
                </c:pt>
                <c:pt idx="1">
                  <c:v>140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C22-4E9F-BDD2-6374E7E274F0}"/>
            </c:ext>
          </c:extLst>
        </c:ser>
        <c:ser>
          <c:idx val="9"/>
          <c:order val="9"/>
          <c:tx>
            <c:strRef>
              <c:f>'Sub-Category'!$K$4:$K$5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'Sub-Category'!$K$6:$K$11</c:f>
              <c:numCache>
                <c:formatCode>General</c:formatCode>
                <c:ptCount val="5"/>
                <c:pt idx="0">
                  <c:v>20</c:v>
                </c:pt>
                <c:pt idx="1">
                  <c:v>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C22-4E9F-BDD2-6374E7E274F0}"/>
            </c:ext>
          </c:extLst>
        </c:ser>
        <c:ser>
          <c:idx val="10"/>
          <c:order val="10"/>
          <c:tx>
            <c:strRef>
              <c:f>'Sub-Category'!$L$4:$L$5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'Sub-Category'!$L$6:$L$11</c:f>
              <c:numCache>
                <c:formatCode>General</c:formatCode>
                <c:ptCount val="5"/>
                <c:pt idx="0">
                  <c:v>10</c:v>
                </c:pt>
                <c:pt idx="1">
                  <c:v>21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C22-4E9F-BDD2-6374E7E274F0}"/>
            </c:ext>
          </c:extLst>
        </c:ser>
        <c:ser>
          <c:idx val="11"/>
          <c:order val="11"/>
          <c:tx>
            <c:strRef>
              <c:f>'Sub-Category'!$M$4:$M$5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'Sub-Category'!$M$6:$M$11</c:f>
              <c:numCache>
                <c:formatCode>General</c:formatCode>
                <c:ptCount val="5"/>
                <c:pt idx="1">
                  <c:v>40</c:v>
                </c:pt>
                <c:pt idx="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C22-4E9F-BDD2-6374E7E274F0}"/>
            </c:ext>
          </c:extLst>
        </c:ser>
        <c:ser>
          <c:idx val="12"/>
          <c:order val="12"/>
          <c:tx>
            <c:strRef>
              <c:f>'Sub-Category'!$N$4:$N$5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'Sub-Category'!$N$6:$N$11</c:f>
              <c:numCache>
                <c:formatCode>General</c:formatCode>
                <c:ptCount val="5"/>
                <c:pt idx="1">
                  <c:v>13</c:v>
                </c:pt>
                <c:pt idx="3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C22-4E9F-BDD2-6374E7E274F0}"/>
            </c:ext>
          </c:extLst>
        </c:ser>
        <c:ser>
          <c:idx val="13"/>
          <c:order val="13"/>
          <c:tx>
            <c:strRef>
              <c:f>'Sub-Category'!$O$4:$O$5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'Sub-Category'!$O$6:$O$11</c:f>
              <c:numCache>
                <c:formatCode>General</c:formatCode>
                <c:ptCount val="5"/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C22-4E9F-BDD2-6374E7E274F0}"/>
            </c:ext>
          </c:extLst>
        </c:ser>
        <c:ser>
          <c:idx val="14"/>
          <c:order val="14"/>
          <c:tx>
            <c:strRef>
              <c:f>'Sub-Category'!$P$4:$P$5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C22-4E9F-BDD2-6374E7E274F0}"/>
            </c:ext>
          </c:extLst>
        </c:ser>
        <c:ser>
          <c:idx val="15"/>
          <c:order val="15"/>
          <c:tx>
            <c:strRef>
              <c:f>'Sub-Category'!$Q$4:$Q$5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'Sub-Category'!$Q$6:$Q$11</c:f>
              <c:numCache>
                <c:formatCode>General</c:formatCode>
                <c:ptCount val="5"/>
                <c:pt idx="0">
                  <c:v>46</c:v>
                </c:pt>
                <c:pt idx="1">
                  <c:v>73</c:v>
                </c:pt>
                <c:pt idx="2">
                  <c:v>6</c:v>
                </c:pt>
                <c:pt idx="3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C22-4E9F-BDD2-6374E7E274F0}"/>
            </c:ext>
          </c:extLst>
        </c:ser>
        <c:ser>
          <c:idx val="16"/>
          <c:order val="16"/>
          <c:tx>
            <c:strRef>
              <c:f>'Sub-Category'!$R$4:$R$5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'Sub-Category'!$R$6:$R$11</c:f>
              <c:numCache>
                <c:formatCode>General</c:formatCode>
                <c:ptCount val="5"/>
                <c:pt idx="0">
                  <c:v>40</c:v>
                </c:pt>
                <c:pt idx="1">
                  <c:v>20</c:v>
                </c:pt>
                <c:pt idx="2">
                  <c:v>6</c:v>
                </c:pt>
                <c:pt idx="3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C22-4E9F-BDD2-6374E7E274F0}"/>
            </c:ext>
          </c:extLst>
        </c:ser>
        <c:ser>
          <c:idx val="17"/>
          <c:order val="17"/>
          <c:tx>
            <c:strRef>
              <c:f>'Sub-Category'!$S$4:$S$5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'Sub-Category'!$S$6:$S$11</c:f>
              <c:numCache>
                <c:formatCode>General</c:formatCode>
                <c:ptCount val="5"/>
                <c:pt idx="0">
                  <c:v>7</c:v>
                </c:pt>
                <c:pt idx="1">
                  <c:v>21</c:v>
                </c:pt>
                <c:pt idx="2">
                  <c:v>19</c:v>
                </c:pt>
                <c:pt idx="3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C22-4E9F-BDD2-6374E7E274F0}"/>
            </c:ext>
          </c:extLst>
        </c:ser>
        <c:ser>
          <c:idx val="18"/>
          <c:order val="18"/>
          <c:tx>
            <c:strRef>
              <c:f>'Sub-Category'!$T$4:$T$5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'Sub-Category'!$T$6:$T$11</c:f>
              <c:numCache>
                <c:formatCode>General</c:formatCode>
                <c:ptCount val="5"/>
                <c:pt idx="0">
                  <c:v>20</c:v>
                </c:pt>
                <c:pt idx="1">
                  <c:v>86</c:v>
                </c:pt>
                <c:pt idx="3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C22-4E9F-BDD2-6374E7E274F0}"/>
            </c:ext>
          </c:extLst>
        </c:ser>
        <c:ser>
          <c:idx val="19"/>
          <c:order val="19"/>
          <c:tx>
            <c:strRef>
              <c:f>'Sub-Category'!$U$4:$U$5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'Sub-Category'!$U$6:$U$11</c:f>
              <c:numCache>
                <c:formatCode>General</c:formatCode>
                <c:ptCount val="5"/>
                <c:pt idx="0">
                  <c:v>20</c:v>
                </c:pt>
                <c:pt idx="1">
                  <c:v>57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C22-4E9F-BDD2-6374E7E274F0}"/>
            </c:ext>
          </c:extLst>
        </c:ser>
        <c:ser>
          <c:idx val="20"/>
          <c:order val="20"/>
          <c:tx>
            <c:strRef>
              <c:f>'Sub-Category'!$V$4:$V$5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'Sub-Category'!$V$6:$V$11</c:f>
              <c:numCache>
                <c:formatCode>General</c:formatCode>
                <c:ptCount val="5"/>
                <c:pt idx="0">
                  <c:v>8</c:v>
                </c:pt>
                <c:pt idx="1">
                  <c:v>72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C22-4E9F-BDD2-6374E7E274F0}"/>
            </c:ext>
          </c:extLst>
        </c:ser>
        <c:ser>
          <c:idx val="21"/>
          <c:order val="21"/>
          <c:tx>
            <c:strRef>
              <c:f>'Sub-Category'!$W$4:$W$5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'Sub-Category'!$W$6:$W$11</c:f>
              <c:numCache>
                <c:formatCode>General</c:formatCode>
                <c:ptCount val="5"/>
                <c:pt idx="0">
                  <c:v>60</c:v>
                </c:pt>
                <c:pt idx="1">
                  <c:v>270</c:v>
                </c:pt>
                <c:pt idx="3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C22-4E9F-BDD2-6374E7E274F0}"/>
            </c:ext>
          </c:extLst>
        </c:ser>
        <c:ser>
          <c:idx val="22"/>
          <c:order val="22"/>
          <c:tx>
            <c:strRef>
              <c:f>'Sub-Category'!$X$4:$X$5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'Sub-Category'!$X$6:$X$11</c:f>
              <c:numCache>
                <c:formatCode>General</c:formatCode>
                <c:ptCount val="5"/>
                <c:pt idx="0">
                  <c:v>40</c:v>
                </c:pt>
                <c:pt idx="1">
                  <c:v>120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C22-4E9F-BDD2-6374E7E274F0}"/>
            </c:ext>
          </c:extLst>
        </c:ser>
        <c:ser>
          <c:idx val="23"/>
          <c:order val="23"/>
          <c:tx>
            <c:strRef>
              <c:f>'Sub-Category'!$Y$4:$Y$5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'Sub-Category'!$Y$6:$Y$11</c:f>
              <c:numCache>
                <c:formatCode>General</c:formatCode>
                <c:ptCount val="5"/>
                <c:pt idx="0">
                  <c:v>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C22-4E9F-BDD2-6374E7E274F0}"/>
            </c:ext>
          </c:extLst>
        </c:ser>
        <c:ser>
          <c:idx val="24"/>
          <c:order val="24"/>
          <c:tx>
            <c:strRef>
              <c:f>'Sub-Category'!$Z$4:$Z$5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'Sub-Category'!$Z$6:$Z$11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41-EC22-4E9F-BDD2-6374E7E27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757344"/>
        <c:axId val="517758000"/>
      </c:barChart>
      <c:catAx>
        <c:axId val="5177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58000"/>
        <c:crosses val="autoZero"/>
        <c:auto val="1"/>
        <c:lblAlgn val="ctr"/>
        <c:lblOffset val="100"/>
        <c:noMultiLvlLbl val="0"/>
      </c:catAx>
      <c:valAx>
        <c:axId val="5177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Analysis.xlsx]Start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'Start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'Start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F-497D-B199-BDA2B5F7443E}"/>
            </c:ext>
          </c:extLst>
        </c:ser>
        <c:ser>
          <c:idx val="1"/>
          <c:order val="1"/>
          <c:tx>
            <c:strRef>
              <c:f>'Start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'Start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CF-497D-B199-BDA2B5F7443E}"/>
            </c:ext>
          </c:extLst>
        </c:ser>
        <c:ser>
          <c:idx val="2"/>
          <c:order val="2"/>
          <c:tx>
            <c:strRef>
              <c:f>'Start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'Start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CF-497D-B199-BDA2B5F7443E}"/>
            </c:ext>
          </c:extLst>
        </c:ser>
        <c:ser>
          <c:idx val="3"/>
          <c:order val="3"/>
          <c:tx>
            <c:strRef>
              <c:f>'Start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'Start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8-4BA8-BA8D-B53614B26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053880"/>
        <c:axId val="486052240"/>
      </c:lineChart>
      <c:catAx>
        <c:axId val="48605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52240"/>
        <c:crosses val="autoZero"/>
        <c:auto val="1"/>
        <c:lblAlgn val="ctr"/>
        <c:lblOffset val="100"/>
        <c:noMultiLvlLbl val="0"/>
      </c:catAx>
      <c:valAx>
        <c:axId val="4860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5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Goal and Percentage Relationships- Successful Trendline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999343832020998E-2"/>
                  <c:y val="-0.18448600174978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A-434D-B75E-C210F94350C2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A-434D-B75E-C210F94350C2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A-434D-B75E-C210F943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63704"/>
        <c:axId val="549065344"/>
      </c:lineChart>
      <c:catAx>
        <c:axId val="5490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5344"/>
        <c:crosses val="autoZero"/>
        <c:auto val="1"/>
        <c:lblAlgn val="ctr"/>
        <c:lblOffset val="100"/>
        <c:noMultiLvlLbl val="0"/>
      </c:catAx>
      <c:valAx>
        <c:axId val="5490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Goal and Percentage Relationships- Failed Trendline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77-40B1-8B31-67722751C165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430008748906388E-2"/>
                  <c:y val="-7.24628171478565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77-40B1-8B31-67722751C165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77-40B1-8B31-67722751C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63704"/>
        <c:axId val="549065344"/>
      </c:lineChart>
      <c:catAx>
        <c:axId val="5490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5344"/>
        <c:crosses val="autoZero"/>
        <c:auto val="1"/>
        <c:lblAlgn val="ctr"/>
        <c:lblOffset val="100"/>
        <c:noMultiLvlLbl val="0"/>
      </c:catAx>
      <c:valAx>
        <c:axId val="5490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Goal and Percentage Relationships-</a:t>
            </a:r>
            <a:r>
              <a:rPr lang="en-US" sz="1200" baseline="0"/>
              <a:t> Canceled Trendline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D-417B-A5EB-D2646C634F46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D-417B-A5EB-D2646C634F46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7633420822397197E-3"/>
                  <c:y val="-0.18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DD-417B-A5EB-D2646C634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63704"/>
        <c:axId val="549065344"/>
      </c:lineChart>
      <c:catAx>
        <c:axId val="5490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5344"/>
        <c:crosses val="autoZero"/>
        <c:auto val="1"/>
        <c:lblAlgn val="ctr"/>
        <c:lblOffset val="100"/>
        <c:noMultiLvlLbl val="0"/>
      </c:catAx>
      <c:valAx>
        <c:axId val="5490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213360</xdr:colOff>
      <xdr:row>12</xdr:row>
      <xdr:rowOff>80010</xdr:rowOff>
    </xdr:from>
    <xdr:to>
      <xdr:col>8</xdr:col>
      <xdr:colOff>365760</xdr:colOff>
      <xdr:row>27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08A52-B67B-47F8-840F-2BB0771CD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548640</xdr:colOff>
      <xdr:row>12</xdr:row>
      <xdr:rowOff>64770</xdr:rowOff>
    </xdr:from>
    <xdr:to>
      <xdr:col>7</xdr:col>
      <xdr:colOff>45720</xdr:colOff>
      <xdr:row>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21B09-1731-46D3-B8FC-CC5F4F311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57150</xdr:rowOff>
    </xdr:from>
    <xdr:to>
      <xdr:col>16</xdr:col>
      <xdr:colOff>160020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332B5-6CDA-4268-BE43-8BD933F18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358140</xdr:colOff>
      <xdr:row>14</xdr:row>
      <xdr:rowOff>156210</xdr:rowOff>
    </xdr:from>
    <xdr:to>
      <xdr:col>5</xdr:col>
      <xdr:colOff>304800</xdr:colOff>
      <xdr:row>29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EE112-6144-4834-B3D3-04479D6F2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15</xdr:row>
      <xdr:rowOff>0</xdr:rowOff>
    </xdr:from>
    <xdr:to>
      <xdr:col>10</xdr:col>
      <xdr:colOff>342900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4062-082F-482D-90F4-E2FB302E0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297180</xdr:colOff>
      <xdr:row>33</xdr:row>
      <xdr:rowOff>22860</xdr:rowOff>
    </xdr:from>
    <xdr:to>
      <xdr:col>5</xdr:col>
      <xdr:colOff>243840</xdr:colOff>
      <xdr:row>48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0E10B1-9CBC-4A31-B915-E84DE244F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ssen" refreshedDate="44487.672316087963" createdVersion="7" refreshedVersion="7" minRefreshableVersion="3" recordCount="4115" xr:uid="{450470F8-6470-4E8D-AAE7-4440AD22A310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25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 pivotCacheId="3538109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ssen" refreshedDate="44488.760904282404" createdVersion="7" refreshedVersion="7" minRefreshableVersion="3" recordCount="4115" xr:uid="{490497FC-5604-4E57-9E75-ADB986EE79C0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film &amp; video/television"/>
    <n v="1.1044428571428573"/>
    <n v="55.222142857142863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film &amp; video/television"/>
    <n v="2.8156666666666665"/>
    <n v="52.793750000000003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television"/>
    <n v="1.0067894736842105"/>
    <n v="135.66666666666666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television"/>
    <n v="1.3482571428571428"/>
    <n v="53.991990846681922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film &amp; video/television"/>
    <n v="1.7595744680851064"/>
    <n v="56.643835616438359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film &amp; video/television"/>
    <n v="4.8402000000000003"/>
    <n v="82.316326530612244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television"/>
    <n v="1.4514"/>
    <n v="88.2608108108108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television"/>
    <n v="4.1773333333333333"/>
    <n v="84.90514905149051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film &amp; video/television"/>
    <n v="1.3242499999999999"/>
    <n v="48.15454545454545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television"/>
    <n v="2.5030841666666666"/>
    <n v="66.015406593406595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film &amp; video/television"/>
    <n v="1.7989999999999999"/>
    <n v="96.37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film &amp; video/television"/>
    <n v="1.0262857142857142"/>
    <n v="156.17391304347825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television"/>
    <n v="1.359861"/>
    <n v="95.76485915492958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television"/>
    <n v="1.1786666666666668"/>
    <n v="180.4081632653061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film &amp; video/television"/>
    <n v="3.3333333333333332E-4"/>
    <n v="3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film &amp; video/television"/>
    <n v="0.0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film &amp; video/television"/>
    <n v="4.4444444444444444E-3"/>
    <n v="1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film &amp; video/television"/>
    <n v="0"/>
    <e v="#DIV/0!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film &amp; video/television"/>
    <n v="3.3333333333333332E-4"/>
    <n v="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film &amp; video/television"/>
    <n v="0.28899999999999998"/>
    <n v="26.272727272727273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film &amp; video/television"/>
    <n v="0"/>
    <e v="#DIV/0!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film &amp; video/television"/>
    <n v="8.5714285714285715E-2"/>
    <n v="6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film &amp; video/television"/>
    <n v="0.34"/>
    <n v="28.333333333333332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film &amp; video/television"/>
    <n v="0.13466666666666666"/>
    <n v="14.428571428571429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film &amp; video/television"/>
    <n v="0"/>
    <e v="#DIV/0!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film &amp; video/television"/>
    <n v="0.49186046511627907"/>
    <n v="132.1875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film &amp; video/television"/>
    <n v="0"/>
    <e v="#DIV/0!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film &amp; video/television"/>
    <n v="0"/>
    <e v="#DIV/0!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film &amp; video/television"/>
    <n v="0"/>
    <e v="#DIV/0!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film &amp; video/television"/>
    <n v="0.45133333333333331"/>
    <n v="56.41666666666666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film &amp; video/television"/>
    <n v="0.04"/>
    <n v="100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film &amp; video/television"/>
    <n v="4.6666666666666669E-2"/>
    <n v="11.66666666666666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film &amp; video/television"/>
    <n v="3.3333333333333335E-3"/>
    <n v="50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film &amp; video/television"/>
    <n v="3.7600000000000001E-2"/>
    <n v="23.5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film &amp; video/television"/>
    <n v="6.7000000000000002E-3"/>
    <n v="6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film &amp; video/television"/>
    <n v="0"/>
    <e v="#DIV/0!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film &amp; video/television"/>
    <n v="1.4166666666666666E-2"/>
    <n v="42.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film &amp; video/television"/>
    <n v="1E-3"/>
    <n v="1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film &amp; video/television"/>
    <n v="2.5000000000000001E-2"/>
    <n v="100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film &amp; video/television"/>
    <n v="0.21249999999999999"/>
    <n v="108.0508474576271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film &amp; video/television"/>
    <n v="4.1176470588235294E-2"/>
    <n v="26.923076923076923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film &amp; video/television"/>
    <n v="0.13639999999999999"/>
    <n v="155"/>
    <x v="0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film &amp; video/television"/>
    <n v="0"/>
    <e v="#DIV/0!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film &amp; video/television"/>
    <n v="0.41399999999999998"/>
    <n v="47.769230769230766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film &amp; video/television"/>
    <n v="6.6115702479338841E-3"/>
    <n v="2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film &amp; video/television"/>
    <n v="0.05"/>
    <n v="41.666666666666664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film &amp; video/television"/>
    <n v="2.4777777777777777E-2"/>
    <n v="74.33333333333332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film &amp; video/television"/>
    <n v="5.0599999999999999E-2"/>
    <n v="84.33333333333332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film &amp; video/television"/>
    <n v="0.2291"/>
    <n v="65.457142857142856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film &amp; video/television"/>
    <n v="0.13"/>
    <n v="6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film &amp; video/television"/>
    <n v="5.4999999999999997E-3"/>
    <n v="2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film &amp; video/television"/>
    <n v="0.10806536636794939"/>
    <n v="51.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film &amp; video/television"/>
    <n v="8.4008400840084006E-3"/>
    <n v="1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film &amp; video/television"/>
    <n v="0"/>
    <e v="#DIV/0!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film &amp; video/television"/>
    <n v="5.0000000000000001E-3"/>
    <n v="5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film &amp; video/television"/>
    <n v="9.2999999999999999E-2"/>
    <n v="3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film &amp; video/television"/>
    <n v="7.5000000000000002E-4"/>
    <n v="15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film &amp; video/television"/>
    <n v="0"/>
    <e v="#DIV/0!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film &amp; video/television"/>
    <n v="0.79"/>
    <n v="131.6666666666666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film &amp; video/television"/>
    <n v="0"/>
    <e v="#DIV/0!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film &amp; video/shorts"/>
    <n v="1.3333333333333334E-4"/>
    <n v="1"/>
    <x v="0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film &amp; video/shorts"/>
    <n v="0"/>
    <e v="#DIV/0!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film &amp; video/shorts"/>
    <n v="0"/>
    <e v="#DIV/0!"/>
    <x v="0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film &amp; video/shorts"/>
    <n v="1.7000000000000001E-2"/>
    <n v="510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film &amp; video/shorts"/>
    <n v="0.29228571428571426"/>
    <n v="44.478260869565219"/>
    <x v="0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film &amp; video/shorts"/>
    <n v="0"/>
    <e v="#DIV/0!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film &amp; video/shorts"/>
    <n v="1.3636363636363637E-4"/>
    <n v="1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film &amp; video/shorts"/>
    <n v="0.20499999999999999"/>
    <n v="20.5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film &amp; video/shorts"/>
    <n v="2.8E-3"/>
    <n v="40"/>
    <x v="0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film &amp; video/shorts"/>
    <n v="2.3076923076923078E-2"/>
    <n v="25"/>
    <x v="0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film &amp; video/shorts"/>
    <n v="0"/>
    <e v="#DIV/0!"/>
    <x v="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film &amp; video/shorts"/>
    <n v="1.25E-3"/>
    <n v="1"/>
    <x v="0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film &amp; video/shorts"/>
    <n v="0"/>
    <e v="#DIV/0!"/>
    <x v="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film &amp; video/shorts"/>
    <n v="7.3400000000000007E-2"/>
    <n v="40.777777777777779"/>
    <x v="0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film &amp; video/shorts"/>
    <n v="1.082492"/>
    <n v="48.325535714285714"/>
    <x v="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film &amp; video/shorts"/>
    <n v="1.0016666666666667"/>
    <n v="46.953125"/>
    <x v="0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film &amp; video/shorts"/>
    <n v="1.0003299999999999"/>
    <n v="66.688666666666663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film &amp; video/shorts"/>
    <n v="1.2210714285714286"/>
    <n v="48.842857142857142"/>
    <x v="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film &amp; video/shorts"/>
    <n v="1.0069333333333335"/>
    <n v="137.30909090909091"/>
    <x v="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film &amp; video/shorts"/>
    <n v="1.01004125"/>
    <n v="87.829673913043479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film &amp; video/shorts"/>
    <n v="1.4511000000000001"/>
    <n v="70.785365853658533"/>
    <x v="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film &amp; video/shorts"/>
    <n v="1.0125"/>
    <n v="52.82608695652174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film &amp; video/shorts"/>
    <n v="1.1833333333333333"/>
    <n v="443.75"/>
    <x v="0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film &amp; video/shorts"/>
    <n v="2.7185000000000001"/>
    <n v="48.544642857142854"/>
    <x v="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film &amp; video/shorts"/>
    <n v="1.25125"/>
    <n v="37.074074074074076"/>
    <x v="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film &amp; video/shorts"/>
    <n v="1.1000000000000001"/>
    <n v="50"/>
    <x v="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film &amp; video/shorts"/>
    <n v="1.0149999999999999"/>
    <n v="39.03846153846154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ilm &amp; video/shorts"/>
    <n v="1.0269999999999999"/>
    <n v="66.688311688311686"/>
    <x v="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film &amp; video/shorts"/>
    <n v="1.1412500000000001"/>
    <n v="67.132352941176464"/>
    <x v="0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film &amp; video/shorts"/>
    <n v="1.042"/>
    <n v="66.369426751592357"/>
    <x v="0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film &amp; video/shorts"/>
    <n v="1.4585714285714286"/>
    <n v="64.620253164556956"/>
    <x v="0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film &amp; video/shorts"/>
    <n v="1.0506666666666666"/>
    <n v="58.370370370370374"/>
    <x v="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film &amp; video/shorts"/>
    <n v="1.3333333333333333"/>
    <n v="86.956521739130437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film &amp; video/shorts"/>
    <n v="1.1299999999999999"/>
    <n v="66.470588235294116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film &amp; video/shorts"/>
    <n v="1.212"/>
    <n v="163.78378378378378"/>
    <x v="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film &amp; video/shorts"/>
    <n v="1.0172463768115942"/>
    <n v="107.98461538461538"/>
    <x v="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film &amp; video/shorts"/>
    <n v="1.0106666666666666"/>
    <n v="42.111111111111114"/>
    <x v="0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film &amp; video/shorts"/>
    <n v="1.18"/>
    <n v="47.2"/>
    <x v="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film &amp; video/shorts"/>
    <n v="1.5533333333333332"/>
    <n v="112.01923076923077"/>
    <x v="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film &amp; video/shorts"/>
    <n v="1.0118750000000001"/>
    <n v="74.953703703703709"/>
    <x v="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film &amp; video/shorts"/>
    <n v="1.17"/>
    <n v="61.578947368421055"/>
    <x v="0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film &amp; video/shorts"/>
    <n v="1.00925"/>
    <n v="45.875"/>
    <x v="0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film &amp; video/shorts"/>
    <n v="1.0366666666666666"/>
    <n v="75.853658536585371"/>
    <x v="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film &amp; video/shorts"/>
    <n v="2.6524999999999999"/>
    <n v="84.206349206349202"/>
    <x v="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shorts"/>
    <n v="1.5590999999999999"/>
    <n v="117.22556390977444"/>
    <x v="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film &amp; video/shorts"/>
    <n v="1.0162500000000001"/>
    <n v="86.489361702127653"/>
    <x v="0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film &amp; video/shorts"/>
    <n v="1"/>
    <n v="172.41379310344828"/>
    <x v="0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film &amp; video/shorts"/>
    <n v="1.0049999999999999"/>
    <n v="62.8125"/>
    <x v="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film &amp; video/shorts"/>
    <n v="1.2529999999999999"/>
    <n v="67.729729729729726"/>
    <x v="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film &amp; video/shorts"/>
    <n v="1.0355555555555556"/>
    <n v="53.5632183908046"/>
    <x v="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film &amp; video/shorts"/>
    <n v="1.038"/>
    <n v="34.6"/>
    <x v="0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film &amp; video/shorts"/>
    <n v="1.05"/>
    <n v="38.888888888888886"/>
    <x v="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film &amp; video/shorts"/>
    <n v="1"/>
    <n v="94.736842105263165"/>
    <x v="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film &amp; video/shorts"/>
    <n v="1.6986000000000001"/>
    <n v="39.967058823529413"/>
    <x v="0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film &amp; video/shorts"/>
    <n v="1.014"/>
    <n v="97.5"/>
    <x v="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film &amp; video/shorts"/>
    <n v="1"/>
    <n v="42.857142857142854"/>
    <x v="0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film &amp; video/shorts"/>
    <n v="1.2470000000000001"/>
    <n v="168.51351351351352"/>
    <x v="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film &amp; video/shorts"/>
    <n v="1.095"/>
    <n v="85.546875"/>
    <x v="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film &amp; video/shorts"/>
    <n v="1.1080000000000001"/>
    <n v="554"/>
    <x v="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film &amp; video/shorts"/>
    <n v="1.1020000000000001"/>
    <n v="26.554216867469879"/>
    <x v="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film &amp; video/science fiction"/>
    <n v="1.0471999999999999"/>
    <n v="113.82608695652173"/>
    <x v="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film &amp; video/science fiction"/>
    <n v="1.2526086956521738"/>
    <n v="32.011111111111113"/>
    <x v="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film &amp; video/science fiction"/>
    <n v="1.0058763157894737"/>
    <n v="47.189259259259259"/>
    <x v="0"/>
    <x v="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film &amp; video/science fiction"/>
    <n v="1.4155"/>
    <n v="88.46875"/>
    <x v="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film &amp; video/science fiction"/>
    <n v="1.0075000000000001"/>
    <n v="100.75"/>
    <x v="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film &amp; video/science fiction"/>
    <n v="1.0066666666666666"/>
    <n v="64.71428571428570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film &amp; video/science fiction"/>
    <n v="1.7423040000000001"/>
    <n v="51.854285714285716"/>
    <x v="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film &amp; video/science fiction"/>
    <n v="1.199090909090909"/>
    <n v="38.794117647058826"/>
    <x v="0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film &amp; video/science fiction"/>
    <n v="1.4286666666666668"/>
    <n v="44.645833333333336"/>
    <x v="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film &amp; video/science fiction"/>
    <n v="1.0033493333333334"/>
    <n v="156.77333333333334"/>
    <x v="0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science fiction"/>
    <n v="1.0493380000000001"/>
    <n v="118.70339366515837"/>
    <x v="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film &amp; video/science fiction"/>
    <n v="1.3223333333333334"/>
    <n v="74.149532710280369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film &amp; video/science fiction"/>
    <n v="1.1279999999999999"/>
    <n v="12.533333333333333"/>
    <x v="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film &amp; video/science fiction"/>
    <n v="12.5375"/>
    <n v="27.861111111111111"/>
    <x v="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film &amp; video/science fiction"/>
    <n v="1.0250632911392406"/>
    <n v="80.178217821782184"/>
    <x v="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film &amp; video/science fiction"/>
    <n v="1.026375"/>
    <n v="132.43548387096774"/>
    <x v="0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film &amp; video/science fiction"/>
    <n v="1.08"/>
    <n v="33.75"/>
    <x v="0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film &amp; video/science fiction"/>
    <n v="1.2240879999999998"/>
    <n v="34.384494382022467"/>
    <x v="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film &amp; video/science fiction"/>
    <n v="1.1945714285714286"/>
    <n v="44.956989247311824"/>
    <x v="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film &amp; video/science fiction"/>
    <n v="1.6088"/>
    <n v="41.04081632653061"/>
    <x v="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film &amp; video/science fiction"/>
    <n v="1.2685294117647059"/>
    <n v="52.597560975609753"/>
    <x v="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film &amp; video/science fiction"/>
    <n v="1.026375"/>
    <n v="70.784482758620683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film &amp; video/science fiction"/>
    <n v="1.3975"/>
    <n v="53.75"/>
    <x v="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ilm &amp; video/science fiction"/>
    <n v="1.026"/>
    <n v="44.608695652173914"/>
    <x v="0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film &amp; video/science fiction"/>
    <n v="1.0067349999999999"/>
    <n v="26.148961038961041"/>
    <x v="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film &amp; video/science fiction"/>
    <n v="1.1294117647058823"/>
    <n v="39.183673469387756"/>
    <x v="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film &amp; video/science fiction"/>
    <n v="1.2809523809523808"/>
    <n v="45.5932203389830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film &amp; video/science fiction"/>
    <n v="2.0169999999999999"/>
    <n v="89.247787610619469"/>
    <x v="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film &amp; video/science fiction"/>
    <n v="1.37416"/>
    <n v="40.416470588235299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film &amp; video/science fiction"/>
    <n v="1.1533333333333333"/>
    <n v="82.38095238095238"/>
    <x v="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film &amp; video/science fiction"/>
    <n v="1.1166666666666667"/>
    <n v="159.52380952380952"/>
    <x v="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film &amp; video/science fiction"/>
    <n v="1.1839999999999999"/>
    <n v="36.244897959183675"/>
    <x v="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film &amp; video/science fiction"/>
    <n v="1.75"/>
    <n v="62.5"/>
    <x v="0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film &amp; video/science fiction"/>
    <n v="1.175"/>
    <n v="47"/>
    <x v="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science fiction"/>
    <n v="1.0142212307692309"/>
    <n v="74.575090497737563"/>
    <x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film &amp; video/science fiction"/>
    <n v="0"/>
    <e v="#DIV/0!"/>
    <x v="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film &amp; video/science fiction"/>
    <n v="0.21714285714285714"/>
    <n v="76"/>
    <x v="0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film &amp; video/science fiction"/>
    <n v="1.0912500000000001"/>
    <n v="86.43564356435644"/>
    <x v="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film &amp; video/science fiction"/>
    <n v="1.0285714285714285"/>
    <n v="24"/>
    <x v="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film &amp; video/science fiction"/>
    <n v="3.5999999999999999E-3"/>
    <n v="18"/>
    <x v="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film &amp; video/drama"/>
    <n v="0.3125"/>
    <n v="80.128205128205124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film &amp; video/drama"/>
    <n v="0.443"/>
    <n v="253.14285714285714"/>
    <x v="0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film &amp; video/drama"/>
    <n v="1"/>
    <n v="171.42857142857142"/>
    <x v="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ilm &amp; video/drama"/>
    <n v="0.254"/>
    <n v="57.727272727272727"/>
    <x v="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film &amp; video/drama"/>
    <n v="0.33473333333333333"/>
    <n v="264.26315789473682"/>
    <x v="0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film &amp; video/drama"/>
    <n v="0.47799999999999998"/>
    <n v="159.33333333333334"/>
    <x v="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film &amp; video/drama"/>
    <n v="9.3333333333333338E-2"/>
    <n v="35"/>
    <x v="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film &amp; video/drama"/>
    <n v="5.0000000000000001E-4"/>
    <n v="5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film &amp; video/drama"/>
    <n v="0.11708333333333333"/>
    <n v="61.086956521739133"/>
    <x v="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film &amp; video/drama"/>
    <n v="0"/>
    <e v="#DIV/0!"/>
    <x v="0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film &amp; video/drama"/>
    <n v="0.20208000000000001"/>
    <n v="114.81818181818181"/>
    <x v="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film &amp; video/drama"/>
    <n v="0"/>
    <e v="#DIV/0!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film &amp; video/drama"/>
    <n v="4.2311459353574929E-2"/>
    <n v="5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film &amp; video/drama"/>
    <n v="0.2606"/>
    <n v="65.974683544303801"/>
    <x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film &amp; video/drama"/>
    <n v="1.9801980198019802E-3"/>
    <n v="5"/>
    <x v="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film &amp; video/drama"/>
    <n v="6.0606060606060605E-5"/>
    <n v="1"/>
    <x v="0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film &amp; video/drama"/>
    <n v="1.0200000000000001E-2"/>
    <n v="25.5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film &amp; video/drama"/>
    <n v="0.65100000000000002"/>
    <n v="118.36363636363636"/>
    <x v="0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film &amp; video/drama"/>
    <n v="0"/>
    <e v="#DIV/0!"/>
    <x v="0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film &amp; video/drama"/>
    <n v="0"/>
    <e v="#DIV/0!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ilm &amp; video/drama"/>
    <n v="9.74E-2"/>
    <n v="54.111111111111114"/>
    <x v="0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film &amp; video/drama"/>
    <n v="0"/>
    <e v="#DIV/0!"/>
    <x v="0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film &amp; video/drama"/>
    <n v="4.8571428571428571E-2"/>
    <n v="21.25"/>
    <x v="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film &amp; video/drama"/>
    <n v="6.7999999999999996E-3"/>
    <n v="34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film &amp; video/drama"/>
    <n v="0.105"/>
    <n v="525"/>
    <x v="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film &amp; video/drama"/>
    <n v="0"/>
    <e v="#DIV/0!"/>
    <x v="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film &amp; video/drama"/>
    <n v="1.6666666666666666E-2"/>
    <n v="50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film &amp; video/drama"/>
    <n v="7.868E-2"/>
    <n v="115.70588235294117"/>
    <x v="0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film &amp; video/drama"/>
    <n v="2.2000000000000001E-3"/>
    <n v="5.5"/>
    <x v="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film &amp; video/drama"/>
    <n v="7.4999999999999997E-2"/>
    <n v="50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film &amp; video/drama"/>
    <n v="0.42725880551301687"/>
    <n v="34.024390243902438"/>
    <x v="0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film &amp; video/drama"/>
    <n v="2.142857142857143E-3"/>
    <n v="37.5"/>
    <x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film &amp; video/drama"/>
    <n v="8.7500000000000008E-3"/>
    <n v="11.666666666666666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film &amp; video/drama"/>
    <n v="5.6250000000000001E-2"/>
    <n v="28.125"/>
    <x v="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film &amp; video/drama"/>
    <n v="0"/>
    <e v="#DIV/0!"/>
    <x v="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film &amp; video/drama"/>
    <n v="3.4722222222222224E-4"/>
    <n v="1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film &amp; video/drama"/>
    <n v="6.5000000000000002E-2"/>
    <n v="216.66666666666666"/>
    <x v="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film &amp; video/drama"/>
    <n v="5.8333333333333336E-3"/>
    <n v="8.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film &amp; video/drama"/>
    <n v="0.10181818181818182"/>
    <n v="62.222222222222221"/>
    <x v="0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film &amp; video/drama"/>
    <n v="0.33784615384615385"/>
    <n v="137.25"/>
    <x v="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film &amp; video/drama"/>
    <n v="3.3333333333333332E-4"/>
    <n v="1"/>
    <x v="0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ilm &amp; video/drama"/>
    <n v="0.68400000000000005"/>
    <n v="122.14285714285714"/>
    <x v="0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film &amp; video/drama"/>
    <n v="0"/>
    <e v="#DIV/0!"/>
    <x v="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film &amp; video/drama"/>
    <n v="0"/>
    <e v="#DIV/0!"/>
    <x v="0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film &amp; video/drama"/>
    <n v="0"/>
    <e v="#DIV/0!"/>
    <x v="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film &amp; video/drama"/>
    <n v="0"/>
    <e v="#DIV/0!"/>
    <x v="0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film &amp; video/drama"/>
    <n v="0"/>
    <e v="#DIV/0!"/>
    <x v="0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film &amp; video/drama"/>
    <n v="2.2222222222222223E-4"/>
    <n v="1"/>
    <x v="0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film &amp; video/drama"/>
    <n v="0.11"/>
    <n v="55"/>
    <x v="0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film &amp; video/drama"/>
    <n v="7.3333333333333332E-3"/>
    <n v="22"/>
    <x v="0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ilm &amp; video/drama"/>
    <n v="0.21249999999999999"/>
    <n v="56.666666666666664"/>
    <x v="0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film &amp; video/drama"/>
    <n v="4.0000000000000001E-3"/>
    <n v="20"/>
    <x v="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film &amp; video/drama"/>
    <n v="1E-3"/>
    <n v="1"/>
    <x v="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film &amp; video/drama"/>
    <n v="0"/>
    <e v="#DIV/0!"/>
    <x v="0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film &amp; video/drama"/>
    <n v="1.1083333333333334"/>
    <n v="25.576923076923077"/>
    <x v="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film &amp; video/drama"/>
    <n v="1.0874999999999999"/>
    <n v="63.970588235294116"/>
    <x v="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film &amp; video/drama"/>
    <n v="1.0041666666666667"/>
    <n v="89.925373134328353"/>
    <x v="0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film &amp; video/drama"/>
    <n v="1.1845454545454546"/>
    <n v="93.071428571428569"/>
    <x v="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film &amp; video/drama"/>
    <n v="1.1401428571428571"/>
    <n v="89.674157303370791"/>
    <x v="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drama"/>
    <n v="1.4810000000000001"/>
    <n v="207.61682242990653"/>
    <x v="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film &amp; video/drama"/>
    <n v="1.0495555555555556"/>
    <n v="59.408805031446541"/>
    <x v="0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film &amp; video/drama"/>
    <n v="1.29948"/>
    <n v="358.97237569060775"/>
    <x v="0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film &amp; video/drama"/>
    <n v="1.2348756218905472"/>
    <n v="94.736641221374043"/>
    <x v="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film &amp; video/drama"/>
    <n v="2.0162"/>
    <n v="80.647999999999996"/>
    <x v="0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film &amp; video/drama"/>
    <n v="1.0289999999999999"/>
    <n v="168.68852459016392"/>
    <x v="0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film &amp; video/drama"/>
    <n v="2.6016666666666666"/>
    <n v="34.68888888888889"/>
    <x v="0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film &amp; video/drama"/>
    <n v="1.08"/>
    <n v="462.85714285714283"/>
    <x v="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film &amp; video/drama"/>
    <n v="1.1052941176470588"/>
    <n v="104.38888888888889"/>
    <x v="0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film &amp; video/drama"/>
    <n v="1.2"/>
    <n v="7.5"/>
    <x v="0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film &amp; video/drama"/>
    <n v="1.0282909090909091"/>
    <n v="47.13"/>
    <x v="0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film &amp; video/drama"/>
    <n v="1.1599999999999999"/>
    <n v="414.28571428571428"/>
    <x v="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film &amp; video/drama"/>
    <n v="1.147"/>
    <n v="42.481481481481481"/>
    <x v="0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film &amp; video/drama"/>
    <n v="1.0660000000000001"/>
    <n v="108.77551020408163"/>
    <x v="0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film &amp; video/drama"/>
    <n v="1.6544000000000001"/>
    <n v="81.098039215686271"/>
    <x v="0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film &amp; video/drama"/>
    <n v="1.55"/>
    <n v="51.666666666666664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ilm &amp; video/drama"/>
    <n v="8.85"/>
    <n v="35.4"/>
    <x v="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film &amp; video/drama"/>
    <n v="1.0190833333333333"/>
    <n v="103.63559322033899"/>
    <x v="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film &amp; video/drama"/>
    <n v="0.19600000000000001"/>
    <n v="55.282051282051285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film &amp; video/drama"/>
    <n v="0.59467839999999994"/>
    <n v="72.16970873786407"/>
    <x v="0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film &amp; video/drama"/>
    <n v="0"/>
    <e v="#DIV/0!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film &amp; video/documentary"/>
    <n v="0.4572"/>
    <n v="58.615384615384613"/>
    <x v="0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film &amp; video/documentary"/>
    <n v="3.7400000000000003E-2"/>
    <n v="12.466666666666667"/>
    <x v="0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film &amp; video/documentary"/>
    <n v="2.7025E-2"/>
    <n v="49.136363636363633"/>
    <x v="0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film &amp; video/documentary"/>
    <n v="0.56514285714285717"/>
    <n v="150.5"/>
    <x v="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ilm &amp; video/documentary"/>
    <n v="0.21309523809523809"/>
    <n v="35.799999999999997"/>
    <x v="0"/>
    <x v="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ilm &amp; video/documentary"/>
    <n v="0.156"/>
    <n v="45.157894736842103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film &amp; video/documentary"/>
    <n v="6.2566666666666673E-2"/>
    <n v="98.78947368421052"/>
    <x v="0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film &amp; video/documentary"/>
    <n v="0.4592"/>
    <n v="88.307692307692307"/>
    <x v="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documentary"/>
    <n v="0.65101538461538466"/>
    <n v="170.62903225806451"/>
    <x v="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film &amp; video/documentary"/>
    <n v="6.7000000000000004E-2"/>
    <n v="83.75"/>
    <x v="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film &amp; video/documentary"/>
    <n v="0.135625"/>
    <n v="65.099999999999994"/>
    <x v="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film &amp; video/documentary"/>
    <n v="1.9900000000000001E-2"/>
    <n v="66.333333333333329"/>
    <x v="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film &amp; video/documentary"/>
    <n v="0.36236363636363639"/>
    <n v="104.89473684210526"/>
    <x v="0"/>
    <x v="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film &amp; video/documentary"/>
    <n v="0.39743333333333336"/>
    <n v="78.440789473684205"/>
    <x v="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film &amp; video/documentary"/>
    <n v="0.25763636363636366"/>
    <n v="59.041666666666664"/>
    <x v="0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film &amp; video/documentary"/>
    <n v="0.15491428571428573"/>
    <n v="71.34210526315789"/>
    <x v="0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film &amp; video/documentary"/>
    <n v="0.236925"/>
    <n v="51.227027027027027"/>
    <x v="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film &amp; video/documentary"/>
    <n v="0.39760000000000001"/>
    <n v="60.242424242424242"/>
    <x v="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film &amp; video/documentary"/>
    <n v="0.20220833333333332"/>
    <n v="44.935185185185183"/>
    <x v="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film &amp; video/documentary"/>
    <n v="0.47631578947368419"/>
    <n v="31.206896551724139"/>
    <x v="0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film &amp; video/documentary"/>
    <n v="0.15329999999999999"/>
    <n v="63.875"/>
    <x v="0"/>
    <x v="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film &amp; video/documentary"/>
    <n v="1.3818181818181818E-2"/>
    <n v="19"/>
    <x v="0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film &amp; video/documentary"/>
    <n v="5.0000000000000001E-3"/>
    <n v="10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film &amp; video/documentary"/>
    <n v="4.9575757575757579E-2"/>
    <n v="109.06666666666666"/>
    <x v="0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film &amp; video/documentary"/>
    <n v="3.5666666666666666E-2"/>
    <n v="26.75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documentary"/>
    <n v="0.61124000000000001"/>
    <n v="109.93525179856115"/>
    <x v="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film &amp; video/documentary"/>
    <n v="1.3333333333333334E-2"/>
    <n v="20"/>
    <x v="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film &amp; video/documentary"/>
    <n v="0.11077777777777778"/>
    <n v="55.388888888888886"/>
    <x v="0"/>
    <x v="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film &amp; video/documentary"/>
    <n v="0.38735714285714284"/>
    <n v="133.90123456790124"/>
    <x v="0"/>
    <x v="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film &amp; video/documentary"/>
    <n v="0.22052631578947368"/>
    <n v="48.720930232558139"/>
    <x v="0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film &amp; video/documentary"/>
    <n v="0.67549999999999999"/>
    <n v="48.25"/>
    <x v="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film &amp; video/documentary"/>
    <n v="0.136375"/>
    <n v="58.972972972972975"/>
    <x v="0"/>
    <x v="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film &amp; video/documentary"/>
    <n v="1.7457500000000001E-2"/>
    <n v="11.638333333333334"/>
    <x v="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film &amp; video/documentary"/>
    <n v="0.20449632511889321"/>
    <n v="83.716814159292042"/>
    <x v="0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film &amp; video/documentary"/>
    <n v="0.13852941176470587"/>
    <n v="63.648648648648646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film &amp; video/documentary"/>
    <n v="0.48485714285714288"/>
    <n v="94.277777777777771"/>
    <x v="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film &amp; video/documentary"/>
    <n v="0.308"/>
    <n v="71.86666666666666"/>
    <x v="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film &amp; video/documentary"/>
    <n v="0.35174193548387095"/>
    <n v="104.84615384615384"/>
    <x v="0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film &amp; video/documentary"/>
    <n v="0.36404444444444445"/>
    <n v="67.139344262295083"/>
    <x v="0"/>
    <x v="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film &amp; video/documentary"/>
    <n v="2.955E-2"/>
    <n v="73.875"/>
    <x v="0"/>
    <x v="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film &amp; video/documentary"/>
    <n v="0.1106"/>
    <n v="69.125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film &amp; video/documentary"/>
    <n v="0.41407142857142859"/>
    <n v="120.77083333333333"/>
    <x v="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film &amp; video/documentary"/>
    <n v="0.10857142857142857"/>
    <n v="42.222222222222221"/>
    <x v="0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film &amp; video/documentary"/>
    <n v="3.3333333333333333E-2"/>
    <n v="7.5"/>
    <x v="0"/>
    <x v="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film &amp; video/documentary"/>
    <n v="7.407407407407407E-4"/>
    <n v="1.5384615384615385"/>
    <x v="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ilm &amp; video/documentary"/>
    <n v="0.13307692307692306"/>
    <n v="37.608695652173914"/>
    <x v="0"/>
    <x v="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film &amp; video/documentary"/>
    <n v="0"/>
    <e v="#DIV/0!"/>
    <x v="0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film &amp; video/documentary"/>
    <n v="0.49183333333333334"/>
    <n v="42.157142857142858"/>
    <x v="0"/>
    <x v="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film &amp; video/documentary"/>
    <n v="0"/>
    <e v="#DIV/0!"/>
    <x v="0"/>
    <x v="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film &amp; video/documentary"/>
    <n v="2.036E-2"/>
    <n v="84.833333333333329"/>
    <x v="0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film &amp; video/documentary"/>
    <n v="0.52327777777777773"/>
    <n v="94.19"/>
    <x v="0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film &amp; video/documentary"/>
    <n v="0"/>
    <e v="#DIV/0!"/>
    <x v="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film &amp; video/documentary"/>
    <n v="2.0833333333333332E-2"/>
    <n v="6.25"/>
    <x v="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film &amp; video/documentary"/>
    <n v="6.565384615384616E-2"/>
    <n v="213.375"/>
    <x v="0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film &amp; video/documentary"/>
    <n v="1.3489"/>
    <n v="59.162280701754383"/>
    <x v="0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film &amp; video/documentary"/>
    <n v="1"/>
    <n v="27.272727272727273"/>
    <x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ilm &amp; video/documentary"/>
    <n v="1.1585714285714286"/>
    <n v="24.575757575757574"/>
    <x v="0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film &amp; video/documentary"/>
    <n v="1.0006666666666666"/>
    <n v="75.05"/>
    <x v="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film &amp; video/documentary"/>
    <n v="1.0505"/>
    <n v="42.02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film &amp; video/documentary"/>
    <n v="1.01"/>
    <n v="53.157894736842103"/>
    <x v="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film &amp; video/documentary"/>
    <n v="1.0066250000000001"/>
    <n v="83.885416666666671"/>
    <x v="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documentary"/>
    <n v="1.0016"/>
    <n v="417.33333333333331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film &amp; video/documentary"/>
    <n v="1.6668333333333334"/>
    <n v="75.765151515151516"/>
    <x v="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film &amp; video/documentary"/>
    <n v="1.0153333333333334"/>
    <n v="67.389380530973455"/>
    <x v="0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ilm &amp; video/documentary"/>
    <n v="1.03"/>
    <n v="73.571428571428569"/>
    <x v="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ilm &amp; video/documentary"/>
    <n v="1.4285714285714286"/>
    <n v="25"/>
    <x v="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film &amp; video/documentary"/>
    <n v="2.625"/>
    <n v="42"/>
    <x v="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film &amp; video/documentary"/>
    <n v="1.1805000000000001"/>
    <n v="131.16666666666666"/>
    <x v="0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film &amp; video/documentary"/>
    <n v="1.04"/>
    <n v="47.272727272727273"/>
    <x v="0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film &amp; video/documentary"/>
    <n v="2.0034000000000001"/>
    <n v="182.12727272727273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film &amp; video/documentary"/>
    <n v="3.0683333333333334"/>
    <n v="61.366666666666667"/>
    <x v="0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film &amp; video/documentary"/>
    <n v="1.00149"/>
    <n v="35.767499999999998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film &amp; video/documentary"/>
    <n v="2.0529999999999999"/>
    <n v="45.62222222222222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film &amp; video/documentary"/>
    <n v="1.0888888888888888"/>
    <n v="75.384615384615387"/>
    <x v="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film &amp; video/documentary"/>
    <n v="1.0175000000000001"/>
    <n v="50.875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film &amp; video/documentary"/>
    <n v="1.2524999999999999"/>
    <n v="119.28571428571429"/>
    <x v="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film &amp; video/documentary"/>
    <n v="1.2400610000000001"/>
    <n v="92.541865671641801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film &amp; video/documentary"/>
    <n v="1.014"/>
    <n v="76.05"/>
    <x v="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film &amp; video/documentary"/>
    <n v="1"/>
    <n v="52.631578947368418"/>
    <x v="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documentary"/>
    <n v="1.3792666666666666"/>
    <n v="98.990430622009569"/>
    <x v="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film &amp; video/documentary"/>
    <n v="1.2088000000000001"/>
    <n v="79.526315789473685"/>
    <x v="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film &amp; video/documentary"/>
    <n v="1.0736666666666668"/>
    <n v="134.20833333333334"/>
    <x v="0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film &amp; video/documentary"/>
    <n v="1.0033333333333334"/>
    <n v="37.625"/>
    <x v="0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film &amp; video/documentary"/>
    <n v="1.0152222222222222"/>
    <n v="51.044692737430168"/>
    <x v="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film &amp; video/documentary"/>
    <n v="1.0007692307692309"/>
    <n v="50.03846153846154"/>
    <x v="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documentary"/>
    <n v="1.1696666666666666"/>
    <n v="133.93129770992365"/>
    <x v="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ilm &amp; video/documentary"/>
    <n v="1.01875"/>
    <n v="58.214285714285715"/>
    <x v="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documentary"/>
    <n v="1.0212366666666666"/>
    <n v="88.037643678160919"/>
    <x v="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film &amp; video/documentary"/>
    <n v="1.5405897142857143"/>
    <n v="70.576753926701571"/>
    <x v="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film &amp; video/documentary"/>
    <n v="1.0125"/>
    <n v="53.289473684210527"/>
    <x v="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film &amp; video/documentary"/>
    <n v="1"/>
    <n v="136.36363636363637"/>
    <x v="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film &amp; video/documentary"/>
    <n v="1.0874800874800874"/>
    <n v="40.547315436241611"/>
    <x v="0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film &amp; video/documentary"/>
    <n v="1.3183333333333334"/>
    <n v="70.625"/>
    <x v="0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film &amp; video/documentary"/>
    <n v="1.3346666666666667"/>
    <n v="52.684210526315788"/>
    <x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film &amp; video/documentary"/>
    <n v="0"/>
    <e v="#DIV/0!"/>
    <x v="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film &amp; video/documentary"/>
    <n v="8.0833333333333326E-2"/>
    <n v="90.9375"/>
    <x v="0"/>
    <x v="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film &amp; video/documentary"/>
    <n v="4.0000000000000001E-3"/>
    <n v="5"/>
    <x v="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film &amp; video/documentary"/>
    <n v="0.42892307692307691"/>
    <n v="58.083333333333336"/>
    <x v="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film &amp; video/documentary"/>
    <n v="3.6363636363636364E-5"/>
    <n v="2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film &amp; video/documentary"/>
    <n v="5.0000000000000001E-3"/>
    <n v="62.5"/>
    <x v="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film &amp; video/documentary"/>
    <n v="5.0000000000000001E-4"/>
    <n v="10"/>
    <x v="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film &amp; video/documentary"/>
    <n v="4.8680000000000001E-2"/>
    <n v="71.588235294117652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film &amp; video/documentary"/>
    <n v="0"/>
    <e v="#DIV/0!"/>
    <x v="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film &amp; video/documentary"/>
    <n v="0.10314285714285715"/>
    <n v="32.81818181818182"/>
    <x v="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film &amp; video/documentary"/>
    <n v="0.7178461538461538"/>
    <n v="49.11578947368421"/>
    <x v="0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film &amp; video/documentary"/>
    <n v="1.06E-2"/>
    <n v="16.307692307692307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film &amp; video/documentary"/>
    <n v="4.4999999999999997E-3"/>
    <n v="18"/>
    <x v="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film &amp; video/documentary"/>
    <n v="1.6249999999999999E-4"/>
    <n v="13"/>
    <x v="0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film &amp; video/documentary"/>
    <n v="5.1000000000000004E-3"/>
    <n v="17"/>
    <x v="0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film &amp; video/documentary"/>
    <n v="0"/>
    <e v="#DIV/0!"/>
    <x v="0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film &amp; video/documentary"/>
    <n v="0"/>
    <e v="#DIV/0!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film &amp; video/documentary"/>
    <n v="0"/>
    <e v="#DIV/0!"/>
    <x v="0"/>
    <x v="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film &amp; video/documentary"/>
    <n v="1.1999999999999999E-3"/>
    <n v="3"/>
    <x v="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film &amp; video/documentary"/>
    <n v="0.20080000000000001"/>
    <n v="41.833333333333336"/>
    <x v="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film &amp; video/documentary"/>
    <n v="1.726845"/>
    <n v="49.338428571428572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film &amp; video/documentary"/>
    <n v="1.008955223880597"/>
    <n v="41.728395061728392"/>
    <x v="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film &amp; video/documentary"/>
    <n v="1.0480480480480481"/>
    <n v="32.71875"/>
    <x v="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film &amp; video/documentary"/>
    <n v="1.351"/>
    <n v="51.96153846153846"/>
    <x v="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film &amp; video/documentary"/>
    <n v="1.1632786885245903"/>
    <n v="50.685714285714283"/>
    <x v="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film &amp; video/documentary"/>
    <n v="1.0208333333333333"/>
    <n v="42.241379310344826"/>
    <x v="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film &amp; video/documentary"/>
    <n v="1.1116666666666666"/>
    <n v="416.875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film &amp; video/documentary"/>
    <n v="1.6608000000000001"/>
    <n v="46.651685393258425"/>
    <x v="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film &amp; video/documentary"/>
    <n v="1.0660000000000001"/>
    <n v="48.454545454545453"/>
    <x v="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documentary"/>
    <n v="1.4458441666666668"/>
    <n v="70.5289837398374"/>
    <x v="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film &amp; video/documentary"/>
    <n v="1.0555000000000001"/>
    <n v="87.958333333333329"/>
    <x v="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film &amp; video/documentary"/>
    <n v="1.3660000000000001"/>
    <n v="26.26923076923077"/>
    <x v="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film &amp; video/documentary"/>
    <n v="1.04"/>
    <n v="57.777777777777779"/>
    <x v="0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film &amp; video/documentary"/>
    <n v="1.145"/>
    <n v="57.25"/>
    <x v="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film &amp; video/documentary"/>
    <n v="1.0171957671957672"/>
    <n v="196.34042553191489"/>
    <x v="0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film &amp; video/documentary"/>
    <n v="1.2394678492239468"/>
    <n v="43"/>
    <x v="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film &amp; video/documentary"/>
    <n v="1.0245669291338582"/>
    <n v="35.551912568306008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film &amp; video/documentary"/>
    <n v="1.4450000000000001"/>
    <n v="68.80952380952381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film &amp; video/documentary"/>
    <n v="1.3333333333333333"/>
    <n v="28.571428571428573"/>
    <x v="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film &amp; video/documentary"/>
    <n v="1.0936440000000001"/>
    <n v="50.631666666666668"/>
    <x v="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film &amp; video/documentary"/>
    <n v="2.696969696969697E-2"/>
    <n v="106.8"/>
    <x v="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film &amp; video/documentary"/>
    <n v="1.2E-2"/>
    <n v="4"/>
    <x v="0"/>
    <x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film &amp; video/documentary"/>
    <n v="0.46600000000000003"/>
    <n v="34.097560975609753"/>
    <x v="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film &amp; video/documentary"/>
    <n v="1E-3"/>
    <n v="25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film &amp; video/documentary"/>
    <n v="1.6800000000000001E-3"/>
    <n v="10.5"/>
    <x v="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documentary"/>
    <n v="0.42759999999999998"/>
    <n v="215.95959595959596"/>
    <x v="0"/>
    <x v="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film &amp; video/documentary"/>
    <n v="2.8333333333333335E-3"/>
    <n v="21.25"/>
    <x v="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film &amp; video/documentary"/>
    <n v="1.7319999999999999E-2"/>
    <n v="108.25"/>
    <x v="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film &amp; video/documentary"/>
    <n v="0.14111428571428572"/>
    <n v="129.97368421052633"/>
    <x v="0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film &amp; video/documentary"/>
    <n v="0.39395294117647056"/>
    <n v="117.49473684210527"/>
    <x v="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film &amp; video/documentary"/>
    <n v="2.3529411764705883E-4"/>
    <n v="10"/>
    <x v="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film &amp; video/documentary"/>
    <n v="0.59299999999999997"/>
    <n v="70.595238095238102"/>
    <x v="0"/>
    <x v="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ilm &amp; video/documentary"/>
    <n v="1.3270833333333334E-2"/>
    <n v="24.5"/>
    <x v="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film &amp; video/documentary"/>
    <n v="9.0090090090090086E-2"/>
    <n v="30"/>
    <x v="0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film &amp; video/documentary"/>
    <n v="1.6E-2"/>
    <n v="2"/>
    <x v="0"/>
    <x v="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film &amp; video/documentary"/>
    <n v="5.1000000000000004E-3"/>
    <n v="17"/>
    <x v="0"/>
    <x v="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documentary"/>
    <n v="0.52570512820512816"/>
    <n v="2928.9285714285716"/>
    <x v="0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film &amp; video/documentary"/>
    <n v="1.04E-2"/>
    <n v="28.888888888888889"/>
    <x v="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film &amp; video/documentary"/>
    <n v="0.47399999999999998"/>
    <n v="29.625"/>
    <x v="0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film &amp; video/documentary"/>
    <n v="0.43030000000000002"/>
    <n v="40.980952380952381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film &amp; video/documentary"/>
    <n v="1.3680000000000001"/>
    <n v="54"/>
    <x v="0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film &amp; video/documentary"/>
    <n v="1.1555"/>
    <n v="36.109375"/>
    <x v="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film &amp; video/documentary"/>
    <n v="2.4079999999999999"/>
    <n v="23.153846153846153"/>
    <x v="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film &amp; video/documentary"/>
    <n v="1.1439999999999999"/>
    <n v="104"/>
    <x v="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film &amp; video/documentary"/>
    <n v="1.1033333333333333"/>
    <n v="31.82692307692307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film &amp; video/documentary"/>
    <n v="1.9537933333333333"/>
    <n v="27.3896261682243"/>
    <x v="0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ilm &amp; video/documentary"/>
    <n v="1.0333333333333334"/>
    <n v="56.363636363636367"/>
    <x v="0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film &amp; video/documentary"/>
    <n v="1.031372549019608"/>
    <n v="77.352941176470594"/>
    <x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film &amp; video/documentary"/>
    <n v="1.003125"/>
    <n v="42.8"/>
    <x v="0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film &amp; video/documentary"/>
    <n v="1.27"/>
    <n v="48.846153846153847"/>
    <x v="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film &amp; video/documentary"/>
    <n v="1.20601"/>
    <n v="48.240400000000001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film &amp; video/documentary"/>
    <n v="1.0699047619047619"/>
    <n v="70.212500000000006"/>
    <x v="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film &amp; video/documentary"/>
    <n v="1.7243333333333333"/>
    <n v="94.054545454545448"/>
    <x v="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film &amp; video/documentary"/>
    <n v="1.2362"/>
    <n v="80.272727272727266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film &amp; video/documentary"/>
    <n v="1.0840000000000001"/>
    <n v="54.2"/>
    <x v="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film &amp; video/documentary"/>
    <n v="1.1652013333333333"/>
    <n v="60.26903448275862"/>
    <x v="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film &amp; video/documentary"/>
    <n v="1.8724499999999999"/>
    <n v="38.740344827586206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documentary"/>
    <n v="1.1593333333333333"/>
    <n v="152.54385964912279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film &amp; video/documentary"/>
    <n v="1.107"/>
    <n v="115.3125"/>
    <x v="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film &amp; video/documentary"/>
    <n v="1.7092307692307693"/>
    <n v="35.838709677419352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documentary"/>
    <n v="1.2611835600000001"/>
    <n v="64.570118779438872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film &amp; video/documentary"/>
    <n v="1.3844033333333334"/>
    <n v="87.436000000000007"/>
    <x v="0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documentary"/>
    <n v="17.052499999999998"/>
    <n v="68.815577078288939"/>
    <x v="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documentary"/>
    <n v="7.8805550000000002"/>
    <n v="176.200223588597"/>
    <x v="0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film &amp; video/documentary"/>
    <n v="3.4801799999999998"/>
    <n v="511.79117647058825"/>
    <x v="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film &amp; video/documentary"/>
    <n v="1.4974666666666667"/>
    <n v="160.44285714285715"/>
    <x v="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ilm &amp; video/animation"/>
    <n v="1.0063375000000001"/>
    <n v="35.003043478260871"/>
    <x v="0"/>
    <x v="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animation"/>
    <n v="8.0021100000000001"/>
    <n v="188.50671378091872"/>
    <x v="0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animation"/>
    <n v="1.0600260000000001"/>
    <n v="56.204984093319197"/>
    <x v="0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animation"/>
    <n v="2.0051866666666669"/>
    <n v="51.3054157782516"/>
    <x v="0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animation"/>
    <n v="2.1244399999999999"/>
    <n v="127.36450839328538"/>
    <x v="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film &amp; video/animation"/>
    <n v="1.9847237142857144"/>
    <n v="101.85532258064516"/>
    <x v="0"/>
    <x v="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animation"/>
    <n v="2.2594666666666665"/>
    <n v="230.55782312925169"/>
    <x v="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animation"/>
    <n v="6.9894800000000004"/>
    <n v="842.10602409638557"/>
    <x v="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animation"/>
    <n v="3.9859528571428569"/>
    <n v="577.27593103448271"/>
    <x v="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animation"/>
    <n v="2.9403333333333332"/>
    <n v="483.34246575342468"/>
    <x v="0"/>
    <x v="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animation"/>
    <n v="1.6750470000000002"/>
    <n v="76.138500000000008"/>
    <x v="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animation"/>
    <n v="14.355717142857143"/>
    <n v="74.107684365781708"/>
    <x v="0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animation"/>
    <n v="1.5673440000000001"/>
    <n v="36.965660377358489"/>
    <x v="0"/>
    <x v="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film &amp; video/animation"/>
    <n v="1.1790285714285715"/>
    <n v="2500.969696969697"/>
    <x v="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animation"/>
    <n v="11.053811999999999"/>
    <n v="67.690214329454989"/>
    <x v="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animation"/>
    <n v="1.9292499999999999"/>
    <n v="63.04738562091503"/>
    <x v="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animation"/>
    <n v="1.268842105263158"/>
    <n v="117.6"/>
    <x v="0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film &amp; video/animation"/>
    <n v="2.5957748878923765"/>
    <n v="180.75185011709601"/>
    <x v="0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film &amp; video/animation"/>
    <n v="2.6227999999999998"/>
    <n v="127.32038834951456"/>
    <x v="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animation"/>
    <n v="2.0674309000000002"/>
    <n v="136.6444745538665"/>
    <x v="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animation"/>
    <n v="3.7012999999999998"/>
    <n v="182.78024691358024"/>
    <x v="0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animation"/>
    <n v="2.8496600000000001"/>
    <n v="279.37843137254902"/>
    <x v="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animation"/>
    <n v="5.7907999999999999"/>
    <n v="61.375728669846318"/>
    <x v="0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animation"/>
    <n v="11.318"/>
    <n v="80.727532097004286"/>
    <x v="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animation"/>
    <n v="2.6302771750000002"/>
    <n v="272.35590732591254"/>
    <x v="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animation"/>
    <n v="6.7447999999999997"/>
    <n v="70.848739495798313"/>
    <x v="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animation"/>
    <n v="2.5683081313131315"/>
    <n v="247.94003412969283"/>
    <x v="0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animation"/>
    <n v="3.7549600000000001"/>
    <n v="186.81393034825871"/>
    <x v="0"/>
    <x v="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animation"/>
    <n v="2.0870837499999997"/>
    <n v="131.98948616600788"/>
    <x v="0"/>
    <x v="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film &amp; video/animation"/>
    <n v="3.4660000000000002"/>
    <n v="29.310782241014799"/>
    <x v="0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animation"/>
    <n v="4.0232999999999999"/>
    <n v="245.02436053593178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animation"/>
    <n v="10.2684514"/>
    <n v="1323.2540463917526"/>
    <x v="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animation"/>
    <n v="1.14901155"/>
    <n v="282.65966789667897"/>
    <x v="0"/>
    <x v="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film &amp; video/animation"/>
    <n v="3.5482402000000004"/>
    <n v="91.214401028277635"/>
    <x v="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film &amp; video/animation"/>
    <n v="5.0799999999999998E-2"/>
    <n v="31.75"/>
    <x v="0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film &amp; video/animation"/>
    <n v="0"/>
    <e v="#DIV/0!"/>
    <x v="0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film &amp; video/animation"/>
    <n v="4.2999999999999997E-2"/>
    <n v="88.6875"/>
    <x v="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film &amp; video/animation"/>
    <n v="0.21146666666666666"/>
    <n v="453.14285714285717"/>
    <x v="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film &amp; video/animation"/>
    <n v="3.1875000000000001E-2"/>
    <n v="12.75"/>
    <x v="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film &amp; video/animation"/>
    <n v="5.0000000000000001E-4"/>
    <n v="1"/>
    <x v="0"/>
    <x v="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film &amp; video/animation"/>
    <n v="0.42472727272727273"/>
    <n v="83.428571428571431"/>
    <x v="0"/>
    <x v="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film &amp; video/animation"/>
    <n v="4.1666666666666666E-3"/>
    <n v="25"/>
    <x v="0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film &amp; video/animation"/>
    <n v="0.01"/>
    <n v="50"/>
    <x v="0"/>
    <x v="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film &amp; video/animation"/>
    <n v="0.16966666666666666"/>
    <n v="101.8"/>
    <x v="0"/>
    <x v="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film &amp; video/animation"/>
    <n v="7.0000000000000007E-2"/>
    <n v="46.666666666666664"/>
    <x v="0"/>
    <x v="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film &amp; video/animation"/>
    <n v="1.3333333333333333E-3"/>
    <n v="1"/>
    <x v="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film &amp; video/animation"/>
    <n v="0"/>
    <e v="#DIV/0!"/>
    <x v="0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film &amp; video/animation"/>
    <n v="0"/>
    <e v="#DIV/0!"/>
    <x v="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film &amp; video/animation"/>
    <n v="7.8E-2"/>
    <n v="26"/>
    <x v="0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film &amp; video/animation"/>
    <n v="0"/>
    <e v="#DIV/0!"/>
    <x v="0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film &amp; video/animation"/>
    <n v="0"/>
    <e v="#DIV/0!"/>
    <x v="0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film &amp; video/animation"/>
    <n v="0.26200000000000001"/>
    <n v="218.33333333333334"/>
    <x v="0"/>
    <x v="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film &amp; video/animation"/>
    <n v="7.6129032258064515E-3"/>
    <n v="33.714285714285715"/>
    <x v="0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film &amp; video/animation"/>
    <n v="0.125"/>
    <n v="25"/>
    <x v="0"/>
    <x v="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film &amp; video/animation"/>
    <n v="3.8212909090909091"/>
    <n v="128.38790470372632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animation"/>
    <n v="2.1679422000000002"/>
    <n v="78.834261818181815"/>
    <x v="0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film &amp; video/animation"/>
    <n v="3.12"/>
    <n v="91.764705882352942"/>
    <x v="0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animation"/>
    <n v="2.3442048"/>
    <n v="331.10237288135596"/>
    <x v="0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animation"/>
    <n v="1.236801"/>
    <n v="194.26193717277485"/>
    <x v="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animation"/>
    <n v="2.4784000000000002"/>
    <n v="408.97689768976898"/>
    <x v="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film &amp; video/animation"/>
    <n v="1.157092"/>
    <n v="84.459270072992695"/>
    <x v="0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film &amp; video/animation"/>
    <n v="1.1707484768810599"/>
    <n v="44.853658536585364"/>
    <x v="0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film &amp; video/animation"/>
    <n v="3.05158"/>
    <n v="383.3643216080402"/>
    <x v="0"/>
    <x v="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animation"/>
    <n v="3.2005299999999997"/>
    <n v="55.276856649395505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film &amp; video/animation"/>
    <n v="8.1956399999999991"/>
    <n v="422.02059732234807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film &amp; video/animation"/>
    <n v="2.3490000000000002"/>
    <n v="64.180327868852459"/>
    <x v="0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animation"/>
    <n v="4.9491375"/>
    <n v="173.57781674704077"/>
    <x v="0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animation"/>
    <n v="78.137822333333332"/>
    <n v="88.601680840609291"/>
    <x v="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film &amp; video/animation"/>
    <n v="1.1300013888888889"/>
    <n v="50.222283950617282"/>
    <x v="0"/>
    <x v="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animation"/>
    <n v="9.2154220000000002"/>
    <n v="192.38876826722338"/>
    <x v="0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animation"/>
    <n v="1.2510239999999999"/>
    <n v="73.416901408450698"/>
    <x v="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film &amp; video/animation"/>
    <n v="1.0224343076923077"/>
    <n v="147.68495555555555"/>
    <x v="0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animation"/>
    <n v="4.8490975000000001"/>
    <n v="108.96848314606741"/>
    <x v="0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film &amp; video/animation"/>
    <n v="1.9233333333333333"/>
    <n v="23.647540983606557"/>
    <x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film &amp; video/animation"/>
    <n v="2.8109999999999999"/>
    <n v="147.94736842105263"/>
    <x v="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animation"/>
    <n v="1.2513700000000001"/>
    <n v="385.03692307692307"/>
    <x v="0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animation"/>
    <n v="1.61459"/>
    <n v="457.39093484419266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animation"/>
    <n v="5.8535000000000004"/>
    <n v="222.99047619047619"/>
    <x v="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film &amp; video/animation"/>
    <n v="2.0114999999999998"/>
    <n v="220.74074074074073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animation"/>
    <n v="1.3348307999999998"/>
    <n v="73.503898678414089"/>
    <x v="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animation"/>
    <n v="1.2024900000000001"/>
    <n v="223.09647495361781"/>
    <x v="0"/>
    <x v="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film &amp; video/animation"/>
    <n v="1.2616666666666667"/>
    <n v="47.911392405063289"/>
    <x v="0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film &amp; video/animation"/>
    <n v="3.6120000000000001"/>
    <n v="96.063829787234042"/>
    <x v="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animation"/>
    <n v="2.26239013671875"/>
    <n v="118.6144"/>
    <x v="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film &amp; video/animation"/>
    <n v="1.2035"/>
    <n v="118.45472440944881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animation"/>
    <n v="3.0418799999999999"/>
    <n v="143.21468926553672"/>
    <x v="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animation"/>
    <n v="1.7867599999999999"/>
    <n v="282.71518987341773"/>
    <x v="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animation"/>
    <n v="3.868199871794872"/>
    <n v="593.93620078740162"/>
    <x v="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animation"/>
    <n v="2.1103642500000004"/>
    <n v="262.15704968944101"/>
    <x v="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animation"/>
    <n v="1.3166833333333334"/>
    <n v="46.580778301886795"/>
    <x v="0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animation"/>
    <n v="3.0047639999999998"/>
    <n v="70.041118881118877"/>
    <x v="0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animation"/>
    <n v="4.2051249999999998"/>
    <n v="164.90686274509804"/>
    <x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animation"/>
    <n v="1.362168"/>
    <n v="449.26385224274406"/>
    <x v="0"/>
    <x v="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film &amp; video/animation"/>
    <n v="2.4817133333333334"/>
    <n v="27.472841328413285"/>
    <x v="0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animation"/>
    <n v="1.8186315789473684"/>
    <n v="143.97499999999999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film &amp; video/animation"/>
    <n v="1.2353000000000001"/>
    <n v="88.23571428571428"/>
    <x v="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film &amp; video/animation"/>
    <n v="5.0620938628158845"/>
    <n v="36.326424870466319"/>
    <x v="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animation"/>
    <n v="1.0821333333333334"/>
    <n v="90.177777777777777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animation"/>
    <n v="8.1918387755102042"/>
    <n v="152.62361216730039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film &amp; video/animation"/>
    <n v="1.2110000000000001"/>
    <n v="55.806451612903224"/>
    <x v="0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heater/plays"/>
    <n v="1.0299897959183673"/>
    <n v="227.85327313769753"/>
    <x v="1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heater/plays"/>
    <n v="1.4833229411764706"/>
    <n v="91.82989803350327"/>
    <x v="1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heater/plays"/>
    <n v="1.2019070000000001"/>
    <n v="80.991037735849048"/>
    <x v="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heater/plays"/>
    <n v="4.7327000000000004"/>
    <n v="278.39411764705881"/>
    <x v="1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heater/plays"/>
    <n v="1.303625"/>
    <n v="43.095041322314053"/>
    <x v="1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heater/plays"/>
    <n v="3.5304799999999998"/>
    <n v="326.29205175600737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heater/plays"/>
    <n v="1.0102"/>
    <n v="41.743801652892564"/>
    <x v="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heater/plays"/>
    <n v="1.1359142857142857"/>
    <n v="64.020933977455712"/>
    <x v="1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heater/plays"/>
    <n v="1.6741666666666666"/>
    <n v="99.455445544554451"/>
    <x v="1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heater/plays"/>
    <n v="1.5345200000000001"/>
    <n v="138.49458483754512"/>
    <x v="1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heater/plays"/>
    <n v="2.022322"/>
    <n v="45.547792792792798"/>
    <x v="1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heater/plays"/>
    <n v="1.6828125"/>
    <n v="10.507317073170732"/>
    <x v="1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heater/plays"/>
    <n v="1.4345666666666668"/>
    <n v="114.76533333333333"/>
    <x v="1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heater/plays"/>
    <n v="1.964"/>
    <n v="35.997067448680355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heater/plays"/>
    <n v="1.0791999999999999"/>
    <n v="154.17142857142858"/>
    <x v="1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heater/plays"/>
    <n v="1.14977"/>
    <n v="566.38916256157631"/>
    <x v="1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heater/plays"/>
    <n v="1.4804999999999999"/>
    <n v="120.85714285714286"/>
    <x v="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heater/plays"/>
    <n v="1.9116676082790633"/>
    <n v="86.163845492085343"/>
    <x v="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heater/plays"/>
    <n v="1.99215125"/>
    <n v="51.212114395886893"/>
    <x v="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heater/plays"/>
    <n v="2.1859999999999999"/>
    <n v="67.261538461538464"/>
    <x v="1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web"/>
    <n v="1.2686868686868686"/>
    <n v="62.8"/>
    <x v="2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web"/>
    <n v="1.0522388"/>
    <n v="346.13118421052633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web"/>
    <n v="1.2840666000000001"/>
    <n v="244.11912547528519"/>
    <x v="2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web"/>
    <n v="3.1732719999999999"/>
    <n v="259.25424836601309"/>
    <x v="2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web"/>
    <n v="2.8073000000000001"/>
    <n v="201.96402877697841"/>
    <x v="2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web"/>
    <n v="1.1073146853146854"/>
    <n v="226.20857142857142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web"/>
    <n v="1.5260429999999998"/>
    <n v="324.69"/>
    <x v="2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web"/>
    <n v="1.0249999999999999"/>
    <n v="205"/>
    <x v="2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web"/>
    <n v="16.783738373837384"/>
    <n v="20.465926829268295"/>
    <x v="2"/>
    <x v="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web"/>
    <n v="5.4334915642458101"/>
    <n v="116.35303146309367"/>
    <x v="2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web"/>
    <n v="1.1550800000000001"/>
    <n v="307.20212765957444"/>
    <x v="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web"/>
    <n v="1.3120499999999999"/>
    <n v="546.6875"/>
    <x v="2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web"/>
    <n v="2.8816999999999999"/>
    <n v="47.474464579901152"/>
    <x v="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web"/>
    <n v="5.0780000000000003"/>
    <n v="101.56"/>
    <x v="2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technology/web"/>
    <n v="1.1457142857142857"/>
    <n v="72.909090909090907"/>
    <x v="2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technology/web"/>
    <n v="1.1073333333333333"/>
    <n v="43.710526315789473"/>
    <x v="2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technology/web"/>
    <n v="1.1333333333333333"/>
    <n v="34"/>
    <x v="2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technology/web"/>
    <n v="1.0833333333333333"/>
    <n v="70.652173913043484"/>
    <x v="2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technology/web"/>
    <n v="1.2353333333333334"/>
    <n v="89.301204819277103"/>
    <x v="2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technology/web"/>
    <n v="1.0069999999999999"/>
    <n v="115.08571428571429"/>
    <x v="2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technology/web"/>
    <n v="1.0353333333333334"/>
    <n v="62.12"/>
    <x v="2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technology/web"/>
    <n v="1.1551066666666667"/>
    <n v="46.204266666666669"/>
    <x v="2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technology/web"/>
    <n v="1.2040040000000001"/>
    <n v="48.54854838709678"/>
    <x v="2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technology/web"/>
    <n v="1.1504037499999999"/>
    <n v="57.520187499999999"/>
    <x v="2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technology/web"/>
    <n v="1.2046777777777777"/>
    <n v="88.147154471544724"/>
    <x v="2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technology/web"/>
    <n v="1.0128333333333333"/>
    <n v="110.49090909090908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technology/web"/>
    <n v="1.0246666666666666"/>
    <n v="66.826086956521735"/>
    <x v="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technology/web"/>
    <n v="1.2054285714285715"/>
    <n v="58.597222222222221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technology/web"/>
    <n v="1"/>
    <n v="113.63636363636364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technology/web"/>
    <n v="1.0166666666666666"/>
    <n v="43.571428571428569"/>
    <x v="2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technology/web"/>
    <n v="1"/>
    <n v="78.94736842105263"/>
    <x v="2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technology/web"/>
    <n v="1.0033333333333334"/>
    <n v="188.125"/>
    <x v="2"/>
    <x v="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technology/web"/>
    <n v="1.3236666666666668"/>
    <n v="63.03174603174603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technology/web"/>
    <n v="1.3666666666666667"/>
    <n v="30.37037037037037"/>
    <x v="2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technology/web"/>
    <n v="1.1325000000000001"/>
    <n v="51.477272727272727"/>
    <x v="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technology/web"/>
    <n v="1.36"/>
    <n v="35.789473684210527"/>
    <x v="2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technology/web"/>
    <n v="1.4612318374694613"/>
    <n v="98.817391304347822"/>
    <x v="2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technology/web"/>
    <n v="1.2949999999999999"/>
    <n v="28"/>
    <x v="2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technology/web"/>
    <n v="2.54"/>
    <n v="51.313131313131315"/>
    <x v="2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technology/web"/>
    <n v="1.0704545454545455"/>
    <n v="53.522727272727273"/>
    <x v="2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technology/web"/>
    <n v="1.0773299999999999"/>
    <n v="37.149310344827583"/>
    <x v="2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technology/web"/>
    <n v="1.0731250000000001"/>
    <n v="89.895287958115176"/>
    <x v="2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technology/web"/>
    <n v="1.06525"/>
    <n v="106.52500000000001"/>
    <x v="2"/>
    <x v="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technology/web"/>
    <n v="1.0035000000000001"/>
    <n v="52.815789473684212"/>
    <x v="2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technology/web"/>
    <n v="1.0649999999999999"/>
    <n v="54.615384615384613"/>
    <x v="2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technology/web"/>
    <n v="1"/>
    <n v="27.272727272727273"/>
    <x v="2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technology/web"/>
    <n v="1.0485714285714285"/>
    <n v="68.598130841121488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technology/web"/>
    <n v="1.0469999999999999"/>
    <n v="35.612244897959187"/>
    <x v="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technology/web"/>
    <n v="2.2566666666666668"/>
    <n v="94.027777777777771"/>
    <x v="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technology/web"/>
    <n v="1.0090416666666666"/>
    <n v="526.45652173913038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technology/web"/>
    <n v="1.4775"/>
    <n v="50.657142857142858"/>
    <x v="2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technology/web"/>
    <n v="1.3461099999999999"/>
    <n v="79.182941176470578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technology/web"/>
    <n v="1.0075000000000001"/>
    <n v="91.590909090909093"/>
    <x v="2"/>
    <x v="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technology/web"/>
    <n v="1.00880375"/>
    <n v="116.96275362318841"/>
    <x v="2"/>
    <x v="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technology/web"/>
    <n v="5.6800000000000002E-3"/>
    <n v="28.4"/>
    <x v="2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echnology/web"/>
    <n v="3.875E-3"/>
    <n v="103.33333333333333"/>
    <x v="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echnology/web"/>
    <n v="0.1"/>
    <n v="10"/>
    <x v="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echnology/web"/>
    <n v="0.10454545454545454"/>
    <n v="23"/>
    <x v="2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technology/web"/>
    <n v="1.4200000000000001E-2"/>
    <n v="31.555555555555557"/>
    <x v="2"/>
    <x v="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echnology/web"/>
    <n v="5.0000000000000001E-4"/>
    <n v="5"/>
    <x v="2"/>
    <x v="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technology/web"/>
    <n v="0.28842857142857142"/>
    <n v="34.220338983050844"/>
    <x v="2"/>
    <x v="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technology/web"/>
    <n v="1.6666666666666668E-3"/>
    <n v="25"/>
    <x v="2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echnology/web"/>
    <n v="0.11799999999999999"/>
    <n v="19.666666666666668"/>
    <x v="2"/>
    <x v="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echnology/web"/>
    <n v="2.0238095238095236E-3"/>
    <n v="21.25"/>
    <x v="2"/>
    <x v="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echnology/web"/>
    <n v="0.05"/>
    <n v="8.3333333333333339"/>
    <x v="2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technology/web"/>
    <n v="2.1129899999999997E-2"/>
    <n v="21.34333333333333"/>
    <x v="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echnology/web"/>
    <n v="1.6E-2"/>
    <n v="5.333333333333333"/>
    <x v="2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echnology/web"/>
    <n v="1.7333333333333333E-2"/>
    <n v="34.666666666666664"/>
    <x v="2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technology/web"/>
    <n v="9.5600000000000004E-2"/>
    <n v="21.727272727272727"/>
    <x v="2"/>
    <x v="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echnology/web"/>
    <n v="5.9612499999999998E-4"/>
    <n v="11.922499999999999"/>
    <x v="2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technology/web"/>
    <n v="0.28405999999999998"/>
    <n v="26.59737827715356"/>
    <x v="2"/>
    <x v="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echnology/web"/>
    <n v="0.128"/>
    <n v="10.666666666666666"/>
    <x v="2"/>
    <x v="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web"/>
    <n v="5.4199999999999998E-2"/>
    <n v="29.035714285714285"/>
    <x v="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web"/>
    <n v="1.1199999999999999E-3"/>
    <n v="50.909090909090907"/>
    <x v="2"/>
    <x v="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echnology/web"/>
    <n v="0"/>
    <e v="#DIV/0!"/>
    <x v="2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technology/web"/>
    <n v="5.7238095238095241E-2"/>
    <n v="50.083333333333336"/>
    <x v="2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echnology/web"/>
    <n v="0.1125"/>
    <n v="45"/>
    <x v="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technology/web"/>
    <n v="1.7098591549295775E-2"/>
    <n v="25.291666666666668"/>
    <x v="2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technology/web"/>
    <n v="0.30433333333333334"/>
    <n v="51.292134831460672"/>
    <x v="2"/>
    <x v="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echnology/web"/>
    <n v="2.0000000000000001E-4"/>
    <n v="1"/>
    <x v="2"/>
    <x v="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technology/web"/>
    <n v="6.9641025641025639E-3"/>
    <n v="49.381818181818183"/>
    <x v="2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echnology/web"/>
    <n v="0.02"/>
    <n v="1"/>
    <x v="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echnology/web"/>
    <n v="0"/>
    <e v="#DIV/0!"/>
    <x v="2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technology/web"/>
    <n v="8.0999999999999996E-3"/>
    <n v="101.25"/>
    <x v="2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echnology/web"/>
    <n v="2.6222222222222224E-3"/>
    <n v="19.666666666666668"/>
    <x v="2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echnology/web"/>
    <n v="1.6666666666666668E-3"/>
    <n v="12.5"/>
    <x v="2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echnology/web"/>
    <n v="9.1244548809124457E-5"/>
    <n v="8.5"/>
    <x v="2"/>
    <x v="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echnology/web"/>
    <n v="8.0000000000000002E-3"/>
    <n v="1"/>
    <x v="2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echnology/web"/>
    <n v="2.3E-2"/>
    <n v="23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technology/web"/>
    <n v="2.6660714285714284E-2"/>
    <n v="17.987951807228917"/>
    <x v="2"/>
    <x v="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technology/web"/>
    <n v="0.28192"/>
    <n v="370.94736842105266"/>
    <x v="2"/>
    <x v="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technology/web"/>
    <n v="6.5900366666666668E-2"/>
    <n v="63.569485530546629"/>
    <x v="2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echnology/web"/>
    <n v="7.2222222222222219E-3"/>
    <n v="13"/>
    <x v="2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echnology/web"/>
    <n v="8.5000000000000006E-3"/>
    <n v="5.3125"/>
    <x v="2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echnology/web"/>
    <n v="1.1575"/>
    <n v="35.615384615384613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technology/web"/>
    <n v="1.1226666666666667"/>
    <n v="87.103448275862064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technology/web"/>
    <n v="1.3220000000000001"/>
    <n v="75.11363636363636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technology/web"/>
    <n v="1.0263636363636364"/>
    <n v="68.01204819277109"/>
    <x v="2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technology/web"/>
    <n v="1.3864000000000001"/>
    <n v="29.62393162393162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technology/web"/>
    <n v="1.466"/>
    <n v="91.625"/>
    <x v="2"/>
    <x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echnology/wearables"/>
    <n v="1.2"/>
    <n v="22.5"/>
    <x v="2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technology/wearables"/>
    <n v="1.215816111111111"/>
    <n v="64.366735294117646"/>
    <x v="2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echnology/wearables"/>
    <n v="1"/>
    <n v="21.857142857142858"/>
    <x v="2"/>
    <x v="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technology/wearables"/>
    <n v="1.8085714285714285"/>
    <n v="33.315789473684212"/>
    <x v="2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technology/wearables"/>
    <n v="1.0607500000000001"/>
    <n v="90.276595744680847"/>
    <x v="2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wearables"/>
    <n v="1"/>
    <n v="76.92307692307692"/>
    <x v="2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technology/wearables"/>
    <n v="1.2692857142857144"/>
    <n v="59.233333333333334"/>
    <x v="2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echnology/wearables"/>
    <n v="1.0297499999999999"/>
    <n v="65.38095238095238"/>
    <x v="2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technology/wearables"/>
    <n v="2.5"/>
    <n v="67.307692307692307"/>
    <x v="2"/>
    <x v="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wearables"/>
    <n v="1.2602"/>
    <n v="88.74647887323944"/>
    <x v="2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technology/wearables"/>
    <n v="1.0012000000000001"/>
    <n v="65.868421052631575"/>
    <x v="2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technology/wearables"/>
    <n v="1.3864000000000001"/>
    <n v="40.349243306169967"/>
    <x v="2"/>
    <x v="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wearables"/>
    <n v="1.6140000000000001"/>
    <n v="76.857142857142861"/>
    <x v="2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technology/wearables"/>
    <n v="1.071842"/>
    <n v="68.707820512820518"/>
    <x v="2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technology/wearables"/>
    <n v="1.5309999999999999"/>
    <n v="57.773584905660378"/>
    <x v="2"/>
    <x v="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technology/wearables"/>
    <n v="5.2416666666666663"/>
    <n v="44.171348314606739"/>
    <x v="2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technology/wearables"/>
    <n v="4.8927777777777779"/>
    <n v="31.566308243727597"/>
    <x v="2"/>
    <x v="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technology/wearables"/>
    <n v="2.8473999999999999"/>
    <n v="107.04511278195488"/>
    <x v="2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technology/wearables"/>
    <n v="18.569700000000001"/>
    <n v="149.03451043338683"/>
    <x v="2"/>
    <x v="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technology/wearables"/>
    <n v="1.0967499999999999"/>
    <n v="55.956632653061227"/>
    <x v="2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technology/wearables"/>
    <n v="10.146425000000001"/>
    <n v="56.970381807973048"/>
    <x v="2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technology/wearables"/>
    <n v="4.1217692027666546"/>
    <n v="44.056420233463037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wearables"/>
    <n v="5.0324999999999998"/>
    <n v="68.625"/>
    <x v="2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technology/wearables"/>
    <n v="1.8461052631578947"/>
    <n v="65.318435754189949"/>
    <x v="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technology/wearables"/>
    <n v="1.1973333333333334"/>
    <n v="35.92"/>
    <x v="2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technology/wearables"/>
    <n v="10.812401666666668"/>
    <n v="40.070667078443485"/>
    <x v="2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technology/wearables"/>
    <n v="4.5237333333333334"/>
    <n v="75.647714604236342"/>
    <x v="2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technology/wearables"/>
    <n v="5.3737000000000004"/>
    <n v="61.203872437357631"/>
    <x v="2"/>
    <x v="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technology/wearables"/>
    <n v="1.2032608695652174"/>
    <n v="48.130434782608695"/>
    <x v="2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technology/wearables"/>
    <n v="1.1383571428571428"/>
    <n v="68.106837606837601"/>
    <x v="2"/>
    <x v="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technology/wearables"/>
    <n v="9.5103109999999997"/>
    <n v="65.891300230946882"/>
    <x v="2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technology/wearables"/>
    <n v="1.3289249999999999"/>
    <n v="81.654377880184327"/>
    <x v="2"/>
    <x v="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technology/wearables"/>
    <n v="1.4697777777777778"/>
    <n v="52.701195219123505"/>
    <x v="2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wearables"/>
    <n v="5.4215"/>
    <n v="41.228136882129277"/>
    <x v="2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technology/wearables"/>
    <n v="3.8271818181818182"/>
    <n v="15.035357142857142"/>
    <x v="2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technology/wearables"/>
    <n v="7.0418124999999998"/>
    <n v="39.066920943134534"/>
    <x v="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technology/wearables"/>
    <n v="1.0954999999999999"/>
    <n v="43.82"/>
    <x v="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wearables"/>
    <n v="1.3286666666666667"/>
    <n v="27.301369863013697"/>
    <x v="2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technology/wearables"/>
    <n v="1.52"/>
    <n v="42.222222222222221"/>
    <x v="2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technology/wearables"/>
    <n v="1.0272727272727273"/>
    <n v="33.235294117647058"/>
    <x v="2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wearables"/>
    <n v="1"/>
    <n v="285.71428571428572"/>
    <x v="2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technology/wearables"/>
    <n v="1.016"/>
    <n v="42.333333333333336"/>
    <x v="2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technology/wearables"/>
    <n v="1.508"/>
    <n v="50.266666666666666"/>
    <x v="2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technology/wearables"/>
    <n v="1.11425"/>
    <n v="61.902777777777779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technology/wearables"/>
    <n v="1.956"/>
    <n v="40.75"/>
    <x v="2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technology/wearables"/>
    <n v="1.1438333333333333"/>
    <n v="55.796747967479675"/>
    <x v="2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echnology/wearables"/>
    <n v="2"/>
    <n v="10"/>
    <x v="2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technology/wearables"/>
    <n v="2.9250166666666666"/>
    <n v="73.125416666666666"/>
    <x v="2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technology/wearables"/>
    <n v="1.5636363636363637"/>
    <n v="26.060606060606062"/>
    <x v="2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echnology/wearables"/>
    <n v="1.0566666666666666"/>
    <n v="22.642857142857142"/>
    <x v="2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wearables"/>
    <n v="1.0119047619047619"/>
    <n v="47.222222222222221"/>
    <x v="2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technology/wearables"/>
    <n v="1.2283299999999999"/>
    <n v="32.324473684210524"/>
    <x v="2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wearables"/>
    <n v="1.0149999999999999"/>
    <n v="53.421052631578945"/>
    <x v="2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technology/wearables"/>
    <n v="1.0114285714285713"/>
    <n v="51.304347826086953"/>
    <x v="2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technology/wearables"/>
    <n v="1.0811999999999999"/>
    <n v="37.197247706422019"/>
    <x v="2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technology/wearables"/>
    <n v="1.6259999999999999"/>
    <n v="27.1"/>
    <x v="2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technology/wearables"/>
    <n v="1.0580000000000001"/>
    <n v="206.31"/>
    <x v="2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technology/wearables"/>
    <n v="2.4315000000000002"/>
    <n v="82.145270270270274"/>
    <x v="2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technology/wearables"/>
    <n v="9.4483338095238096"/>
    <n v="164.79651993355483"/>
    <x v="2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technology/wearables"/>
    <n v="1.0846283333333333"/>
    <n v="60.820280373831778"/>
    <x v="2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technology/wearables"/>
    <n v="1.5737692307692308"/>
    <n v="67.970099667774093"/>
    <x v="2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technology/wearables"/>
    <n v="11.744899999999999"/>
    <n v="81.561805555555551"/>
    <x v="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wearables"/>
    <n v="1.7104755366949576"/>
    <n v="25.42547309833024"/>
    <x v="2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wearables"/>
    <n v="1.2595294117647058"/>
    <n v="21.497991967871485"/>
    <x v="2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technology/wearables"/>
    <n v="12.121296000000001"/>
    <n v="27.226630727762803"/>
    <x v="2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technology/wearables"/>
    <n v="4.9580000000000002"/>
    <n v="25.091093117408906"/>
    <x v="2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technology/wearables"/>
    <n v="3.3203999999999998"/>
    <n v="21.230179028132991"/>
    <x v="2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technology/wearables"/>
    <n v="11.65"/>
    <n v="41.607142857142854"/>
    <x v="2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technology/wearables"/>
    <n v="1.5331538461538461"/>
    <n v="135.58503401360545"/>
    <x v="2"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echnology/wearables"/>
    <n v="5.3710714285714287"/>
    <n v="22.116176470588236"/>
    <x v="2"/>
    <x v="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technology/wearables"/>
    <n v="3.5292777777777777"/>
    <n v="64.625635808748726"/>
    <x v="2"/>
    <x v="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technology/wearables"/>
    <n v="1.3740000000000001"/>
    <n v="69.569620253164558"/>
    <x v="2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technology/wearables"/>
    <n v="1.2802667999999999"/>
    <n v="75.133028169014082"/>
    <x v="2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wearables"/>
    <n v="2.7067999999999999"/>
    <n v="140.97916666666666"/>
    <x v="2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technology/wearables"/>
    <n v="8.0640000000000001"/>
    <n v="49.472392638036808"/>
    <x v="2"/>
    <x v="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technology/wearables"/>
    <n v="13.600976000000001"/>
    <n v="53.865251485148519"/>
    <x v="2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technology/wearables"/>
    <n v="9302.5"/>
    <n v="4.5712530712530715"/>
    <x v="2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technology/wearables"/>
    <n v="3.7702"/>
    <n v="65.00344827586207"/>
    <x v="2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technology/wearables"/>
    <n v="26.47025"/>
    <n v="53.475252525252522"/>
    <x v="2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technology/wearables"/>
    <n v="1.0012000000000001"/>
    <n v="43.912280701754383"/>
    <x v="2"/>
    <x v="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publishing/nonfiction"/>
    <n v="1.0445405405405406"/>
    <n v="50.852631578947367"/>
    <x v="3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publishing/nonfiction"/>
    <n v="1.0721428571428571"/>
    <n v="58.6328125"/>
    <x v="3"/>
    <x v="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publishing/nonfiction"/>
    <n v="1.6877142857142857"/>
    <n v="32.81666666666667"/>
    <x v="3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publishing/nonfiction"/>
    <n v="9.7511200000000002"/>
    <n v="426.93169877408059"/>
    <x v="3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publishing/nonfiction"/>
    <n v="1.3444929411764706"/>
    <n v="23.808729166666669"/>
    <x v="3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publishing/nonfiction"/>
    <n v="2.722777777777778"/>
    <n v="98.413654618473899"/>
    <x v="3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publishing/nonfiction"/>
    <n v="1.1268750000000001"/>
    <n v="107.32142857142857"/>
    <x v="3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publishing/nonfiction"/>
    <n v="4.5979999999999999"/>
    <n v="11.67005076142132"/>
    <x v="3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publishing/nonfiction"/>
    <n v="2.8665822784810127"/>
    <n v="41.782287822878232"/>
    <x v="3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publishing/nonfiction"/>
    <n v="2.2270833333333333"/>
    <n v="21.38"/>
    <x v="3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publishing/nonfiction"/>
    <n v="6.3613999999999997"/>
    <n v="94.103550295857985"/>
    <x v="3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publishing/nonfiction"/>
    <n v="1.4650000000000001"/>
    <n v="15.721951219512196"/>
    <x v="3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publishing/nonfiction"/>
    <n v="18.670999999999999"/>
    <n v="90.635922330097088"/>
    <x v="3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publishing/nonfiction"/>
    <n v="3.2692000000000001"/>
    <n v="97.297619047619051"/>
    <x v="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publishing/nonfiction"/>
    <n v="7.7949999999999999"/>
    <n v="37.11904761904762"/>
    <x v="3"/>
    <x v="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publishing/nonfiction"/>
    <n v="1.5415151515151515"/>
    <n v="28.104972375690608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publishing/nonfiction"/>
    <n v="1.1554666666666666"/>
    <n v="144.43333333333334"/>
    <x v="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publishing/nonfiction"/>
    <n v="1.8003333333333333"/>
    <n v="24.274157303370785"/>
    <x v="3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publishing/nonfiction"/>
    <n v="2.9849999999999999"/>
    <n v="35.117647058823529"/>
    <x v="3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publishing/nonfiction"/>
    <n v="3.2026666666666666"/>
    <n v="24.762886597938145"/>
    <x v="3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publishing/nonfiction"/>
    <n v="3.80525"/>
    <n v="188.37871287128712"/>
    <x v="3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publishing/nonfiction"/>
    <n v="1.026"/>
    <n v="148.08247422680412"/>
    <x v="3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publishing/nonfiction"/>
    <n v="18.016400000000001"/>
    <n v="49.934589800443462"/>
    <x v="3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publishing/nonfiction"/>
    <n v="7.2024800000000004"/>
    <n v="107.82155688622754"/>
    <x v="3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publishing/nonfiction"/>
    <n v="2.8309000000000002"/>
    <n v="42.63403614457831"/>
    <x v="3"/>
    <x v="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publishing/nonfiction"/>
    <n v="13.566000000000001"/>
    <n v="14.370762711864407"/>
    <x v="3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publishing/nonfiction"/>
    <n v="2.2035999999999998"/>
    <n v="37.476190476190474"/>
    <x v="3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publishing/nonfiction"/>
    <n v="1.196"/>
    <n v="30.202020202020201"/>
    <x v="3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publishing/nonfiction"/>
    <n v="4.0776923076923079"/>
    <n v="33.550632911392405"/>
    <x v="3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publishing/nonfiction"/>
    <n v="1.0581826105905425"/>
    <n v="64.74666666666667"/>
    <x v="3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publishing/nonfiction"/>
    <n v="1.4108235294117648"/>
    <n v="57.932367149758456"/>
    <x v="3"/>
    <x v="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publishing/nonfiction"/>
    <n v="2.7069999999999999"/>
    <n v="53.078431372549019"/>
    <x v="3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publishing/nonfiction"/>
    <n v="1.538"/>
    <n v="48.0625"/>
    <x v="3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publishing/nonfiction"/>
    <n v="4.0357653061224488"/>
    <n v="82.396874999999994"/>
    <x v="3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publishing/nonfiction"/>
    <n v="1.85"/>
    <n v="50.454545454545453"/>
    <x v="3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publishing/nonfiction"/>
    <n v="1.8533333333333333"/>
    <n v="115.83333333333333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publishing/nonfiction"/>
    <n v="1.0085533333333332"/>
    <n v="63.03458333333333"/>
    <x v="3"/>
    <x v="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publishing/nonfiction"/>
    <n v="1.0622116666666668"/>
    <n v="108.02152542372882"/>
    <x v="3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publishing/nonfiction"/>
    <n v="1.2136666666666667"/>
    <n v="46.088607594936711"/>
    <x v="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publishing/nonfiction"/>
    <n v="1.0006666666666666"/>
    <n v="107.21428571428571"/>
    <x v="3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publishing/fiction"/>
    <n v="1.1997755555555556"/>
    <n v="50.9338679245283"/>
    <x v="3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publishing/fiction"/>
    <n v="1.0009999999999999"/>
    <n v="40.04"/>
    <x v="3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publishing/fiction"/>
    <n v="1.0740000000000001"/>
    <n v="64.44"/>
    <x v="3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publishing/fiction"/>
    <n v="1.0406666666666666"/>
    <n v="53.827586206896555"/>
    <x v="3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publishing/fiction"/>
    <n v="1.728"/>
    <n v="100.46511627906976"/>
    <x v="3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publishing/fiction"/>
    <n v="1.072505"/>
    <n v="46.630652173913049"/>
    <x v="3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publishing/fiction"/>
    <n v="1.0823529411764705"/>
    <n v="34.074074074074076"/>
    <x v="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publishing/fiction"/>
    <n v="1.4608079999999999"/>
    <n v="65.214642857142863"/>
    <x v="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publishing/fiction"/>
    <n v="1.2524999999999999"/>
    <n v="44.205882352941174"/>
    <x v="3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publishing/fiction"/>
    <n v="1.4907142857142857"/>
    <n v="71.965517241379317"/>
    <x v="3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publishing/fiction"/>
    <n v="1.006"/>
    <n v="52.94736842105263"/>
    <x v="3"/>
    <x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publishing/fiction"/>
    <n v="1.0507333333333333"/>
    <n v="109.45138888888889"/>
    <x v="3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publishing/fiction"/>
    <n v="3.5016666666666665"/>
    <n v="75.035714285714292"/>
    <x v="3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publishing/fiction"/>
    <n v="1.0125"/>
    <n v="115.71428571428571"/>
    <x v="3"/>
    <x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publishing/fiction"/>
    <n v="1.336044"/>
    <n v="31.659810426540286"/>
    <x v="3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publishing/fiction"/>
    <n v="1.7065217391304348"/>
    <n v="46.176470588235297"/>
    <x v="3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publishing/fiction"/>
    <n v="1.0935829457364341"/>
    <n v="68.481650485436887"/>
    <x v="3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publishing/fiction"/>
    <n v="1.0070033333333335"/>
    <n v="53.469203539823013"/>
    <x v="3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publishing/fiction"/>
    <n v="1.0122777777777778"/>
    <n v="109.10778443113773"/>
    <x v="3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publishing/fiction"/>
    <n v="1.0675857142857144"/>
    <n v="51.185616438356163"/>
    <x v="3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music/rock"/>
    <n v="0.39120962394619685"/>
    <n v="64.53125"/>
    <x v="4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music/rock"/>
    <n v="3.1481481481481478E-2"/>
    <n v="21.25"/>
    <x v="4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music/rock"/>
    <n v="0.48"/>
    <n v="30"/>
    <x v="4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music/rock"/>
    <n v="0.20733333333333334"/>
    <n v="25.491803278688526"/>
    <x v="4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music/rock"/>
    <n v="0.08"/>
    <n v="11.428571428571429"/>
    <x v="4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music/rock"/>
    <n v="7.1999999999999998E-3"/>
    <n v="108"/>
    <x v="4"/>
    <x v="1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music/rock"/>
    <n v="5.2609431428571432"/>
    <n v="54.883162444113267"/>
    <x v="4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music/rock"/>
    <n v="2.5445000000000002"/>
    <n v="47.383612662942269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music/rock"/>
    <n v="1.0591999999999999"/>
    <n v="211.84"/>
    <x v="4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music/rock"/>
    <n v="1.0242285714285715"/>
    <n v="219.92638036809817"/>
    <x v="4"/>
    <x v="1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music/rock"/>
    <n v="1.4431375"/>
    <n v="40.795406360424032"/>
    <x v="4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music/rock"/>
    <n v="1.06308"/>
    <n v="75.502840909090907"/>
    <x v="4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music/rock"/>
    <n v="2.1216666666666666"/>
    <n v="13.542553191489361"/>
    <x v="4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music/rock"/>
    <n v="1.0195000000000001"/>
    <n v="60.865671641791046"/>
    <x v="4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music/rock"/>
    <n v="1.0227200000000001"/>
    <n v="115.69230769230769"/>
    <x v="4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music/rock"/>
    <n v="5.2073254999999996"/>
    <n v="48.104623556581984"/>
    <x v="4"/>
    <x v="1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music/rock"/>
    <n v="1.1065833333333333"/>
    <n v="74.184357541899445"/>
    <x v="4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music/rock"/>
    <n v="1.0114333333333334"/>
    <n v="123.34552845528455"/>
    <x v="4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music/rock"/>
    <n v="2.9420799999999998"/>
    <n v="66.623188405797094"/>
    <x v="4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music/rock"/>
    <n v="1.0577749999999999"/>
    <n v="104.99007444168734"/>
    <x v="4"/>
    <x v="1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music/rock"/>
    <n v="0"/>
    <e v="#DIV/0!"/>
    <x v="4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music/rock"/>
    <n v="0"/>
    <e v="#DIV/0!"/>
    <x v="4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music/rock"/>
    <n v="0.03"/>
    <n v="300"/>
    <x v="4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music/rock"/>
    <n v="1E-3"/>
    <n v="1"/>
    <x v="4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music/rock"/>
    <n v="0"/>
    <e v="#DIV/0!"/>
    <x v="4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music/rock"/>
    <n v="6.4999999999999997E-4"/>
    <n v="13"/>
    <x v="4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music/rock"/>
    <n v="1.4999999999999999E-2"/>
    <n v="15"/>
    <x v="4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music/rock"/>
    <n v="3.8571428571428572E-3"/>
    <n v="54"/>
    <x v="4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music/rock"/>
    <n v="0"/>
    <e v="#DIV/0!"/>
    <x v="4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music/rock"/>
    <n v="0"/>
    <e v="#DIV/0!"/>
    <x v="4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music/rock"/>
    <n v="5.7142857142857143E-3"/>
    <n v="15.428571428571429"/>
    <x v="4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music/rock"/>
    <n v="0"/>
    <e v="#DIV/0!"/>
    <x v="4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music/rock"/>
    <n v="0"/>
    <e v="#DIV/0!"/>
    <x v="4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music/rock"/>
    <n v="7.1428571428571429E-4"/>
    <n v="25"/>
    <x v="4"/>
    <x v="1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music/rock"/>
    <n v="6.875E-3"/>
    <n v="27.5"/>
    <x v="4"/>
    <x v="1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music/rock"/>
    <n v="0"/>
    <e v="#DIV/0!"/>
    <x v="4"/>
    <x v="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music/rock"/>
    <n v="0"/>
    <e v="#DIV/0!"/>
    <x v="4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music/rock"/>
    <n v="0"/>
    <e v="#DIV/0!"/>
    <x v="4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music/rock"/>
    <n v="0.14680000000000001"/>
    <n v="367"/>
    <x v="4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music/rock"/>
    <n v="4.0000000000000002E-4"/>
    <n v="2"/>
    <x v="4"/>
    <x v="1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music/rock"/>
    <n v="0"/>
    <e v="#DIV/0!"/>
    <x v="4"/>
    <x v="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music/rock"/>
    <n v="0.2857142857142857"/>
    <n v="60"/>
    <x v="4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music/rock"/>
    <n v="0"/>
    <e v="#DIV/0!"/>
    <x v="4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music/rock"/>
    <n v="0"/>
    <e v="#DIV/0!"/>
    <x v="4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music/rock"/>
    <n v="0"/>
    <e v="#DIV/0!"/>
    <x v="4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music/rock"/>
    <n v="0.1052"/>
    <n v="97.407407407407405"/>
    <x v="4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music/metal"/>
    <n v="1.34E-2"/>
    <n v="47.857142857142854"/>
    <x v="4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music/metal"/>
    <n v="2.5000000000000001E-3"/>
    <n v="50"/>
    <x v="4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music/metal"/>
    <n v="0"/>
    <e v="#DIV/0!"/>
    <x v="4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music/metal"/>
    <n v="3.2799999999999999E-3"/>
    <n v="20.5"/>
    <x v="4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music/metal"/>
    <n v="0"/>
    <e v="#DIV/0!"/>
    <x v="4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music/metal"/>
    <n v="3.272727272727273E-2"/>
    <n v="30"/>
    <x v="4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music/metal"/>
    <n v="5.8823529411764708E-5"/>
    <n v="50"/>
    <x v="4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music/metal"/>
    <n v="4.5454545454545455E-4"/>
    <n v="10"/>
    <x v="4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music/metal"/>
    <n v="0"/>
    <e v="#DIV/0!"/>
    <x v="4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music/metal"/>
    <n v="0.10877666666666666"/>
    <n v="81.582499999999996"/>
    <x v="4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music/metal"/>
    <n v="0"/>
    <e v="#DIV/0!"/>
    <x v="4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music/metal"/>
    <n v="0"/>
    <e v="#DIV/0!"/>
    <x v="4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music/metal"/>
    <n v="0"/>
    <e v="#DIV/0!"/>
    <x v="4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music/metal"/>
    <n v="3.6666666666666666E-3"/>
    <n v="18.333333333333332"/>
    <x v="4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music/metal"/>
    <n v="1.8193398957730169E-2"/>
    <n v="224.42857142857142"/>
    <x v="4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music/metal"/>
    <n v="2.5000000000000001E-2"/>
    <n v="37.5"/>
    <x v="4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music/metal"/>
    <n v="4.3499999999999997E-2"/>
    <n v="145"/>
    <x v="4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music/metal"/>
    <n v="8.0000000000000002E-3"/>
    <n v="1"/>
    <x v="4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music/metal"/>
    <n v="1.2123076923076924E-2"/>
    <n v="112.57142857142857"/>
    <x v="4"/>
    <x v="1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music/metal"/>
    <n v="0"/>
    <e v="#DIV/0!"/>
    <x v="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music/jazz"/>
    <n v="6.8399999999999997E-3"/>
    <n v="342"/>
    <x v="4"/>
    <x v="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music/jazz"/>
    <n v="1.2513513513513513E-2"/>
    <n v="57.875"/>
    <x v="4"/>
    <x v="1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music/jazz"/>
    <n v="1.8749999999999999E-3"/>
    <n v="30"/>
    <x v="4"/>
    <x v="1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music/jazz"/>
    <n v="0"/>
    <e v="#DIV/0!"/>
    <x v="4"/>
    <x v="1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music/jazz"/>
    <n v="1.25E-3"/>
    <n v="25"/>
    <x v="4"/>
    <x v="1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music/jazz"/>
    <n v="0"/>
    <e v="#DIV/0!"/>
    <x v="4"/>
    <x v="1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music/jazz"/>
    <n v="5.0000000000000001E-4"/>
    <n v="50"/>
    <x v="4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music/jazz"/>
    <n v="5.9999999999999995E-4"/>
    <n v="1.5"/>
    <x v="4"/>
    <x v="1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music/jazz"/>
    <n v="0"/>
    <e v="#DIV/0!"/>
    <x v="4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music/jazz"/>
    <n v="2E-3"/>
    <n v="10"/>
    <x v="4"/>
    <x v="1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music/jazz"/>
    <n v="0"/>
    <e v="#DIV/0!"/>
    <x v="4"/>
    <x v="1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music/jazz"/>
    <n v="0"/>
    <e v="#DIV/0!"/>
    <x v="4"/>
    <x v="1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music/jazz"/>
    <n v="0"/>
    <e v="#DIV/0!"/>
    <x v="4"/>
    <x v="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music/jazz"/>
    <n v="0"/>
    <e v="#DIV/0!"/>
    <x v="4"/>
    <x v="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music/jazz"/>
    <n v="7.1785714285714283E-3"/>
    <n v="22.333333333333332"/>
    <x v="4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music/jazz"/>
    <n v="4.3333333333333331E-3"/>
    <n v="52"/>
    <x v="4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music/jazz"/>
    <n v="0.16833333333333333"/>
    <n v="16.833333333333332"/>
    <x v="4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music/jazz"/>
    <n v="0"/>
    <e v="#DIV/0!"/>
    <x v="4"/>
    <x v="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music/jazz"/>
    <n v="0.22520000000000001"/>
    <n v="56.3"/>
    <x v="4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music/jazz"/>
    <n v="0.41384615384615386"/>
    <n v="84.0625"/>
    <x v="4"/>
    <x v="1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music/indie rock"/>
    <n v="0.25259090909090909"/>
    <n v="168.39393939393941"/>
    <x v="4"/>
    <x v="1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music/indie rock"/>
    <n v="2E-3"/>
    <n v="15"/>
    <x v="4"/>
    <x v="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music/indie rock"/>
    <n v="1.84E-2"/>
    <n v="76.666666666666671"/>
    <x v="4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music/indie rock"/>
    <n v="0"/>
    <e v="#DIV/0!"/>
    <x v="4"/>
    <x v="1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music/indie rock"/>
    <n v="6.0400000000000002E-3"/>
    <n v="50.333333333333336"/>
    <x v="4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music/indie rock"/>
    <n v="0"/>
    <e v="#DIV/0!"/>
    <x v="4"/>
    <x v="1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music/indie rock"/>
    <n v="8.3333333333333332E-3"/>
    <n v="8.3333333333333339"/>
    <x v="4"/>
    <x v="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music/indie rock"/>
    <n v="3.0666666666666665E-2"/>
    <n v="35.384615384615387"/>
    <x v="4"/>
    <x v="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music/indie rock"/>
    <n v="5.5833333333333334E-3"/>
    <n v="55.833333333333336"/>
    <x v="4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music/indie rock"/>
    <n v="2.5000000000000001E-4"/>
    <n v="5"/>
    <x v="4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music/indie rock"/>
    <n v="0"/>
    <e v="#DIV/0!"/>
    <x v="4"/>
    <x v="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music/indie rock"/>
    <n v="2.0000000000000001E-4"/>
    <n v="1"/>
    <x v="4"/>
    <x v="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music/indie rock"/>
    <n v="0"/>
    <e v="#DIV/0!"/>
    <x v="4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music/indie rock"/>
    <n v="0.14825133372851215"/>
    <n v="69.472222222222229"/>
    <x v="4"/>
    <x v="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music/indie rock"/>
    <n v="1.6666666666666666E-4"/>
    <n v="1"/>
    <x v="4"/>
    <x v="1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music/indie rock"/>
    <n v="2E-3"/>
    <n v="1"/>
    <x v="4"/>
    <x v="1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music/indie rock"/>
    <n v="1.3333333333333334E-4"/>
    <n v="8"/>
    <x v="4"/>
    <x v="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music/indie rock"/>
    <n v="1.24E-2"/>
    <n v="34.444444444444443"/>
    <x v="4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music/indie rock"/>
    <n v="2.8571428571428574E-4"/>
    <n v="1"/>
    <x v="4"/>
    <x v="1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music/indie rock"/>
    <n v="0"/>
    <e v="#DIV/0!"/>
    <x v="4"/>
    <x v="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music/jazz"/>
    <n v="2.0000000000000002E-5"/>
    <n v="1"/>
    <x v="4"/>
    <x v="1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music/jazz"/>
    <n v="2.8571428571428571E-5"/>
    <n v="1"/>
    <x v="4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music/jazz"/>
    <n v="1.4321428571428572E-2"/>
    <n v="501.25"/>
    <x v="4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music/jazz"/>
    <n v="7.0000000000000001E-3"/>
    <n v="10.5"/>
    <x v="4"/>
    <x v="1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music/jazz"/>
    <n v="2.0000000000000002E-5"/>
    <n v="1"/>
    <x v="4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music/jazz"/>
    <n v="1.4285714285714287E-4"/>
    <n v="1"/>
    <x v="4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music/jazz"/>
    <n v="0"/>
    <e v="#DIV/0!"/>
    <x v="4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music/jazz"/>
    <n v="1.2999999999999999E-3"/>
    <n v="13"/>
    <x v="4"/>
    <x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music/jazz"/>
    <n v="4.8960000000000002E-3"/>
    <n v="306"/>
    <x v="4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music/jazz"/>
    <n v="3.8461538461538462E-4"/>
    <n v="22.5"/>
    <x v="4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music/jazz"/>
    <n v="0"/>
    <e v="#DIV/0!"/>
    <x v="4"/>
    <x v="1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music/jazz"/>
    <n v="3.3333333333333335E-3"/>
    <n v="50"/>
    <x v="4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music/jazz"/>
    <n v="0"/>
    <e v="#DIV/0!"/>
    <x v="4"/>
    <x v="1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music/jazz"/>
    <n v="2E-3"/>
    <n v="5"/>
    <x v="4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music/jazz"/>
    <n v="1.0788"/>
    <n v="74.22935779816514"/>
    <x v="4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music/jazz"/>
    <n v="1.2594166666666666"/>
    <n v="81.252688172043008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music/jazz"/>
    <n v="2.0251494999999999"/>
    <n v="130.23469453376205"/>
    <x v="4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music/jazz"/>
    <n v="1.0860000000000001"/>
    <n v="53.409836065573771"/>
    <x v="4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music/jazz"/>
    <n v="1.728"/>
    <n v="75.130434782608702"/>
    <x v="4"/>
    <x v="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music/jazz"/>
    <n v="1.6798"/>
    <n v="75.666666666666671"/>
    <x v="4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music/jazz"/>
    <n v="4.2720000000000002"/>
    <n v="31.691394658753708"/>
    <x v="4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music/jazz"/>
    <n v="1.075"/>
    <n v="47.777777777777779"/>
    <x v="4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music/jazz"/>
    <n v="1.08"/>
    <n v="90"/>
    <x v="4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music/jazz"/>
    <n v="1.0153353333333335"/>
    <n v="149.31401960784314"/>
    <x v="4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music/jazz"/>
    <n v="1.1545000000000001"/>
    <n v="62.06989247311828"/>
    <x v="4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music/jazz"/>
    <n v="1.335"/>
    <n v="53.4"/>
    <x v="4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music/jazz"/>
    <n v="1.5469999999999999"/>
    <n v="69.268656716417908"/>
    <x v="4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music/jazz"/>
    <n v="1.0084571428571429"/>
    <n v="271.50769230769231"/>
    <x v="4"/>
    <x v="1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music/jazz"/>
    <n v="1.82"/>
    <n v="34.125"/>
    <x v="4"/>
    <x v="1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music/jazz"/>
    <n v="1.8086666666666666"/>
    <n v="40.492537313432834"/>
    <x v="4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music/jazz"/>
    <n v="1.0230434782608695"/>
    <n v="189.75806451612902"/>
    <x v="4"/>
    <x v="1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music/jazz"/>
    <n v="1.1017999999999999"/>
    <n v="68.862499999999997"/>
    <x v="4"/>
    <x v="1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music/jazz"/>
    <n v="1.0225"/>
    <n v="108.77659574468085"/>
    <x v="4"/>
    <x v="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music/jazz"/>
    <n v="1.0078823529411765"/>
    <n v="125.98529411764706"/>
    <x v="4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jazz"/>
    <n v="1.038"/>
    <n v="90.523255813953483"/>
    <x v="4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jazz"/>
    <n v="1.1070833333333334"/>
    <n v="28.880434782608695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jazz"/>
    <n v="1.1625000000000001"/>
    <n v="31"/>
    <x v="4"/>
    <x v="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jazz"/>
    <n v="1.111"/>
    <n v="51.674418604651166"/>
    <x v="4"/>
    <x v="1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jazz"/>
    <n v="1.8014285714285714"/>
    <n v="26.270833333333332"/>
    <x v="4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jazz"/>
    <n v="1"/>
    <n v="48.07692307692308"/>
    <x v="4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technology/wearables"/>
    <n v="1.1850000000000001"/>
    <n v="27.558139534883722"/>
    <x v="2"/>
    <x v="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technology/wearables"/>
    <n v="1.0721700000000001"/>
    <n v="36.97137931034483"/>
    <x v="2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technology/wearables"/>
    <n v="1.1366666666666667"/>
    <n v="29.021276595744681"/>
    <x v="2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technology/wearables"/>
    <n v="1.0316400000000001"/>
    <n v="28.65666666666667"/>
    <x v="2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technology/wearables"/>
    <n v="1.28"/>
    <n v="37.647058823529413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1.3576026666666667"/>
    <n v="97.904038461538462"/>
    <x v="2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wearables"/>
    <n v="1"/>
    <n v="42.553191489361701"/>
    <x v="2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technology/wearables"/>
    <n v="1.0000360000000001"/>
    <n v="131.58368421052631"/>
    <x v="2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technology/wearables"/>
    <n v="1.0471999999999999"/>
    <n v="32.320987654320987"/>
    <x v="2"/>
    <x v="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technology/wearables"/>
    <n v="1.050225"/>
    <n v="61.103999999999999"/>
    <x v="2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technology/wearables"/>
    <n v="1.7133333333333334"/>
    <n v="31.341463414634145"/>
    <x v="2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1.2749999999999999"/>
    <n v="129.1139240506329"/>
    <x v="2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technology/wearables"/>
    <n v="1.3344333333333334"/>
    <n v="25.020624999999999"/>
    <x v="2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wearables"/>
    <n v="1"/>
    <n v="250"/>
    <x v="2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technology/wearables"/>
    <n v="1.1291099999999998"/>
    <n v="47.541473684210523"/>
    <x v="2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arables"/>
    <n v="1.0009999999999999"/>
    <n v="40.04"/>
    <x v="2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technology/wearables"/>
    <n v="1.1372727272727272"/>
    <n v="65.84210526315789"/>
    <x v="2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technology/wearables"/>
    <n v="1.1931742857142855"/>
    <n v="46.401222222222216"/>
    <x v="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technology/wearables"/>
    <n v="1.0325"/>
    <n v="50.365853658536587"/>
    <x v="2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technology/wearables"/>
    <n v="2.6566666666666667"/>
    <n v="26.566666666666666"/>
    <x v="2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technology/wearables"/>
    <n v="1.0005066666666667"/>
    <n v="39.493684210526318"/>
    <x v="2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technology/wearables"/>
    <n v="1.0669999999999999"/>
    <n v="49.246153846153845"/>
    <x v="2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technology/wearables"/>
    <n v="1.3367142857142857"/>
    <n v="62.38"/>
    <x v="2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technology/wearables"/>
    <n v="1.214"/>
    <n v="37.9375"/>
    <x v="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wearables"/>
    <n v="1.032"/>
    <n v="51.6"/>
    <x v="2"/>
    <x v="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technology/wearables"/>
    <n v="1.25"/>
    <n v="27.777777777777779"/>
    <x v="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technology/wearables"/>
    <n v="1.2869999999999999"/>
    <n v="99.382239382239376"/>
    <x v="2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technology/wearables"/>
    <n v="1.0100533333333332"/>
    <n v="38.848205128205123"/>
    <x v="2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technology/wearables"/>
    <n v="1.2753666666666665"/>
    <n v="45.548809523809524"/>
    <x v="2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1"/>
    <n v="600"/>
    <x v="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technology/wearables"/>
    <n v="1.127715"/>
    <n v="80.551071428571419"/>
    <x v="2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technology/wearables"/>
    <n v="1.056"/>
    <n v="52.8"/>
    <x v="2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technology/wearables"/>
    <n v="2.0262500000000001"/>
    <n v="47.676470588235297"/>
    <x v="2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technology/wearables"/>
    <n v="1.1333333333333333"/>
    <n v="23.448275862068964"/>
    <x v="2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technology/wearables"/>
    <n v="2.5545454545454545E-2"/>
    <n v="40.142857142857146"/>
    <x v="2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echnology/wearables"/>
    <n v="7.8181818181818181E-4"/>
    <n v="17.2"/>
    <x v="2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echnology/wearables"/>
    <n v="0"/>
    <e v="#DIV/0!"/>
    <x v="2"/>
    <x v="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echnology/wearables"/>
    <n v="0"/>
    <e v="#DIV/0!"/>
    <x v="2"/>
    <x v="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echnology/wearables"/>
    <n v="0"/>
    <e v="#DIV/0!"/>
    <x v="2"/>
    <x v="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echnology/wearables"/>
    <n v="6.0000000000000001E-3"/>
    <n v="15"/>
    <x v="2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echnology/wearables"/>
    <n v="0"/>
    <e v="#DIV/0!"/>
    <x v="2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echnology/wearables"/>
    <n v="0"/>
    <e v="#DIV/0!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arables"/>
    <n v="1.0526315789473684E-2"/>
    <n v="35.714285714285715"/>
    <x v="2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echnology/wearables"/>
    <n v="1.5E-3"/>
    <n v="37.5"/>
    <x v="2"/>
    <x v="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echnology/wearables"/>
    <n v="0"/>
    <e v="#DIV/0!"/>
    <x v="2"/>
    <x v="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echnology/wearables"/>
    <n v="0"/>
    <e v="#DIV/0!"/>
    <x v="2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technology/wearables"/>
    <n v="0"/>
    <e v="#DIV/0!"/>
    <x v="2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echnology/wearables"/>
    <n v="1.7500000000000002E-2"/>
    <n v="52.5"/>
    <x v="2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arables"/>
    <n v="0.186"/>
    <n v="77.5"/>
    <x v="2"/>
    <x v="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echnology/wearables"/>
    <n v="0"/>
    <e v="#DIV/0!"/>
    <x v="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technology/wearables"/>
    <n v="9.8166666666666666E-2"/>
    <n v="53.545454545454547"/>
    <x v="2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echnology/wearables"/>
    <n v="0"/>
    <e v="#DIV/0!"/>
    <x v="2"/>
    <x v="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echnology/wearables"/>
    <n v="4.3333333333333331E-4"/>
    <n v="16.25"/>
    <x v="2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echnology/wearables"/>
    <n v="0"/>
    <e v="#DIV/0!"/>
    <x v="2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arables"/>
    <n v="1.0948792000000001"/>
    <n v="103.68174242424243"/>
    <x v="2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technology/wearables"/>
    <n v="1"/>
    <n v="185.18518518518519"/>
    <x v="2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technology/wearables"/>
    <n v="1.5644444444444445"/>
    <n v="54.153846153846153"/>
    <x v="2"/>
    <x v="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technology/wearables"/>
    <n v="1.016"/>
    <n v="177.2093023255814"/>
    <x v="2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technology/wearables"/>
    <n v="1.00325"/>
    <n v="100.325"/>
    <x v="2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technology/wearables"/>
    <n v="1.1294999999999999"/>
    <n v="136.90909090909091"/>
    <x v="2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echnology/wearables"/>
    <n v="1.02125"/>
    <n v="57.535211267605632"/>
    <x v="2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technology/wearables"/>
    <n v="1.0724974999999999"/>
    <n v="52.962839506172834"/>
    <x v="2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1.0428333333333333"/>
    <n v="82.328947368421055"/>
    <x v="2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1"/>
    <n v="135.41666666666666"/>
    <x v="2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technology/wearables"/>
    <n v="1.004"/>
    <n v="74.0655737704918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technology/wearables"/>
    <n v="1.26125"/>
    <n v="84.083333333333329"/>
    <x v="2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technology/wearables"/>
    <n v="1.1066666666666667"/>
    <n v="61.029411764705884"/>
    <x v="2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technology/wearables"/>
    <n v="1.05"/>
    <n v="150"/>
    <x v="2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technology/wearables"/>
    <n v="1.03775"/>
    <n v="266.08974358974359"/>
    <x v="2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echnology/wearables"/>
    <n v="1.1599999999999999"/>
    <n v="7.25"/>
    <x v="2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technology/wearables"/>
    <n v="1.1000000000000001"/>
    <n v="100"/>
    <x v="2"/>
    <x v="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technology/wearables"/>
    <n v="1.130176111111111"/>
    <n v="109.96308108108107"/>
    <x v="2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technology/wearables"/>
    <n v="1.0024999999999999"/>
    <n v="169.91525423728814"/>
    <x v="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technology/wearables"/>
    <n v="1.034"/>
    <n v="95.740740740740748"/>
    <x v="2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technology/wearables"/>
    <n v="1.0702857142857143"/>
    <n v="59.460317460317462"/>
    <x v="2"/>
    <x v="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technology/wearables"/>
    <n v="1.0357142857142858"/>
    <n v="55.769230769230766"/>
    <x v="2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technology/wearables"/>
    <n v="1.5640000000000001"/>
    <n v="30.076923076923077"/>
    <x v="2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technology/wearables"/>
    <n v="1.0082"/>
    <n v="88.438596491228068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1.9530000000000001"/>
    <n v="64.032786885245898"/>
    <x v="2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1.1171428571428572"/>
    <n v="60.153846153846153"/>
    <x v="2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electronic music"/>
    <n v="1.1985454545454546"/>
    <n v="49.194029850746269"/>
    <x v="4"/>
    <x v="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electronic music"/>
    <n v="1.0185"/>
    <n v="165.16216216216216"/>
    <x v="4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electronic music"/>
    <n v="1.0280254777070064"/>
    <n v="43.621621621621621"/>
    <x v="4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electronic music"/>
    <n v="1.0084615384615385"/>
    <n v="43.7"/>
    <x v="4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electronic music"/>
    <n v="1.0273469387755103"/>
    <n v="67.419642857142861"/>
    <x v="4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electronic music"/>
    <n v="1.0649999999999999"/>
    <n v="177.5"/>
    <x v="4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electronic music"/>
    <n v="1.5553333333333332"/>
    <n v="38.883333333333333"/>
    <x v="4"/>
    <x v="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electronic music"/>
    <n v="1.228"/>
    <n v="54.985074626865675"/>
    <x v="4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electronic music"/>
    <n v="1.0734999999999999"/>
    <n v="61.342857142857142"/>
    <x v="4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electronic music"/>
    <n v="1.0550335570469798"/>
    <n v="23.117647058823529"/>
    <x v="4"/>
    <x v="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electronic music"/>
    <n v="1.1844444444444444"/>
    <n v="29.611111111111111"/>
    <x v="4"/>
    <x v="1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electronic music"/>
    <n v="1.0888"/>
    <n v="75.611111111111114"/>
    <x v="4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electronic music"/>
    <n v="1.1125"/>
    <n v="35.6"/>
    <x v="4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electronic music"/>
    <n v="1.0009999999999999"/>
    <n v="143"/>
    <x v="4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music/electronic music"/>
    <n v="0"/>
    <e v="#DIV/0!"/>
    <x v="4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music/electronic music"/>
    <n v="7.4999999999999997E-3"/>
    <n v="25"/>
    <x v="4"/>
    <x v="1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music/electronic music"/>
    <n v="0"/>
    <e v="#DIV/0!"/>
    <x v="4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music/electronic music"/>
    <n v="0"/>
    <e v="#DIV/0!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music/electronic music"/>
    <n v="0.01"/>
    <n v="100"/>
    <x v="4"/>
    <x v="1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music/electronic music"/>
    <n v="0"/>
    <e v="#DIV/0!"/>
    <x v="4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journalism/audio"/>
    <n v="2.6666666666666666E-3"/>
    <n v="60"/>
    <x v="5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journalism/audio"/>
    <n v="5.0000000000000001E-3"/>
    <n v="50"/>
    <x v="5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journalism/audio"/>
    <n v="2.2307692307692306E-2"/>
    <n v="72.5"/>
    <x v="5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journalism/audio"/>
    <n v="8.4285714285714294E-3"/>
    <n v="29.5"/>
    <x v="5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journalism/audio"/>
    <n v="2.5000000000000001E-3"/>
    <n v="62.5"/>
    <x v="5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journalism/audio"/>
    <n v="0"/>
    <e v="#DIV/0!"/>
    <x v="5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journalism/audio"/>
    <n v="0"/>
    <e v="#DIV/0!"/>
    <x v="5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journalism/audio"/>
    <n v="0"/>
    <e v="#DIV/0!"/>
    <x v="5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journalism/audio"/>
    <n v="0"/>
    <e v="#DIV/0!"/>
    <x v="5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journalism/audio"/>
    <n v="0"/>
    <e v="#DIV/0!"/>
    <x v="5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journalism/audio"/>
    <n v="0"/>
    <e v="#DIV/0!"/>
    <x v="5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journalism/audio"/>
    <n v="0"/>
    <e v="#DIV/0!"/>
    <x v="5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journalism/audio"/>
    <n v="1.3849999999999999E-3"/>
    <n v="23.083333333333332"/>
    <x v="5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journalism/audio"/>
    <n v="6.0000000000000001E-3"/>
    <n v="25.5"/>
    <x v="5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journalism/audio"/>
    <n v="0.106"/>
    <n v="48.18181818181818"/>
    <x v="5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journalism/audio"/>
    <n v="1.1111111111111112E-5"/>
    <n v="1"/>
    <x v="5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journalism/audio"/>
    <n v="5.0000000000000001E-3"/>
    <n v="1"/>
    <x v="5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journalism/audio"/>
    <n v="0"/>
    <e v="#DIV/0!"/>
    <x v="5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journalism/audio"/>
    <n v="1.6666666666666668E-3"/>
    <n v="50"/>
    <x v="5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journalism/audio"/>
    <n v="1.6666666666666668E-3"/>
    <n v="5"/>
    <x v="5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journalism/audio"/>
    <n v="2.4340000000000001E-2"/>
    <n v="202.83333333333334"/>
    <x v="5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journalism/audio"/>
    <n v="3.8833333333333331E-2"/>
    <n v="29.125"/>
    <x v="5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journalism/audio"/>
    <n v="1E-4"/>
    <n v="5"/>
    <x v="5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journalism/audio"/>
    <n v="0"/>
    <e v="#DIV/0!"/>
    <x v="5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games/video games"/>
    <n v="1.7333333333333333E-2"/>
    <n v="13"/>
    <x v="6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games/video games"/>
    <n v="1.6666666666666668E-3"/>
    <n v="50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games/video games"/>
    <n v="0"/>
    <e v="#DIV/0!"/>
    <x v="6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games/video games"/>
    <n v="1.2500000000000001E-5"/>
    <n v="1"/>
    <x v="6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games/video games"/>
    <n v="0.12166666666666667"/>
    <n v="96.05263157894737"/>
    <x v="6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games/video games"/>
    <n v="0.23588571428571428"/>
    <n v="305.77777777777777"/>
    <x v="6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games/video games"/>
    <n v="5.6666666666666664E-2"/>
    <n v="12.142857142857142"/>
    <x v="6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games/video games"/>
    <n v="0.39"/>
    <n v="83.571428571428569"/>
    <x v="6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games/video games"/>
    <n v="9.9546510341776348E-3"/>
    <n v="18"/>
    <x v="6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games/video games"/>
    <n v="6.9320000000000007E-2"/>
    <n v="115.53333333333333"/>
    <x v="6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games/video games"/>
    <n v="6.6139999999999999"/>
    <n v="21.900662251655628"/>
    <x v="6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games/video games"/>
    <n v="3.2609166666666667"/>
    <n v="80.022494887525568"/>
    <x v="6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games/video games"/>
    <n v="1.0148571428571429"/>
    <n v="35.520000000000003"/>
    <x v="6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games/video games"/>
    <n v="1.0421799999999999"/>
    <n v="64.933333333333323"/>
    <x v="6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games/video games"/>
    <n v="1.0742157000000001"/>
    <n v="60.965703745743475"/>
    <x v="6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games/video games"/>
    <n v="1.1005454545454545"/>
    <n v="31.444155844155844"/>
    <x v="6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games/video games"/>
    <n v="4.077"/>
    <n v="81.949748743718587"/>
    <x v="6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games/video games"/>
    <n v="2.2392500000000002"/>
    <n v="58.92763157894737"/>
    <x v="6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games/video games"/>
    <n v="3.038011142857143"/>
    <n v="157.29347633136095"/>
    <x v="6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games/video games"/>
    <n v="1.4132510432681749"/>
    <n v="55.758509532062391"/>
    <x v="6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games/video games"/>
    <n v="27.906363636363636"/>
    <n v="83.802893802893806"/>
    <x v="6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games/video games"/>
    <n v="1.7176130000000001"/>
    <n v="58.422210884353746"/>
    <x v="6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games/video games"/>
    <n v="1.0101333333333333"/>
    <n v="270.57142857142856"/>
    <x v="6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games/video games"/>
    <n v="1.02"/>
    <n v="107.1"/>
    <x v="6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games/video games"/>
    <n v="1.6976511744127936"/>
    <n v="47.180555555555557"/>
    <x v="6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games/video games"/>
    <n v="1.14534"/>
    <n v="120.30882352941177"/>
    <x v="6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games/video games"/>
    <n v="8.7759999999999998"/>
    <n v="27.59748427672956"/>
    <x v="6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games/video games"/>
    <n v="1.0538666666666667"/>
    <n v="205.2987012987013"/>
    <x v="6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games/video games"/>
    <n v="1.8839999999999999"/>
    <n v="35.547169811320757"/>
    <x v="6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games/video games"/>
    <n v="1.436523076923077"/>
    <n v="74.639488409272587"/>
    <x v="6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games/video games"/>
    <n v="1.4588000000000001"/>
    <n v="47.058064516129029"/>
    <x v="6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games/video games"/>
    <n v="1.3118399999999999"/>
    <n v="26.591351351351353"/>
    <x v="6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games/video games"/>
    <n v="1.1399999999999999"/>
    <n v="36.774193548387096"/>
    <x v="6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games/video games"/>
    <n v="13.794206249999998"/>
    <n v="31.820544982698959"/>
    <x v="6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games/video games"/>
    <n v="9.56"/>
    <n v="27.576923076923077"/>
    <x v="6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games/video games"/>
    <n v="1.1200000000000001"/>
    <n v="56"/>
    <x v="6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games/video games"/>
    <n v="6.4666666666666668"/>
    <n v="21.555555555555557"/>
    <x v="6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games/video games"/>
    <n v="1.1036948748510131"/>
    <n v="44.095238095238095"/>
    <x v="6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games/video games"/>
    <n v="1.2774000000000001"/>
    <n v="63.87"/>
    <x v="6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games/video games"/>
    <n v="1.579"/>
    <n v="38.987654320987652"/>
    <x v="6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games/video games"/>
    <n v="1.1466525000000001"/>
    <n v="80.185489510489504"/>
    <x v="6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games/video games"/>
    <n v="1.3700934579439252"/>
    <n v="34.904761904761905"/>
    <x v="6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games/video games"/>
    <n v="3.5461999999999998"/>
    <n v="89.100502512562812"/>
    <x v="6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games/video games"/>
    <n v="1.0602150537634409"/>
    <n v="39.44"/>
    <x v="6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games/video games"/>
    <n v="1"/>
    <n v="136.9047619047619"/>
    <x v="6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games/video games"/>
    <n v="1.873"/>
    <n v="37.46"/>
    <x v="6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games/video games"/>
    <n v="1.6619999999999999"/>
    <n v="31.96153846153846"/>
    <x v="6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games/video games"/>
    <n v="1.0172910662824208"/>
    <n v="25.214285714285715"/>
    <x v="6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games/video games"/>
    <n v="1.64"/>
    <n v="10.040816326530612"/>
    <x v="6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games/video games"/>
    <n v="1.0566666666666666"/>
    <n v="45.94202898550725"/>
    <x v="6"/>
    <x v="1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games/video games"/>
    <n v="0.01"/>
    <n v="15"/>
    <x v="6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games/video games"/>
    <n v="0"/>
    <e v="#DIV/0!"/>
    <x v="6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games/video games"/>
    <n v="0.33559730999999998"/>
    <n v="223.58248500999335"/>
    <x v="6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games/video games"/>
    <n v="2.053E-2"/>
    <n v="39.480769230769234"/>
    <x v="6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games/video games"/>
    <n v="0.105"/>
    <n v="91.304347826086953"/>
    <x v="6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games/video games"/>
    <n v="8.4172839999999999E-2"/>
    <n v="78.666205607476627"/>
    <x v="6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games/video games"/>
    <n v="1.44E-2"/>
    <n v="12"/>
    <x v="6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games/video games"/>
    <n v="8.8333333333333337E-3"/>
    <n v="17.666666666666668"/>
    <x v="6"/>
    <x v="1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games/video games"/>
    <n v="9.9200000000000004E-4"/>
    <n v="41.333333333333336"/>
    <x v="6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games/video games"/>
    <n v="5.966666666666667E-3"/>
    <n v="71.599999999999994"/>
    <x v="6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games/mobile games"/>
    <n v="1.8689285714285714E-2"/>
    <n v="307.8235294117647"/>
    <x v="6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games/mobile games"/>
    <n v="8.8500000000000002E-3"/>
    <n v="80.454545454545453"/>
    <x v="6"/>
    <x v="1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games/mobile games"/>
    <n v="0.1152156862745098"/>
    <n v="83.942857142857136"/>
    <x v="6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games/mobile games"/>
    <n v="5.1000000000000004E-4"/>
    <n v="8.5"/>
    <x v="6"/>
    <x v="1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games/mobile games"/>
    <n v="0.21033333333333334"/>
    <n v="73.372093023255815"/>
    <x v="6"/>
    <x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games/mobile games"/>
    <n v="0.11436666666666667"/>
    <n v="112.86184210526316"/>
    <x v="6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games/mobile games"/>
    <n v="0.18737933333333334"/>
    <n v="95.277627118644077"/>
    <x v="6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games/mobile games"/>
    <n v="9.2857142857142856E-4"/>
    <n v="22.75"/>
    <x v="6"/>
    <x v="18"/>
  </r>
  <r>
    <n v="2659"/>
    <s v="test (Canceled)"/>
    <s v="test"/>
    <n v="49000"/>
    <n v="1333"/>
    <x v="1"/>
    <x v="0"/>
    <s v="USD"/>
    <n v="1429321210"/>
    <n v="1426729210"/>
    <b v="0"/>
    <n v="10"/>
    <b v="0"/>
    <s v="games/mobile games"/>
    <n v="2.720408163265306E-2"/>
    <n v="133.30000000000001"/>
    <x v="6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games/mobile games"/>
    <n v="9.5E-4"/>
    <n v="3.8"/>
    <x v="6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games/mobile games"/>
    <n v="1.0289999999999999"/>
    <n v="85.75"/>
    <x v="6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games/mobile games"/>
    <n v="1.0680000000000001"/>
    <n v="267"/>
    <x v="6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games/mobile games"/>
    <n v="1.0459624999999999"/>
    <n v="373.55803571428572"/>
    <x v="6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games/mobile games"/>
    <n v="1.0342857142857143"/>
    <n v="174.03846153846155"/>
    <x v="6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games/mobile games"/>
    <n v="1.2314285714285715"/>
    <n v="93.695652173913047"/>
    <x v="6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games/mobile games"/>
    <n v="1.592951"/>
    <n v="77.327718446601949"/>
    <x v="6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games/mobile games"/>
    <n v="1.1066666666666667"/>
    <n v="92.222222222222229"/>
    <x v="6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games/mobile games"/>
    <n v="1.7070000000000001"/>
    <n v="60.964285714285715"/>
    <x v="6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games/mobile games"/>
    <n v="1.25125"/>
    <n v="91"/>
    <x v="6"/>
    <x v="1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games/mobile games"/>
    <n v="6.4158609339642042E-2"/>
    <n v="41.583333333333336"/>
    <x v="6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food/food trucks"/>
    <n v="0.11344"/>
    <n v="33.761904761904759"/>
    <x v="7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food/food trucks"/>
    <n v="0.33189999999999997"/>
    <n v="70.61702127659575"/>
    <x v="7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food/food trucks"/>
    <n v="0.27579999999999999"/>
    <n v="167.15151515151516"/>
    <x v="7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ood/food trucks"/>
    <n v="0.62839999999999996"/>
    <n v="128.61988304093566"/>
    <x v="7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food/food trucks"/>
    <n v="7.5880000000000003E-2"/>
    <n v="65.41379310344827"/>
    <x v="7"/>
    <x v="1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food/food trucks"/>
    <n v="0.50380952380952382"/>
    <n v="117.55555555555556"/>
    <x v="7"/>
    <x v="1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food/food trucks"/>
    <n v="0.17512820512820512"/>
    <n v="126.48148148148148"/>
    <x v="7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food/food trucks"/>
    <n v="1.3750000000000001E-4"/>
    <n v="550"/>
    <x v="7"/>
    <x v="1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food/food trucks"/>
    <n v="3.3E-3"/>
    <n v="44"/>
    <x v="7"/>
    <x v="1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food/food trucks"/>
    <n v="8.6250000000000007E-3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food/food trucks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food/food trucks"/>
    <n v="0.34410000000000002"/>
    <n v="132.34615384615384"/>
    <x v="7"/>
    <x v="1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ood/food trucks"/>
    <n v="1.0375000000000001"/>
    <n v="922.22222222222217"/>
    <x v="7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food/food trucks"/>
    <n v="6.0263157894736845E-2"/>
    <n v="163.57142857142858"/>
    <x v="7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food/food trucks"/>
    <n v="0.10539393939393939"/>
    <n v="217.375"/>
    <x v="7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ood/food trucks"/>
    <n v="1.1229714285714285"/>
    <n v="149.44486692015209"/>
    <x v="7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ood/food trucks"/>
    <n v="3.50844625"/>
    <n v="71.237487309644663"/>
    <x v="7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ood/food trucks"/>
    <n v="2.3321535"/>
    <n v="44.464318398474738"/>
    <x v="7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ood/food trucks"/>
    <n v="1.01606"/>
    <n v="164.94480519480518"/>
    <x v="7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ood/food trucks"/>
    <n v="1.5390035000000002"/>
    <n v="84.871516544117654"/>
    <x v="7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photography/photobooks"/>
    <n v="1.007161125319693"/>
    <n v="53.945205479452056"/>
    <x v="8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photography/photobooks"/>
    <n v="1.3138181818181818"/>
    <n v="50.531468531468533"/>
    <x v="8"/>
    <x v="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photography/photobooks"/>
    <n v="1.0224133333333334"/>
    <n v="108.00140845070422"/>
    <x v="8"/>
    <x v="2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photography/photobooks"/>
    <n v="1.1635599999999999"/>
    <n v="95.373770491803285"/>
    <x v="8"/>
    <x v="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photography/photobooks"/>
    <n v="2.6462241666666664"/>
    <n v="57.631016333938291"/>
    <x v="8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photography/photobooks"/>
    <n v="1.1998010000000001"/>
    <n v="64.160481283422456"/>
    <x v="8"/>
    <x v="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photography/photobooks"/>
    <n v="1.2010400000000001"/>
    <n v="92.387692307692305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photography/photobooks"/>
    <n v="1.0358333333333334"/>
    <n v="125.97972972972973"/>
    <x v="8"/>
    <x v="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photography/photobooks"/>
    <n v="1.0883333333333334"/>
    <n v="94.637681159420296"/>
    <x v="8"/>
    <x v="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photography/photobooks"/>
    <n v="1.1812400000000001"/>
    <n v="170.69942196531792"/>
    <x v="8"/>
    <x v="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photography/photobooks"/>
    <n v="14.62"/>
    <n v="40.762081784386616"/>
    <x v="8"/>
    <x v="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photography/photobooks"/>
    <n v="2.5253999999999999"/>
    <n v="68.254054054054052"/>
    <x v="8"/>
    <x v="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photography/photobooks"/>
    <n v="1.4005000000000001"/>
    <n v="95.48863636363636"/>
    <x v="8"/>
    <x v="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photography/photobooks"/>
    <n v="2.9687520259319289"/>
    <n v="7.1902649656526005"/>
    <x v="8"/>
    <x v="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photography/photobooks"/>
    <n v="1.445425"/>
    <n v="511.65486725663715"/>
    <x v="8"/>
    <x v="2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photography/photobooks"/>
    <n v="1.05745"/>
    <n v="261.74504950495049"/>
    <x v="8"/>
    <x v="2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photography/photobooks"/>
    <n v="4.9321000000000002"/>
    <n v="69.760961810466767"/>
    <x v="8"/>
    <x v="2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photography/photobooks"/>
    <n v="2.0182666666666669"/>
    <n v="77.229591836734699"/>
    <x v="8"/>
    <x v="2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photography/photobooks"/>
    <n v="1.0444"/>
    <n v="340.56521739130437"/>
    <x v="8"/>
    <x v="2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photography/photobooks"/>
    <n v="1.7029262962962963"/>
    <n v="67.417903225806455"/>
    <x v="8"/>
    <x v="2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photography/photobooks"/>
    <n v="1.0430333333333333"/>
    <n v="845.70270270270271"/>
    <x v="8"/>
    <x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photography/photobooks"/>
    <n v="1.1825000000000001"/>
    <n v="97.191780821917803"/>
    <x v="8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photography/photobooks"/>
    <n v="1.07538"/>
    <n v="451.84033613445376"/>
    <x v="8"/>
    <x v="2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photography/photobooks"/>
    <n v="22603"/>
    <n v="138.66871165644173"/>
    <x v="8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photography/photobooks"/>
    <n v="9.7813466666666677"/>
    <n v="21.640147492625371"/>
    <x v="8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photography/photobooks"/>
    <n v="1.2290000000000001"/>
    <n v="169.51724137931035"/>
    <x v="8"/>
    <x v="2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photography/photobooks"/>
    <n v="2.4606080000000001"/>
    <n v="161.88210526315791"/>
    <x v="8"/>
    <x v="2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photography/photobooks"/>
    <n v="1.4794"/>
    <n v="493.13333333333333"/>
    <x v="8"/>
    <x v="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photography/photobooks"/>
    <n v="3.8409090909090908"/>
    <n v="22.120418848167539"/>
    <x v="8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photography/photobooks"/>
    <n v="1.0333333333333334"/>
    <n v="18.235294117647058"/>
    <x v="8"/>
    <x v="2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hotography/photobooks"/>
    <n v="4.3750000000000004E-3"/>
    <n v="8.75"/>
    <x v="8"/>
    <x v="2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hotography/photobooks"/>
    <n v="0.29239999999999999"/>
    <n v="40.611111111111114"/>
    <x v="8"/>
    <x v="2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hotography/photobooks"/>
    <n v="0"/>
    <e v="#DIV/0!"/>
    <x v="8"/>
    <x v="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hotography/photobooks"/>
    <n v="5.2187499999999998E-2"/>
    <n v="37.954545454545453"/>
    <x v="8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hotography/photobooks"/>
    <n v="0.21887499999999999"/>
    <n v="35.734693877551024"/>
    <x v="8"/>
    <x v="2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hotography/photobooks"/>
    <n v="0.26700000000000002"/>
    <n v="42.157894736842103"/>
    <x v="8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hotography/photobooks"/>
    <n v="0.28000000000000003"/>
    <n v="35"/>
    <x v="8"/>
    <x v="2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hotography/photobooks"/>
    <n v="1.06E-2"/>
    <n v="13.25"/>
    <x v="8"/>
    <x v="2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hotography/photobooks"/>
    <n v="1.0999999999999999E-2"/>
    <n v="55"/>
    <x v="8"/>
    <x v="2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hotography/photobooks"/>
    <n v="0"/>
    <e v="#DIV/0!"/>
    <x v="8"/>
    <x v="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music/world music"/>
    <n v="0"/>
    <e v="#DIV/0!"/>
    <x v="4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music/world music"/>
    <n v="0.11458333333333333"/>
    <n v="39.285714285714285"/>
    <x v="4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music/world music"/>
    <n v="0.19"/>
    <n v="47.5"/>
    <x v="4"/>
    <x v="2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music/world music"/>
    <n v="0"/>
    <e v="#DIV/0!"/>
    <x v="4"/>
    <x v="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music/world music"/>
    <n v="0.52"/>
    <n v="17.333333333333332"/>
    <x v="4"/>
    <x v="2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music/world music"/>
    <n v="0.1048"/>
    <n v="31.757575757575758"/>
    <x v="4"/>
    <x v="2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music/world music"/>
    <n v="6.6666666666666671E-3"/>
    <n v="5"/>
    <x v="4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music/world music"/>
    <n v="0.11700000000000001"/>
    <n v="39"/>
    <x v="4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music/world music"/>
    <n v="0.105"/>
    <n v="52.5"/>
    <x v="4"/>
    <x v="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music/world music"/>
    <n v="0"/>
    <e v="#DIV/0!"/>
    <x v="4"/>
    <x v="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music/world music"/>
    <n v="7.1999999999999998E-3"/>
    <n v="9"/>
    <x v="4"/>
    <x v="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music/world music"/>
    <n v="7.6923076923076927E-3"/>
    <n v="25"/>
    <x v="4"/>
    <x v="2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music/world music"/>
    <n v="2.2842639593908631E-3"/>
    <n v="30"/>
    <x v="4"/>
    <x v="2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music/world music"/>
    <n v="1.125E-2"/>
    <n v="11.25"/>
    <x v="4"/>
    <x v="2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music/world music"/>
    <n v="0"/>
    <e v="#DIV/0!"/>
    <x v="4"/>
    <x v="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music/world music"/>
    <n v="0.02"/>
    <n v="25"/>
    <x v="4"/>
    <x v="2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music/world music"/>
    <n v="8.5000000000000006E-3"/>
    <n v="11.333333333333334"/>
    <x v="4"/>
    <x v="2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music/world music"/>
    <n v="0.14314285714285716"/>
    <n v="29.470588235294116"/>
    <x v="4"/>
    <x v="2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music/world music"/>
    <n v="2.5000000000000001E-3"/>
    <n v="1"/>
    <x v="4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music/world music"/>
    <n v="0.1041125"/>
    <n v="63.098484848484851"/>
    <x v="4"/>
    <x v="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music/rock"/>
    <n v="0"/>
    <e v="#DIV/0!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music/rock"/>
    <n v="0"/>
    <e v="#DIV/0!"/>
    <x v="4"/>
    <x v="1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music/rock"/>
    <n v="1.8867924528301887E-3"/>
    <n v="1"/>
    <x v="4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music/rock"/>
    <n v="0.14249999999999999"/>
    <n v="43.846153846153847"/>
    <x v="4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music/rock"/>
    <n v="0.03"/>
    <n v="75"/>
    <x v="4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music/rock"/>
    <n v="7.8809523809523815E-2"/>
    <n v="45.972222222222221"/>
    <x v="4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music/rock"/>
    <n v="3.3333333333333335E-3"/>
    <n v="10"/>
    <x v="4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music/rock"/>
    <n v="0.25545454545454543"/>
    <n v="93.666666666666671"/>
    <x v="4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music/rock"/>
    <n v="2.12E-2"/>
    <n v="53"/>
    <x v="4"/>
    <x v="1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music/rock"/>
    <n v="0"/>
    <e v="#DIV/0!"/>
    <x v="4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music/rock"/>
    <n v="1.0528"/>
    <n v="47"/>
    <x v="4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music/rock"/>
    <n v="1.2"/>
    <n v="66.666666666666671"/>
    <x v="4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music/rock"/>
    <n v="1.145"/>
    <n v="18.770491803278688"/>
    <x v="4"/>
    <x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music/rock"/>
    <n v="1.19"/>
    <n v="66.111111111111114"/>
    <x v="4"/>
    <x v="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music/rock"/>
    <n v="1.0468"/>
    <n v="36.859154929577464"/>
    <x v="4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music/rock"/>
    <n v="1.1783999999999999"/>
    <n v="39.810810810810814"/>
    <x v="4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music/rock"/>
    <n v="1.1970000000000001"/>
    <n v="31.5"/>
    <x v="4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music/rock"/>
    <n v="1.0249999999999999"/>
    <n v="102.5"/>
    <x v="4"/>
    <x v="1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music/rock"/>
    <n v="1.0116666666666667"/>
    <n v="126.45833333333333"/>
    <x v="4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music/rock"/>
    <n v="1.0533333333333332"/>
    <n v="47.878787878787875"/>
    <x v="4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music/rock"/>
    <n v="1.0249999999999999"/>
    <n v="73.214285714285708"/>
    <x v="4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music/rock"/>
    <n v="1.0760000000000001"/>
    <n v="89.666666666666671"/>
    <x v="4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music/rock"/>
    <n v="1.105675"/>
    <n v="151.4623287671233"/>
    <x v="4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music/rock"/>
    <n v="1.5"/>
    <n v="25"/>
    <x v="4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music/rock"/>
    <n v="1.0428571428571429"/>
    <n v="36.5"/>
    <x v="4"/>
    <x v="1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music/rock"/>
    <n v="1.155"/>
    <n v="44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music/rock"/>
    <n v="1.02645125"/>
    <n v="87.357553191489373"/>
    <x v="4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music/rock"/>
    <n v="1.014"/>
    <n v="36.474820143884891"/>
    <x v="4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music/rock"/>
    <n v="1.1663479999999999"/>
    <n v="44.859538461538463"/>
    <x v="4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music/rock"/>
    <n v="1.33"/>
    <n v="42.903225806451616"/>
    <x v="4"/>
    <x v="1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music/rock"/>
    <n v="1.3320000000000001"/>
    <n v="51.230769230769234"/>
    <x v="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music/rock"/>
    <n v="1.0183333333333333"/>
    <n v="33.944444444444443"/>
    <x v="4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music/rock"/>
    <n v="1.2795000000000001"/>
    <n v="90.744680851063833"/>
    <x v="4"/>
    <x v="1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music/rock"/>
    <n v="1.1499999999999999"/>
    <n v="50"/>
    <x v="4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music/rock"/>
    <n v="1.1000000000000001"/>
    <n v="24.444444444444443"/>
    <x v="4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music/rock"/>
    <n v="1.121"/>
    <n v="44.25"/>
    <x v="4"/>
    <x v="1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music/rock"/>
    <n v="1.26"/>
    <n v="67.741935483870961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music/rock"/>
    <n v="1.0024444444444445"/>
    <n v="65.376811594202906"/>
    <x v="4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music/rock"/>
    <n v="1.024"/>
    <n v="121.9047619047619"/>
    <x v="4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music/rock"/>
    <n v="1.0820000000000001"/>
    <n v="47.456140350877192"/>
    <x v="4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echnology/wearables"/>
    <n v="1.1066666666666667"/>
    <n v="63.846153846153847"/>
    <x v="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echnology/wearables"/>
    <n v="1.1471959999999999"/>
    <n v="30.189368421052631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echnology/wearables"/>
    <n v="1.0825925925925926"/>
    <n v="83.51428571428572"/>
    <x v="2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echnology/wearables"/>
    <n v="1.7"/>
    <n v="64.761904761904759"/>
    <x v="2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echnology/wearables"/>
    <n v="1.8709899999999999"/>
    <n v="20.118172043010752"/>
    <x v="2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echnology/wearables"/>
    <n v="1.0777777777777777"/>
    <n v="44.090909090909093"/>
    <x v="2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echnology/wearables"/>
    <n v="1"/>
    <n v="40.476190476190474"/>
    <x v="2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echnology/wearables"/>
    <n v="1.2024999999999999"/>
    <n v="44.537037037037038"/>
    <x v="2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echnology/wearables"/>
    <n v="1.1142857142857143"/>
    <n v="125.80645161290323"/>
    <x v="2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echnology/wearables"/>
    <n v="1.04"/>
    <n v="19.696969696969695"/>
    <x v="2"/>
    <x v="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echnology/wearables"/>
    <n v="0.01"/>
    <n v="10"/>
    <x v="2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echnology/wearables"/>
    <n v="0"/>
    <e v="#DIV/0!"/>
    <x v="2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echnology/wearables"/>
    <n v="0"/>
    <e v="#DIV/0!"/>
    <x v="2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echnology/wearables"/>
    <n v="5.4545454545454543E-2"/>
    <n v="30"/>
    <x v="2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echnology/wearables"/>
    <n v="0.31546666666666667"/>
    <n v="60.666666666666664"/>
    <x v="2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echnology/wearables"/>
    <n v="0"/>
    <e v="#DIV/0!"/>
    <x v="2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echnology/wearables"/>
    <n v="0"/>
    <e v="#DIV/0!"/>
    <x v="2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echnology/wearables"/>
    <n v="2E-3"/>
    <n v="23.333333333333332"/>
    <x v="2"/>
    <x v="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echnology/wearables"/>
    <n v="0.01"/>
    <n v="5"/>
    <x v="2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echnology/wearables"/>
    <n v="3.8875E-2"/>
    <n v="23.923076923076923"/>
    <x v="2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echnology/wearables"/>
    <n v="0"/>
    <e v="#DIV/0!"/>
    <x v="2"/>
    <x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echnology/wearables"/>
    <n v="1.9E-2"/>
    <n v="15.833333333333334"/>
    <x v="2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echnology/wearables"/>
    <n v="0"/>
    <e v="#DIV/0!"/>
    <x v="2"/>
    <x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echnology/wearables"/>
    <n v="0.41699999999999998"/>
    <n v="29.785714285714285"/>
    <x v="2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echnology/wearables"/>
    <n v="0.5"/>
    <n v="60"/>
    <x v="2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echnology/wearables"/>
    <n v="4.8666666666666664E-2"/>
    <n v="24.333333333333332"/>
    <x v="2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echnology/wearables"/>
    <n v="0.19736842105263158"/>
    <n v="500"/>
    <x v="2"/>
    <x v="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echnology/wearables"/>
    <n v="0"/>
    <e v="#DIV/0!"/>
    <x v="2"/>
    <x v="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echnology/wearables"/>
    <n v="1.7500000000000002E-2"/>
    <n v="35"/>
    <x v="2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echnology/wearables"/>
    <n v="6.6500000000000004E-2"/>
    <n v="29.555555555555557"/>
    <x v="2"/>
    <x v="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echnology/wearables"/>
    <n v="0.32"/>
    <n v="26.666666666666668"/>
    <x v="2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echnology/wearables"/>
    <n v="4.3307086614173228E-3"/>
    <n v="18.333333333333332"/>
    <x v="2"/>
    <x v="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echnology/wearables"/>
    <n v="4.0000000000000002E-4"/>
    <n v="20"/>
    <x v="2"/>
    <x v="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echnology/wearables"/>
    <n v="1.6E-2"/>
    <n v="13.333333333333334"/>
    <x v="2"/>
    <x v="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echnology/wearables"/>
    <n v="0"/>
    <e v="#DIV/0!"/>
    <x v="2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echnology/wearables"/>
    <n v="8.9999999999999993E-3"/>
    <n v="22.5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echnology/wearables"/>
    <n v="0.2016"/>
    <n v="50.4"/>
    <x v="2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echnology/wearables"/>
    <n v="0.42011733333333334"/>
    <n v="105.0293333333333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echnology/wearables"/>
    <n v="8.8500000000000002E-3"/>
    <n v="35.4"/>
    <x v="2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echnology/wearables"/>
    <n v="0.15"/>
    <n v="83.333333333333329"/>
    <x v="2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publishing/nonfiction"/>
    <n v="4.6699999999999998E-2"/>
    <n v="35.92307692307692"/>
    <x v="3"/>
    <x v="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publishing/nonfiction"/>
    <n v="0"/>
    <e v="#DIV/0!"/>
    <x v="3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publishing/nonfiction"/>
    <n v="0.38119999999999998"/>
    <n v="119.125"/>
    <x v="3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publishing/nonfiction"/>
    <n v="5.4199999999999998E-2"/>
    <n v="90.333333333333329"/>
    <x v="3"/>
    <x v="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publishing/nonfiction"/>
    <n v="3.5E-4"/>
    <n v="2.3333333333333335"/>
    <x v="3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publishing/nonfiction"/>
    <n v="0"/>
    <e v="#DIV/0!"/>
    <x v="3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publishing/nonfiction"/>
    <n v="0.10833333333333334"/>
    <n v="108.33333333333333"/>
    <x v="3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publishing/nonfiction"/>
    <n v="2.1000000000000001E-2"/>
    <n v="15.75"/>
    <x v="3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publishing/nonfiction"/>
    <n v="2.5892857142857141E-3"/>
    <n v="29"/>
    <x v="3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publishing/nonfiction"/>
    <n v="0.23333333333333334"/>
    <n v="96.551724137931032"/>
    <x v="3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publishing/nonfiction"/>
    <n v="0"/>
    <e v="#DIV/0!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publishing/nonfiction"/>
    <n v="0.33600000000000002"/>
    <n v="63"/>
    <x v="3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publishing/nonfiction"/>
    <n v="0.1908"/>
    <n v="381.6"/>
    <x v="3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publishing/nonfiction"/>
    <n v="4.1111111111111114E-3"/>
    <n v="46.25"/>
    <x v="3"/>
    <x v="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publishing/nonfiction"/>
    <n v="0.32500000000000001"/>
    <n v="26"/>
    <x v="3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publishing/nonfiction"/>
    <n v="0.05"/>
    <n v="10"/>
    <x v="3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publishing/nonfiction"/>
    <n v="1.6666666666666668E-3"/>
    <n v="5"/>
    <x v="3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publishing/nonfiction"/>
    <n v="0"/>
    <e v="#DIV/0!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publishing/nonfiction"/>
    <n v="0.38066666666666665"/>
    <n v="81.571428571428569"/>
    <x v="3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publishing/nonfiction"/>
    <n v="1.0500000000000001E-2"/>
    <n v="7"/>
    <x v="3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music/rock"/>
    <n v="2.7300000000000001E-2"/>
    <n v="27.3"/>
    <x v="4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music/rock"/>
    <n v="9.0909090909090912E-2"/>
    <n v="29.411764705882351"/>
    <x v="4"/>
    <x v="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music/rock"/>
    <n v="5.0000000000000001E-3"/>
    <n v="12.5"/>
    <x v="4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music/rock"/>
    <n v="0"/>
    <e v="#DIV/0!"/>
    <x v="4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music/rock"/>
    <n v="4.5999999999999999E-2"/>
    <n v="5.75"/>
    <x v="4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music/rock"/>
    <n v="0.20833333333333334"/>
    <n v="52.083333333333336"/>
    <x v="4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music/rock"/>
    <n v="4.583333333333333E-2"/>
    <n v="183.33333333333334"/>
    <x v="4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music/rock"/>
    <n v="4.2133333333333335E-2"/>
    <n v="26.333333333333332"/>
    <x v="4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music/rock"/>
    <n v="0"/>
    <e v="#DIV/0!"/>
    <x v="4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music/rock"/>
    <n v="0.61909090909090914"/>
    <n v="486.42857142857144"/>
    <x v="4"/>
    <x v="1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music/rock"/>
    <n v="8.0000000000000002E-3"/>
    <n v="3"/>
    <x v="4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music/rock"/>
    <n v="1.6666666666666666E-4"/>
    <n v="25"/>
    <x v="4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music/rock"/>
    <n v="7.7999999999999996E-3"/>
    <n v="9.75"/>
    <x v="4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music/rock"/>
    <n v="0.05"/>
    <n v="18.75"/>
    <x v="4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music/rock"/>
    <n v="0.17771428571428571"/>
    <n v="36.588235294117645"/>
    <x v="4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music/rock"/>
    <n v="9.4166666666666662E-2"/>
    <n v="80.714285714285708"/>
    <x v="4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music/rock"/>
    <n v="8.0000000000000004E-4"/>
    <n v="1"/>
    <x v="4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music/rock"/>
    <n v="2.75E-2"/>
    <n v="52.8"/>
    <x v="4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music/rock"/>
    <n v="1.1111111111111112E-4"/>
    <n v="20"/>
    <x v="4"/>
    <x v="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music/rock"/>
    <n v="3.3333333333333335E-5"/>
    <n v="1"/>
    <x v="4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music/rock"/>
    <n v="0.36499999999999999"/>
    <n v="46.928571428571431"/>
    <x v="4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music/rock"/>
    <n v="0.14058171745152354"/>
    <n v="78.07692307692308"/>
    <x v="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music/rock"/>
    <n v="2.0000000000000001E-4"/>
    <n v="1"/>
    <x v="4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music/rock"/>
    <n v="4.0000000000000003E-5"/>
    <n v="1"/>
    <x v="4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music/rock"/>
    <n v="0.61099999999999999"/>
    <n v="203.66666666666666"/>
    <x v="4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music/rock"/>
    <n v="7.8378378378378383E-2"/>
    <n v="20.714285714285715"/>
    <x v="4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music/rock"/>
    <n v="0.2185"/>
    <n v="48.555555555555557"/>
    <x v="4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music/rock"/>
    <n v="0.27239999999999998"/>
    <n v="68.099999999999994"/>
    <x v="4"/>
    <x v="1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music/rock"/>
    <n v="8.5000000000000006E-2"/>
    <n v="8.5"/>
    <x v="4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music/rock"/>
    <n v="0.26840000000000003"/>
    <n v="51.615384615384613"/>
    <x v="4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music/rock"/>
    <n v="1.29"/>
    <n v="43"/>
    <x v="4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music/rock"/>
    <n v="1"/>
    <n v="83.333333333333329"/>
    <x v="4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music/rock"/>
    <n v="1"/>
    <n v="30"/>
    <x v="4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music/rock"/>
    <n v="1.032"/>
    <n v="175.51020408163265"/>
    <x v="4"/>
    <x v="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music/rock"/>
    <n v="1.0244597777777777"/>
    <n v="231.66175879396985"/>
    <x v="4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music/rock"/>
    <n v="1.25"/>
    <n v="75"/>
    <x v="4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music/rock"/>
    <n v="1.3083333333333333"/>
    <n v="112.14285714285714"/>
    <x v="4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music/rock"/>
    <n v="1"/>
    <n v="41.666666666666664"/>
    <x v="4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music/rock"/>
    <n v="1.02069375"/>
    <n v="255.17343750000001"/>
    <x v="4"/>
    <x v="1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music/rock"/>
    <n v="1.0092000000000001"/>
    <n v="162.7741935483871"/>
    <x v="4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publishing/translations"/>
    <n v="1.06"/>
    <n v="88.333333333333329"/>
    <x v="3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publishing/translations"/>
    <n v="1.0509677419354839"/>
    <n v="85.736842105263165"/>
    <x v="3"/>
    <x v="2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publishing/translations"/>
    <n v="1.0276000000000001"/>
    <n v="47.574074074074076"/>
    <x v="3"/>
    <x v="2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publishing/translations"/>
    <n v="1.08"/>
    <n v="72.972972972972968"/>
    <x v="3"/>
    <x v="2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publishing/translations"/>
    <n v="1.0088571428571429"/>
    <n v="90.538461538461533"/>
    <x v="3"/>
    <x v="2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publishing/translations"/>
    <n v="1.28"/>
    <n v="37.647058823529413"/>
    <x v="3"/>
    <x v="2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publishing/translations"/>
    <n v="1.3333333333333333"/>
    <n v="36.363636363636367"/>
    <x v="3"/>
    <x v="2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publishing/translations"/>
    <n v="1.0137499999999999"/>
    <n v="126.71875"/>
    <x v="3"/>
    <x v="2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publishing/translations"/>
    <n v="1.0287500000000001"/>
    <n v="329.2"/>
    <x v="3"/>
    <x v="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publishing/translations"/>
    <n v="1.0724"/>
    <n v="81.242424242424249"/>
    <x v="3"/>
    <x v="2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publishing/translations"/>
    <n v="4.0000000000000003E-5"/>
    <n v="1"/>
    <x v="3"/>
    <x v="2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publishing/translations"/>
    <n v="0.20424999999999999"/>
    <n v="202.22772277227722"/>
    <x v="3"/>
    <x v="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publishing/translations"/>
    <n v="0"/>
    <e v="#DIV/0!"/>
    <x v="3"/>
    <x v="2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publishing/translations"/>
    <n v="0.01"/>
    <n v="100"/>
    <x v="3"/>
    <x v="2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publishing/translations"/>
    <n v="0"/>
    <e v="#DIV/0!"/>
    <x v="3"/>
    <x v="2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publishing/translations"/>
    <n v="1E-3"/>
    <n v="1"/>
    <x v="3"/>
    <x v="2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publishing/translations"/>
    <n v="4.2880000000000001E-2"/>
    <n v="82.461538461538467"/>
    <x v="3"/>
    <x v="2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publishing/translations"/>
    <n v="4.8000000000000001E-5"/>
    <n v="2.6666666666666665"/>
    <x v="3"/>
    <x v="2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publishing/translations"/>
    <n v="2.5000000000000001E-2"/>
    <n v="12.5"/>
    <x v="3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publishing/translations"/>
    <n v="0"/>
    <e v="#DIV/0!"/>
    <x v="3"/>
    <x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publishing/translations"/>
    <n v="2.1919999999999999E-2"/>
    <n v="18.896551724137932"/>
    <x v="3"/>
    <x v="2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publishing/translations"/>
    <n v="8.0250000000000002E-2"/>
    <n v="200.625"/>
    <x v="3"/>
    <x v="2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publishing/translations"/>
    <n v="1.5125E-3"/>
    <n v="201.66666666666666"/>
    <x v="3"/>
    <x v="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publishing/translations"/>
    <n v="0"/>
    <e v="#DIV/0!"/>
    <x v="3"/>
    <x v="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publishing/translations"/>
    <n v="0.59583333333333333"/>
    <n v="65"/>
    <x v="3"/>
    <x v="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publishing/translations"/>
    <n v="0.16734177215189874"/>
    <n v="66.099999999999994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publishing/translations"/>
    <n v="1.8666666666666668E-2"/>
    <n v="93.333333333333329"/>
    <x v="3"/>
    <x v="2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publishing/translations"/>
    <n v="0"/>
    <e v="#DIV/0!"/>
    <x v="3"/>
    <x v="2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publishing/translations"/>
    <n v="0"/>
    <e v="#DIV/0!"/>
    <x v="3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publishing/translations"/>
    <n v="0"/>
    <e v="#DIV/0!"/>
    <x v="3"/>
    <x v="2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publishing/translations"/>
    <n v="1.0962000000000001"/>
    <n v="50.75"/>
    <x v="3"/>
    <x v="2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publishing/translations"/>
    <n v="1.218"/>
    <n v="60.9"/>
    <x v="3"/>
    <x v="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publishing/translations"/>
    <n v="1.0685"/>
    <n v="109.03061224489795"/>
    <x v="3"/>
    <x v="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publishing/translations"/>
    <n v="1.0071379999999999"/>
    <n v="25.692295918367346"/>
    <x v="3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publishing/translations"/>
    <n v="1.0900000000000001"/>
    <n v="41.92307692307692"/>
    <x v="3"/>
    <x v="2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publishing/translations"/>
    <n v="1.1363000000000001"/>
    <n v="88.7734375"/>
    <x v="3"/>
    <x v="2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publishing/translations"/>
    <n v="1.1392"/>
    <n v="80.225352112676063"/>
    <x v="3"/>
    <x v="2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publishing/translations"/>
    <n v="1.06"/>
    <n v="78.936170212765958"/>
    <x v="3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publishing/translations"/>
    <n v="1.625"/>
    <n v="95.588235294117652"/>
    <x v="3"/>
    <x v="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publishing/translations"/>
    <n v="1.06"/>
    <n v="69.890109890109883"/>
    <x v="3"/>
    <x v="2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publishing/translations"/>
    <n v="1.0015624999999999"/>
    <n v="74.534883720930239"/>
    <x v="3"/>
    <x v="2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publishing/translations"/>
    <n v="1.0535000000000001"/>
    <n v="123.94117647058823"/>
    <x v="3"/>
    <x v="2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publishing/translations"/>
    <n v="1.748"/>
    <n v="264.84848484848487"/>
    <x v="3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publishing/translations"/>
    <n v="1.02"/>
    <n v="58.620689655172413"/>
    <x v="3"/>
    <x v="2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publishing/translations"/>
    <n v="1.00125"/>
    <n v="70.884955752212392"/>
    <x v="3"/>
    <x v="2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publishing/translations"/>
    <n v="1.7142857142857142"/>
    <n v="8.5714285714285712"/>
    <x v="3"/>
    <x v="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publishing/translations"/>
    <n v="1.1356666666666666"/>
    <n v="113.56666666666666"/>
    <x v="3"/>
    <x v="2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publishing/translations"/>
    <n v="1.2946666666666666"/>
    <n v="60.6875"/>
    <x v="3"/>
    <x v="2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publishing/translations"/>
    <n v="1.014"/>
    <n v="110.21739130434783"/>
    <x v="3"/>
    <x v="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publishing/translations"/>
    <n v="1.0916666666666666"/>
    <n v="136.45833333333334"/>
    <x v="3"/>
    <x v="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publishing/translations"/>
    <n v="1.28925"/>
    <n v="53.164948453608247"/>
    <x v="3"/>
    <x v="2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publishing/translations"/>
    <n v="1.0206"/>
    <n v="86.491525423728817"/>
    <x v="3"/>
    <x v="2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publishing/translations"/>
    <n v="1.465395775862069"/>
    <n v="155.23827397260274"/>
    <x v="3"/>
    <x v="2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publishing/translations"/>
    <n v="1.00352"/>
    <n v="115.08256880733946"/>
    <x v="3"/>
    <x v="2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publishing/translations"/>
    <n v="1.2164999999999999"/>
    <n v="109.5945945945946"/>
    <x v="3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publishing/translations"/>
    <n v="1.0549999999999999"/>
    <n v="45.214285714285715"/>
    <x v="3"/>
    <x v="2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publishing/translations"/>
    <n v="1.1040080000000001"/>
    <n v="104.15169811320754"/>
    <x v="3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publishing/radio &amp; podcasts"/>
    <n v="1"/>
    <n v="35.714285714285715"/>
    <x v="3"/>
    <x v="2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publishing/radio &amp; podcasts"/>
    <n v="1.76535"/>
    <n v="96.997252747252745"/>
    <x v="3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publishing/radio &amp; podcasts"/>
    <n v="1"/>
    <n v="370.37037037037038"/>
    <x v="3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publishing/radio &amp; podcasts"/>
    <n v="1.0329411764705883"/>
    <n v="94.408602150537632"/>
    <x v="3"/>
    <x v="2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publishing/radio &amp; podcasts"/>
    <n v="1.0449999999999999"/>
    <n v="48.984375"/>
    <x v="3"/>
    <x v="2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publishing/radio &amp; podcasts"/>
    <n v="1.0029999999999999"/>
    <n v="45.590909090909093"/>
    <x v="3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publishing/radio &amp; podcasts"/>
    <n v="4.577466666666667"/>
    <n v="23.275254237288134"/>
    <x v="3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publishing/radio &amp; podcasts"/>
    <n v="1.0496000000000001"/>
    <n v="63.2289156626506"/>
    <x v="3"/>
    <x v="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publishing/radio &amp; podcasts"/>
    <n v="1.7194285714285715"/>
    <n v="153.5204081632653"/>
    <x v="3"/>
    <x v="2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publishing/radio &amp; podcasts"/>
    <n v="1.0373000000000001"/>
    <n v="90.2"/>
    <x v="3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publishing/radio &amp; podcasts"/>
    <n v="1.0302899999999999"/>
    <n v="118.97113163972287"/>
    <x v="3"/>
    <x v="2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publishing/radio &amp; podcasts"/>
    <n v="1.1888888888888889"/>
    <n v="80.25"/>
    <x v="3"/>
    <x v="2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publishing/radio &amp; podcasts"/>
    <n v="1"/>
    <n v="62.5"/>
    <x v="3"/>
    <x v="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publishing/radio &amp; podcasts"/>
    <n v="3.1869988910451896"/>
    <n v="131.37719999999999"/>
    <x v="3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publishing/radio &amp; podcasts"/>
    <n v="1.0850614285714286"/>
    <n v="73.032980769230775"/>
    <x v="3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publishing/radio &amp; podcasts"/>
    <n v="1.0116666666666667"/>
    <n v="178.52941176470588"/>
    <x v="3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publishing/radio &amp; podcasts"/>
    <n v="1.12815"/>
    <n v="162.90974729241879"/>
    <x v="3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publishing/radio &amp; podcasts"/>
    <n v="1.2049622641509434"/>
    <n v="108.24237288135593"/>
    <x v="3"/>
    <x v="2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publishing/radio &amp; podcasts"/>
    <n v="1.0774999999999999"/>
    <n v="88.865979381443296"/>
    <x v="3"/>
    <x v="2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publishing/radio &amp; podcasts"/>
    <n v="1.8"/>
    <n v="54"/>
    <x v="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publishing/fiction"/>
    <n v="1.0116666666666667"/>
    <n v="116.73076923076923"/>
    <x v="3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publishing/fiction"/>
    <n v="1.19756"/>
    <n v="233.8984375"/>
    <x v="3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publishing/fiction"/>
    <n v="1.58"/>
    <n v="158"/>
    <x v="3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publishing/fiction"/>
    <n v="1.2366666666666666"/>
    <n v="14.84"/>
    <x v="3"/>
    <x v="1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publishing/fiction"/>
    <n v="1.1712499999999999"/>
    <n v="85.181818181818187"/>
    <x v="3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publishing/fiction"/>
    <n v="1.5696000000000001"/>
    <n v="146.69158878504672"/>
    <x v="3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publishing/fiction"/>
    <n v="1.13104"/>
    <n v="50.764811490125673"/>
    <x v="3"/>
    <x v="1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publishing/fiction"/>
    <n v="1.0317647058823529"/>
    <n v="87.7"/>
    <x v="3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publishing/fiction"/>
    <n v="1.0261176470588236"/>
    <n v="242.27777777777777"/>
    <x v="3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publishing/fiction"/>
    <n v="1.0584090909090909"/>
    <n v="146.44654088050314"/>
    <x v="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publishing/fiction"/>
    <n v="1.0071428571428571"/>
    <n v="103.17073170731707"/>
    <x v="3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publishing/fiction"/>
    <n v="1.2123333333333333"/>
    <n v="80.464601769911511"/>
    <x v="3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publishing/fiction"/>
    <n v="1.0057142857142858"/>
    <n v="234.66666666666666"/>
    <x v="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publishing/fiction"/>
    <n v="1.1602222222222223"/>
    <n v="50.689320388349515"/>
    <x v="3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publishing/fiction"/>
    <n v="1.0087999999999999"/>
    <n v="162.70967741935485"/>
    <x v="3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publishing/fiction"/>
    <n v="1.03"/>
    <n v="120.16666666666667"/>
    <x v="3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publishing/fiction"/>
    <n v="2.4641999999999999"/>
    <n v="67.697802197802204"/>
    <x v="3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publishing/fiction"/>
    <n v="3.0219999999999998"/>
    <n v="52.103448275862071"/>
    <x v="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publishing/fiction"/>
    <n v="1.4333333333333333"/>
    <n v="51.6"/>
    <x v="3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publishing/fiction"/>
    <n v="1.3144"/>
    <n v="164.3"/>
    <x v="3"/>
    <x v="1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photography/photobooks"/>
    <n v="1.6801999999999999"/>
    <n v="84.858585858585855"/>
    <x v="8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photography/photobooks"/>
    <n v="1.0967666666666667"/>
    <n v="94.548850574712645"/>
    <x v="8"/>
    <x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photography/photobooks"/>
    <n v="1.0668571428571429"/>
    <n v="45.536585365853661"/>
    <x v="8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photography/photobooks"/>
    <n v="1"/>
    <n v="51.724137931034484"/>
    <x v="8"/>
    <x v="2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photography/photobooks"/>
    <n v="1.272"/>
    <n v="50.88"/>
    <x v="8"/>
    <x v="2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photography/photobooks"/>
    <n v="1.4653333333333334"/>
    <n v="191.13043478260869"/>
    <x v="8"/>
    <x v="2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photography/photobooks"/>
    <n v="1.1253599999999999"/>
    <n v="89.314285714285717"/>
    <x v="8"/>
    <x v="2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photography/photobooks"/>
    <n v="1.0878684000000001"/>
    <n v="88.588631921824103"/>
    <x v="8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photography/photobooks"/>
    <n v="1.26732"/>
    <n v="96.300911854103347"/>
    <x v="8"/>
    <x v="2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photography/photobooks"/>
    <n v="2.1320000000000001"/>
    <n v="33.3125"/>
    <x v="8"/>
    <x v="2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photography/photobooks"/>
    <n v="1.0049999999999999"/>
    <n v="37.222222222222221"/>
    <x v="8"/>
    <x v="2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photography/photobooks"/>
    <n v="1.0871389999999999"/>
    <n v="92.130423728813554"/>
    <x v="8"/>
    <x v="2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photography/photobooks"/>
    <n v="1.075"/>
    <n v="76.785714285714292"/>
    <x v="8"/>
    <x v="2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photography/photobooks"/>
    <n v="1.1048192771084338"/>
    <n v="96.526315789473685"/>
    <x v="8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photography/photobooks"/>
    <n v="1.28"/>
    <n v="51.891891891891895"/>
    <x v="8"/>
    <x v="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photography/photobooks"/>
    <n v="1.1000666666666667"/>
    <n v="128.9140625"/>
    <x v="8"/>
    <x v="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photography/photobooks"/>
    <n v="1.0934166666666667"/>
    <n v="84.108974358974365"/>
    <x v="8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photography/photobooks"/>
    <n v="1.3270650000000002"/>
    <n v="82.941562500000003"/>
    <x v="8"/>
    <x v="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photography/photobooks"/>
    <n v="1.9084810126582279"/>
    <n v="259.94827586206895"/>
    <x v="8"/>
    <x v="2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photography/photobooks"/>
    <n v="1.49"/>
    <n v="37.25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photography/photobooks"/>
    <n v="1.6639999999999999"/>
    <n v="177.02127659574469"/>
    <x v="8"/>
    <x v="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photography/photobooks"/>
    <n v="1.0666666666666667"/>
    <n v="74.074074074074076"/>
    <x v="8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photography/photobooks"/>
    <n v="1.06"/>
    <n v="70.666666666666671"/>
    <x v="8"/>
    <x v="2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photography/photobooks"/>
    <n v="0.23628571428571429"/>
    <n v="23.62857142857143"/>
    <x v="8"/>
    <x v="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photography/photobooks"/>
    <n v="1.5E-3"/>
    <n v="37.5"/>
    <x v="8"/>
    <x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photography/photobooks"/>
    <n v="4.0000000000000001E-3"/>
    <n v="13.333333333333334"/>
    <x v="8"/>
    <x v="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film &amp; video/television"/>
    <n v="0"/>
    <e v="#DIV/0!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film &amp; video/television"/>
    <n v="5.0000000000000002E-5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film &amp; video/television"/>
    <n v="0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film &amp; video/television"/>
    <n v="0"/>
    <e v="#DIV/0!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film &amp; video/television"/>
    <n v="1.6666666666666666E-4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film &amp; video/television"/>
    <n v="3.0066666666666665E-2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film &amp; video/television"/>
    <n v="1.5227272727272728E-3"/>
    <n v="55.833333333333336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film &amp; video/television"/>
    <n v="0"/>
    <e v="#DIV/0!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film &amp; video/television"/>
    <n v="0.66839999999999999"/>
    <n v="99.761194029850742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film &amp; video/television"/>
    <n v="0.19566666666666666"/>
    <n v="25.521739130434781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film &amp; video/television"/>
    <n v="0.11294666666666667"/>
    <n v="117.65277777777777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film &amp; video/television"/>
    <n v="4.0000000000000002E-4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film &amp; video/television"/>
    <n v="0.11985714285714286"/>
    <n v="2796.666666666666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film &amp; video/television"/>
    <n v="2.5000000000000001E-2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film &amp; video/television"/>
    <n v="6.9999999999999999E-4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film &amp; video/television"/>
    <n v="0.14099999999999999"/>
    <n v="20.142857142857142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film &amp; video/television"/>
    <n v="3.3399999999999999E-2"/>
    <n v="20.875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film &amp; video/television"/>
    <n v="0.59775"/>
    <n v="61.30769230769230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film &amp; video/television"/>
    <n v="1.6666666666666666E-4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film &amp; video/television"/>
    <n v="2.3035714285714285E-4"/>
    <n v="92.142857142857139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film &amp; video/television"/>
    <n v="8.8000000000000003E-4"/>
    <n v="7.3333333333333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film &amp; video/television"/>
    <n v="8.6400000000000005E-2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film &amp; video/television"/>
    <n v="0.15060000000000001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film &amp; video/television"/>
    <n v="4.7727272727272731E-3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film &amp; video/television"/>
    <n v="1.1833333333333333E-3"/>
    <n v="23.66666666666666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film &amp; video/television"/>
    <n v="8.4173998587352451E-3"/>
    <n v="415.77777777777777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film &amp; video/television"/>
    <n v="1.8799999999999999E-4"/>
    <n v="53.71428571428571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film &amp; video/television"/>
    <n v="2.1029999999999998E-3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film &amp; video/television"/>
    <n v="0"/>
    <e v="#DIV/0!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film &amp; video/television"/>
    <n v="2.8E-3"/>
    <n v="18.66666666666666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ilm &amp; video/television"/>
    <n v="0.11579206701157921"/>
    <n v="78.33333333333332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ilm &amp; video/television"/>
    <n v="2.4400000000000002E-2"/>
    <n v="67.777777777777771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film &amp; video/television"/>
    <n v="2.5000000000000001E-3"/>
    <n v="16.66666666666666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film &amp; video/television"/>
    <n v="6.2500000000000003E-3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film &amp; video/television"/>
    <n v="1.9384615384615384E-3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film &amp; video/television"/>
    <n v="0.23416000000000001"/>
    <n v="130.088888888888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film &amp; video/television"/>
    <n v="5.080888888888889E-2"/>
    <n v="1270.22222222222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film &amp; video/television"/>
    <n v="0.15920000000000001"/>
    <n v="88.444444444444443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film &amp; video/television"/>
    <n v="1.1831900000000001E-2"/>
    <n v="56.34238095238095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film &amp; video/television"/>
    <n v="0.22750000000000001"/>
    <n v="53.529411764705884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film &amp; video/television"/>
    <n v="2.5000000000000001E-4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film &amp; video/television"/>
    <n v="3.351206434316354E-3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film &amp; video/television"/>
    <n v="3.9750000000000001E-2"/>
    <n v="56.785714285714285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film &amp; video/television"/>
    <n v="0.17150000000000001"/>
    <n v="40.833333333333336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film &amp; video/television"/>
    <n v="3.608004104669061E-2"/>
    <n v="65.111111111111114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film &amp; video/television"/>
    <n v="0.1390000000000000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film &amp; video/television"/>
    <n v="0.15225"/>
    <n v="140.53846153846155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film &amp; video/television"/>
    <n v="0.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film &amp; video/television"/>
    <n v="0.391125"/>
    <n v="69.533333333333331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film &amp; video/television"/>
    <n v="2.6829268292682929E-3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film &amp; video/television"/>
    <n v="0.29625000000000001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film &amp; video/television"/>
    <n v="0.4236099230111206"/>
    <n v="79.87096774193548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film &amp; video/television"/>
    <n v="4.1000000000000002E-2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film &amp; video/television"/>
    <n v="0.197625"/>
    <n v="272.58620689655174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film &amp; video/television"/>
    <n v="5.1999999999999995E-4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film &amp; video/television"/>
    <n v="0.25030188679245285"/>
    <n v="58.18421052631578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film &amp; video/television"/>
    <n v="4.0000000000000002E-4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film &amp; video/television"/>
    <n v="0.26640000000000003"/>
    <n v="70.10526315789474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film &amp; video/television"/>
    <n v="4.7363636363636365E-2"/>
    <n v="57.888888888888886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film &amp; video/television"/>
    <n v="4.2435339894712751E-2"/>
    <n v="125.270270270270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film &amp; video/shorts"/>
    <n v="0"/>
    <e v="#DIV/0!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film &amp; video/shorts"/>
    <n v="0.03"/>
    <n v="300"/>
    <x v="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film &amp; video/shorts"/>
    <n v="0.57333333333333336"/>
    <n v="43"/>
    <x v="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film &amp; video/shorts"/>
    <n v="1E-3"/>
    <n v="1"/>
    <x v="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film &amp; video/shorts"/>
    <n v="3.0999999999999999E-3"/>
    <n v="775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film &amp; video/shorts"/>
    <n v="5.0000000000000001E-4"/>
    <n v="5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film &amp; video/shorts"/>
    <n v="9.8461538461538464E-5"/>
    <n v="12.8"/>
    <x v="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film &amp; video/shorts"/>
    <n v="6.6666666666666671E-3"/>
    <n v="10"/>
    <x v="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film &amp; video/shorts"/>
    <n v="0.58291457286432158"/>
    <n v="58"/>
    <x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shorts"/>
    <n v="0.68153600000000003"/>
    <n v="244.80459770114942"/>
    <x v="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film &amp; video/shorts"/>
    <n v="3.2499999999999997E-5"/>
    <n v="6.5"/>
    <x v="0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film &amp; video/shorts"/>
    <n v="0"/>
    <e v="#DIV/0!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ilm &amp; video/shorts"/>
    <n v="4.1599999999999998E-2"/>
    <n v="61.176470588235297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film &amp; video/shorts"/>
    <n v="0"/>
    <e v="#DIV/0!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shorts"/>
    <n v="1.0860666666666667"/>
    <n v="139.23931623931625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film &amp; video/shorts"/>
    <n v="8.0000000000000002E-3"/>
    <n v="10"/>
    <x v="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film &amp; video/shorts"/>
    <n v="3.7499999999999999E-2"/>
    <n v="93.75"/>
    <x v="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film &amp; video/shorts"/>
    <n v="0.15731707317073171"/>
    <n v="53.75"/>
    <x v="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film &amp; video/shorts"/>
    <n v="3.3333333333333332E-4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film &amp; video/shorts"/>
    <n v="1.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film &amp; video/shorts"/>
    <n v="0.22500000000000001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film &amp; video/shorts"/>
    <n v="0.20849420849420849"/>
    <n v="23.142857142857142"/>
    <x v="0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film &amp; video/shorts"/>
    <n v="1.278"/>
    <n v="29.045454545454547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film &amp; video/shorts"/>
    <n v="3.3333333333333333E-2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film &amp; video/shorts"/>
    <n v="0"/>
    <e v="#DIV/0!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film &amp; video/shorts"/>
    <n v="5.3999999999999999E-2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film &amp; video/shorts"/>
    <n v="9.5999999999999992E-3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film &amp; video/shorts"/>
    <n v="0.51600000000000001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film &amp; video/shorts"/>
    <n v="1.6363636363636365E-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film &amp; video/shorts"/>
    <n v="0"/>
    <e v="#DIV/0!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film &amp; video/shorts"/>
    <n v="0.754"/>
    <n v="251.33333333333334"/>
    <x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film &amp; video/shorts"/>
    <n v="0"/>
    <e v="#DIV/0!"/>
    <x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film &amp; video/shorts"/>
    <n v="0.105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shorts"/>
    <n v="1.1752499999999999"/>
    <n v="110.35211267605634"/>
    <x v="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film &amp; video/shorts"/>
    <n v="1.3116666666666668"/>
    <n v="41.421052631578945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film &amp; video/shorts"/>
    <n v="1.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film &amp; video/shorts"/>
    <n v="1.01"/>
    <n v="33.990384615384613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film &amp; video/shorts"/>
    <n v="1.004"/>
    <n v="103.35294117647059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film &amp; video/shorts"/>
    <n v="1.0595454545454546"/>
    <n v="34.791044776119406"/>
    <x v="0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film &amp; video/shorts"/>
    <n v="3.3558333333333334"/>
    <n v="41.773858921161825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film &amp; video/shorts"/>
    <n v="1.1292857142857142"/>
    <n v="64.2682926829268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film &amp; video/shorts"/>
    <n v="1.885046"/>
    <n v="31.209370860927152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film &amp; video/shorts"/>
    <n v="1.0181818181818181"/>
    <n v="62.921348314606739"/>
    <x v="0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film &amp; video/shorts"/>
    <n v="1.01"/>
    <n v="98.536585365853654"/>
    <x v="0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film &amp; video/shorts"/>
    <n v="1.1399999999999999"/>
    <n v="82.608695652173907"/>
    <x v="0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film &amp; video/shorts"/>
    <n v="1.3348133333333334"/>
    <n v="38.504230769230773"/>
    <x v="0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film &amp; video/shorts"/>
    <n v="1.0153333333333334"/>
    <n v="80.15789473684211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film &amp; video/shorts"/>
    <n v="1.0509999999999999"/>
    <n v="28.405405405405407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ilm &amp; video/shorts"/>
    <n v="1.2715000000000001"/>
    <n v="80.730158730158735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film &amp; video/shorts"/>
    <n v="1.1115384615384616"/>
    <n v="200.69444444444446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film &amp; video/shorts"/>
    <n v="1.0676000000000001"/>
    <n v="37.591549295774648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film &amp; video/shorts"/>
    <n v="1.6266666666666667"/>
    <n v="58.095238095238095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shorts"/>
    <n v="1.6022808571428573"/>
    <n v="60.300892473118282"/>
    <x v="0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film &amp; video/shorts"/>
    <n v="1.1616666666666666"/>
    <n v="63.363636363636367"/>
    <x v="0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film &amp; video/shorts"/>
    <n v="1.242"/>
    <n v="50.901639344262293"/>
    <x v="0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film &amp; video/shorts"/>
    <n v="1.030125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film &amp; video/shorts"/>
    <n v="1.1225000000000001"/>
    <n v="31.619718309859156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film &amp; video/shorts"/>
    <n v="1.0881428571428571"/>
    <n v="65.102564102564102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film &amp; video/shorts"/>
    <n v="1.1499999999999999"/>
    <n v="79.310344827586206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film &amp; video/shorts"/>
    <n v="1.03"/>
    <n v="139.189189189189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film &amp; video/science fiction"/>
    <n v="1.0113333333333334"/>
    <n v="131.91304347826087"/>
    <x v="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film &amp; video/science fiction"/>
    <n v="1.0955999999999999"/>
    <n v="91.3"/>
    <x v="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film &amp; video/science fiction"/>
    <n v="1.148421052631579"/>
    <n v="39.672727272727272"/>
    <x v="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film &amp; video/science fiction"/>
    <n v="1.1739999999999999"/>
    <n v="57.549019607843135"/>
    <x v="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film &amp; video/science fiction"/>
    <n v="1.7173333333333334"/>
    <n v="33.025641025641029"/>
    <x v="0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film &amp; video/science fiction"/>
    <n v="1.1416238095238094"/>
    <n v="77.335806451612896"/>
    <x v="0"/>
    <x v="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film &amp; video/science fiction"/>
    <n v="1.1975"/>
    <n v="31.933333333333334"/>
    <x v="0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film &amp; video/science fiction"/>
    <n v="1.0900000000000001"/>
    <n v="36.333333333333336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film &amp; video/science fiction"/>
    <n v="1.0088571428571429"/>
    <n v="46.768211920529801"/>
    <x v="0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film &amp; video/science fiction"/>
    <n v="1.0900000000000001"/>
    <n v="40.073529411764703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film &amp; video/science fiction"/>
    <n v="1.0720930232558139"/>
    <n v="100.21739130434783"/>
    <x v="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film &amp; video/science fiction"/>
    <n v="1"/>
    <n v="41.666666666666664"/>
    <x v="0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film &amp; video/science fiction"/>
    <n v="1.0218750000000001"/>
    <n v="46.714285714285715"/>
    <x v="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science fiction"/>
    <n v="1.1629333333333334"/>
    <n v="71.491803278688522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film &amp; video/science fiction"/>
    <n v="0.65"/>
    <n v="14.444444444444445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film &amp; video/science fiction"/>
    <n v="0.12327272727272727"/>
    <n v="356.84210526315792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film &amp; video/science fiction"/>
    <n v="0"/>
    <e v="#DIV/0!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film &amp; video/science fiction"/>
    <n v="4.0266666666666666E-2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film &amp; video/science fiction"/>
    <n v="1.0200000000000001E-2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film &amp; video/science fiction"/>
    <n v="0.1174"/>
    <n v="24.458333333333332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film &amp; video/science fiction"/>
    <n v="0"/>
    <e v="#DIV/0!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film &amp; video/science fiction"/>
    <n v="0.59142857142857141"/>
    <n v="53.076923076923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film &amp; video/science fiction"/>
    <n v="5.9999999999999995E-4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film &amp; video/science fiction"/>
    <n v="0.1145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film &amp; video/science fiction"/>
    <n v="3.6666666666666666E-3"/>
    <n v="36.666666666666664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film &amp; video/science fiction"/>
    <n v="0.52159999999999995"/>
    <n v="49.20754716981132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film &amp; video/science fiction"/>
    <n v="2.0000000000000002E-5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film &amp; video/science fiction"/>
    <n v="1.2500000000000001E-2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film &amp; video/science fiction"/>
    <n v="0.54520000000000002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film &amp; video/science fiction"/>
    <n v="0.25"/>
    <n v="41.666666666666664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film &amp; video/science fiction"/>
    <n v="0"/>
    <e v="#DIV/0!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film &amp; video/science fiction"/>
    <n v="3.4125000000000003E-2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film &amp; video/science fiction"/>
    <n v="0"/>
    <e v="#DIV/0!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film &amp; video/science fiction"/>
    <n v="0.46363636363636362"/>
    <n v="70.833333333333329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film &amp; video/science fiction"/>
    <n v="1.0349999999999999"/>
    <n v="63.109756097560975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film &amp; video/science fiction"/>
    <n v="1.1932315789473684"/>
    <n v="50.157964601769912"/>
    <x v="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film &amp; video/science fiction"/>
    <n v="1.2576666666666667"/>
    <n v="62.883333333333333"/>
    <x v="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science fiction"/>
    <n v="1.1974347826086957"/>
    <n v="85.531055900621112"/>
    <x v="0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ilm &amp; video/science fiction"/>
    <n v="1.2625"/>
    <n v="53.723404255319146"/>
    <x v="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film &amp; video/science fiction"/>
    <n v="1.0011666666666668"/>
    <n v="127.80851063829788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film &amp; video/drama"/>
    <n v="1.0213333333333334"/>
    <n v="106.57391304347826"/>
    <x v="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drama"/>
    <n v="1.0035142857142858"/>
    <n v="262.11194029850748"/>
    <x v="0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film &amp; video/drama"/>
    <n v="1.0004999999999999"/>
    <n v="57.171428571428571"/>
    <x v="0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film &amp; video/drama"/>
    <n v="1.1602222222222223"/>
    <n v="50.20192307692308"/>
    <x v="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film &amp; video/drama"/>
    <n v="1.0209999999999999"/>
    <n v="66.586956521739125"/>
    <x v="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drama"/>
    <n v="1.0011000000000001"/>
    <n v="168.25210084033614"/>
    <x v="0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film &amp; video/drama"/>
    <n v="1.0084"/>
    <n v="256.37288135593218"/>
    <x v="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film &amp; video/drama"/>
    <n v="1.0342499999999999"/>
    <n v="36.610619469026545"/>
    <x v="0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film &amp; video/drama"/>
    <n v="1.248"/>
    <n v="37.142857142857146"/>
    <x v="0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film &amp; video/drama"/>
    <n v="1.0951612903225807"/>
    <n v="45.878378378378379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drama"/>
    <n v="1.0203333333333333"/>
    <n v="141.71296296296296"/>
    <x v="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film &amp; video/drama"/>
    <n v="1.0235000000000001"/>
    <n v="52.487179487179489"/>
    <x v="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film &amp; video/drama"/>
    <n v="1.0416666666666667"/>
    <n v="59.523809523809526"/>
    <x v="0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film &amp; video/drama"/>
    <n v="1.25"/>
    <n v="50"/>
    <x v="0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film &amp; video/drama"/>
    <n v="1.0234285714285714"/>
    <n v="193.62162162162161"/>
    <x v="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drama"/>
    <n v="1.0786500000000001"/>
    <n v="106.79702970297029"/>
    <x v="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film &amp; video/drama"/>
    <n v="1.0988461538461538"/>
    <n v="77.21621621621621"/>
    <x v="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film &amp; video/drama"/>
    <n v="1.61"/>
    <n v="57.5"/>
    <x v="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film &amp; video/drama"/>
    <n v="1.3120000000000001"/>
    <n v="50.46153846153846"/>
    <x v="0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film &amp; video/drama"/>
    <n v="1.1879999999999999"/>
    <n v="97.377049180327873"/>
    <x v="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film &amp; video/drama"/>
    <n v="1.0039275000000001"/>
    <n v="34.91921739130435"/>
    <x v="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drama"/>
    <n v="1.0320666666666667"/>
    <n v="85.530386740331494"/>
    <x v="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drama"/>
    <n v="1.006"/>
    <n v="182.90909090909091"/>
    <x v="0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drama"/>
    <n v="1.0078754285714286"/>
    <n v="131.13620817843866"/>
    <x v="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film &amp; video/drama"/>
    <n v="1.1232142857142857"/>
    <n v="39.810126582278478"/>
    <x v="0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film &amp; video/drama"/>
    <n v="1.0591914022517912"/>
    <n v="59.701730769230764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film &amp; video/drama"/>
    <n v="1.0056666666666667"/>
    <n v="88.735294117647058"/>
    <x v="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film &amp; video/drama"/>
    <n v="1.1530588235294117"/>
    <n v="58.688622754491021"/>
    <x v="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film &amp; video/drama"/>
    <n v="1.273042"/>
    <n v="69.56513661202186"/>
    <x v="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film &amp; video/drama"/>
    <n v="1.028375"/>
    <n v="115.87323943661971"/>
    <x v="0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film &amp; video/drama"/>
    <n v="1.0293749999999999"/>
    <n v="23.869565217391305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drama"/>
    <n v="1.043047619047619"/>
    <n v="81.125925925925927"/>
    <x v="0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film &amp; video/drama"/>
    <n v="1.1122000000000001"/>
    <n v="57.626943005181346"/>
    <x v="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film &amp; video/drama"/>
    <n v="1.0586"/>
    <n v="46.429824561403507"/>
    <x v="0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film &amp; video/drama"/>
    <n v="1.0079166666666666"/>
    <n v="60.475000000000001"/>
    <x v="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film &amp; video/drama"/>
    <n v="1.0492727272727274"/>
    <n v="65.579545454545453"/>
    <x v="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drama"/>
    <n v="1.01552"/>
    <n v="119.1924882629108"/>
    <x v="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film &amp; video/drama"/>
    <n v="1.1073333333333333"/>
    <n v="83.05"/>
    <x v="0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film &amp; video/drama"/>
    <n v="1.2782222222222221"/>
    <n v="57.52"/>
    <x v="0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drama"/>
    <n v="1.0182500000000001"/>
    <n v="177.08695652173913"/>
    <x v="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film &amp; video/drama"/>
    <n v="1.012576923076923"/>
    <n v="70.771505376344081"/>
    <x v="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film &amp; video/drama"/>
    <n v="1.75"/>
    <n v="29.166666666666668"/>
    <x v="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film &amp; video/drama"/>
    <n v="1.2806"/>
    <n v="72.76136363636364"/>
    <x v="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film &amp; video/drama"/>
    <n v="1.0629949999999999"/>
    <n v="51.853414634146333"/>
    <x v="0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film &amp; video/drama"/>
    <n v="1.052142857142857"/>
    <n v="98.2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drama"/>
    <n v="1.0616782608695652"/>
    <n v="251.7381443298969"/>
    <x v="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film &amp; video/drama"/>
    <n v="1.0924"/>
    <n v="74.821917808219183"/>
    <x v="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film &amp; video/drama"/>
    <n v="1.0045454545454546"/>
    <n v="67.65306122448979"/>
    <x v="0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film &amp; video/drama"/>
    <n v="1.0304098360655738"/>
    <n v="93.81343283582089"/>
    <x v="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film &amp; video/drama"/>
    <n v="1.121664"/>
    <n v="41.237647058823526"/>
    <x v="0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film &amp; video/drama"/>
    <n v="1.03"/>
    <n v="52.551020408163268"/>
    <x v="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film &amp; video/drama"/>
    <n v="1.64"/>
    <n v="70.285714285714292"/>
    <x v="0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film &amp; video/drama"/>
    <n v="1.3128333333333333"/>
    <n v="48.325153374233132"/>
    <x v="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drama"/>
    <n v="1.0209999999999999"/>
    <n v="53.177083333333336"/>
    <x v="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film &amp; video/drama"/>
    <n v="1.28"/>
    <n v="60.952380952380949"/>
    <x v="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film &amp; video/drama"/>
    <n v="1.0149999999999999"/>
    <n v="116"/>
    <x v="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film &amp; video/drama"/>
    <n v="1.0166666666666666"/>
    <n v="61"/>
    <x v="0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film &amp; video/drama"/>
    <n v="1.3"/>
    <n v="38.235294117647058"/>
    <x v="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drama"/>
    <n v="1.5443"/>
    <n v="106.50344827586207"/>
    <x v="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film &amp; video/drama"/>
    <n v="1.0740000000000001"/>
    <n v="204.57142857142858"/>
    <x v="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drama"/>
    <n v="1.0132258064516129"/>
    <n v="54.912587412587413"/>
    <x v="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film &amp; video/drama"/>
    <n v="1.0027777777777778"/>
    <n v="150.41666666666666"/>
    <x v="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film &amp; video/drama"/>
    <n v="1.1684444444444444"/>
    <n v="52.58"/>
    <x v="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film &amp; video/drama"/>
    <n v="1.0860000000000001"/>
    <n v="54.3"/>
    <x v="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film &amp; video/drama"/>
    <n v="1.034"/>
    <n v="76.029411764705884"/>
    <x v="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film &amp; video/drama"/>
    <n v="1.1427586206896552"/>
    <n v="105.2063492063492"/>
    <x v="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film &amp; video/drama"/>
    <n v="1.03"/>
    <n v="68.666666666666671"/>
    <x v="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film &amp; video/drama"/>
    <n v="1.216"/>
    <n v="129.36170212765958"/>
    <x v="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drama"/>
    <n v="1.026467741935484"/>
    <n v="134.26371308016877"/>
    <x v="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ilm &amp; video/drama"/>
    <n v="1.0475000000000001"/>
    <n v="17.829787234042552"/>
    <x v="0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film &amp; video/drama"/>
    <n v="1.016"/>
    <n v="203.2"/>
    <x v="0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film &amp; video/drama"/>
    <n v="1.1210242048409682"/>
    <n v="69.18518518518519"/>
    <x v="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drama"/>
    <n v="1.0176666666666667"/>
    <n v="125.12295081967213"/>
    <x v="0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film &amp; video/drama"/>
    <n v="1"/>
    <n v="73.529411764705884"/>
    <x v="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film &amp; video/drama"/>
    <n v="1.0026489999999999"/>
    <n v="48.437149758454105"/>
    <x v="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film &amp; video/drama"/>
    <n v="1.3304200000000002"/>
    <n v="26.608400000000003"/>
    <x v="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film &amp; video/drama"/>
    <n v="1.212"/>
    <n v="33.666666666666664"/>
    <x v="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film &amp; video/drama"/>
    <n v="1.1399999999999999"/>
    <n v="40.714285714285715"/>
    <x v="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film &amp; video/drama"/>
    <n v="2.8613861386138613"/>
    <n v="19.266666666666666"/>
    <x v="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film &amp; video/drama"/>
    <n v="1.7044444444444444"/>
    <n v="84.285714285714292"/>
    <x v="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ilm &amp; video/documentary"/>
    <n v="1.1833333333333333"/>
    <n v="29.583333333333332"/>
    <x v="0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ilm &amp; video/documentary"/>
    <n v="1.0285857142857142"/>
    <n v="26.667037037037037"/>
    <x v="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film &amp; video/documentary"/>
    <n v="1.4406666666666668"/>
    <n v="45.978723404255319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film &amp; video/documentary"/>
    <n v="1.0007272727272727"/>
    <n v="125.09090909090909"/>
    <x v="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film &amp; video/documentary"/>
    <n v="1.0173000000000001"/>
    <n v="141.29166666666666"/>
    <x v="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film &amp; video/documentary"/>
    <n v="1.1619999999999999"/>
    <n v="55.333333333333336"/>
    <x v="0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film &amp; video/documentary"/>
    <n v="1.3616666666666666"/>
    <n v="46.420454545454547"/>
    <x v="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film &amp; video/documentary"/>
    <n v="1.3346666666666667"/>
    <n v="57.2"/>
    <x v="0"/>
    <x v="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film &amp; video/documentary"/>
    <n v="1.0339285714285715"/>
    <n v="173.7"/>
    <x v="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film &amp; video/documentary"/>
    <n v="1.1588888888888889"/>
    <n v="59.6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documentary"/>
    <n v="1.0451666666666666"/>
    <n v="89.585714285714289"/>
    <x v="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film &amp; video/documentary"/>
    <n v="1.0202500000000001"/>
    <n v="204.05"/>
    <x v="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film &amp; video/documentary"/>
    <n v="1.7533333333333334"/>
    <n v="48.703703703703702"/>
    <x v="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film &amp; video/documentary"/>
    <n v="1.0668"/>
    <n v="53.339999999999996"/>
    <x v="0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film &amp; video/documentary"/>
    <n v="1.2228571428571429"/>
    <n v="75.087719298245617"/>
    <x v="0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film &amp; video/documentary"/>
    <n v="1.5942857142857143"/>
    <n v="18"/>
    <x v="0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film &amp; video/documentary"/>
    <n v="1.0007692307692309"/>
    <n v="209.83870967741936"/>
    <x v="0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film &amp; video/documentary"/>
    <n v="1.0984"/>
    <n v="61.022222222222226"/>
    <x v="0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film &amp; video/documentary"/>
    <n v="1.0004"/>
    <n v="61"/>
    <x v="0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film &amp; video/documentary"/>
    <n v="1.1605000000000001"/>
    <n v="80.034482758620683"/>
    <x v="0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film &amp; video/documentary"/>
    <n v="2.1074999999999999"/>
    <n v="29.068965517241381"/>
    <x v="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film &amp; video/documentary"/>
    <n v="1.1000000000000001"/>
    <n v="49.438202247191015"/>
    <x v="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film &amp; video/documentary"/>
    <n v="1.0008673425918038"/>
    <n v="93.977440000000001"/>
    <x v="0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film &amp; video/documentary"/>
    <n v="1.0619047619047619"/>
    <n v="61.944444444444443"/>
    <x v="0"/>
    <x v="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film &amp; video/documentary"/>
    <n v="1.256"/>
    <n v="78.5"/>
    <x v="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film &amp; video/documentary"/>
    <n v="1.08"/>
    <n v="33.75"/>
    <x v="0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film &amp; video/documentary"/>
    <n v="1.01"/>
    <n v="66.44736842105263"/>
    <x v="0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film &amp; video/documentary"/>
    <n v="1.0740000000000001"/>
    <n v="35.799999999999997"/>
    <x v="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film &amp; video/documentary"/>
    <n v="1.0151515151515151"/>
    <n v="145.65217391304347"/>
    <x v="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film &amp; video/documentary"/>
    <n v="1.2589999999999999"/>
    <n v="25.693877551020407"/>
    <x v="0"/>
    <x v="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film &amp; video/documentary"/>
    <n v="1.0166666666666666"/>
    <n v="152.5"/>
    <x v="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film &amp; video/documentary"/>
    <n v="1.125"/>
    <n v="30"/>
    <x v="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film &amp; video/documentary"/>
    <n v="1.0137499999999999"/>
    <n v="142.28070175438597"/>
    <x v="0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ilm &amp; video/documentary"/>
    <n v="1.0125"/>
    <n v="24.545454545454547"/>
    <x v="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film &amp; video/documentary"/>
    <n v="1.4638888888888888"/>
    <n v="292.77777777777777"/>
    <x v="0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film &amp; video/documentary"/>
    <n v="1.1679999999999999"/>
    <n v="44.92307692307692"/>
    <x v="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film &amp; video/documentary"/>
    <n v="1.0626666666666666"/>
    <n v="23.10144927536232"/>
    <x v="0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film &amp; video/documentary"/>
    <n v="1.0451999999999999"/>
    <n v="80.400000000000006"/>
    <x v="0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film &amp; video/documentary"/>
    <n v="1"/>
    <n v="72.289156626506028"/>
    <x v="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film &amp; video/documentary"/>
    <n v="1.0457142857142858"/>
    <n v="32.972972972972975"/>
    <x v="0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film &amp; video/documentary"/>
    <n v="1.3862051149573753"/>
    <n v="116.65217391304348"/>
    <x v="0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ilm &amp; video/documentary"/>
    <n v="1.0032000000000001"/>
    <n v="79.61904761904762"/>
    <x v="0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film &amp; video/documentary"/>
    <n v="1"/>
    <n v="27.777777777777779"/>
    <x v="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film &amp; video/documentary"/>
    <n v="1.1020000000000001"/>
    <n v="81.029411764705884"/>
    <x v="0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documentary"/>
    <n v="1.0218"/>
    <n v="136.84821428571428"/>
    <x v="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film &amp; video/documentary"/>
    <n v="1.0435000000000001"/>
    <n v="177.61702127659575"/>
    <x v="0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film &amp; video/documentary"/>
    <n v="1.3816666666666666"/>
    <n v="109.07894736842105"/>
    <x v="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film &amp; video/documentary"/>
    <n v="1"/>
    <n v="119.64285714285714"/>
    <x v="0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film &amp; video/documentary"/>
    <n v="1.0166666666666666"/>
    <n v="78.205128205128204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film &amp; video/documentary"/>
    <n v="1.7142857142857142"/>
    <n v="52.173913043478258"/>
    <x v="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film &amp; video/documentary"/>
    <n v="1.0144444444444445"/>
    <n v="114.125"/>
    <x v="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film &amp; video/documentary"/>
    <n v="1.3"/>
    <n v="50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film &amp; video/documentary"/>
    <n v="1.1000000000000001"/>
    <n v="91.666666666666671"/>
    <x v="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film &amp; video/documentary"/>
    <n v="1.1944999999999999"/>
    <n v="108.59090909090909"/>
    <x v="0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film &amp; video/documentary"/>
    <n v="1.002909090909091"/>
    <n v="69.822784810126578"/>
    <x v="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film &amp; video/documentary"/>
    <n v="1.534"/>
    <n v="109.57142857142857"/>
    <x v="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film &amp; video/documentary"/>
    <n v="1.0442857142857143"/>
    <n v="71.666666666666671"/>
    <x v="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ilm &amp; video/documentary"/>
    <n v="1.0109999999999999"/>
    <n v="93.611111111111114"/>
    <x v="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film &amp; video/documentary"/>
    <n v="1.0751999999999999"/>
    <n v="76.8"/>
    <x v="0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film &amp; video/documentary"/>
    <n v="3.15"/>
    <n v="35.795454545454547"/>
    <x v="0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film &amp; video/documentary"/>
    <n v="1.0193333333333334"/>
    <n v="55.6"/>
    <x v="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film &amp; video/documentary"/>
    <n v="1.2628571428571429"/>
    <n v="147.33333333333334"/>
    <x v="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film &amp; video/documentary"/>
    <n v="1.014"/>
    <n v="56.333333333333336"/>
    <x v="0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film &amp; video/documentary"/>
    <n v="1.01"/>
    <n v="96.19047619047619"/>
    <x v="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film &amp; video/documentary"/>
    <n v="1.0299"/>
    <n v="63.574074074074076"/>
    <x v="0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film &amp; video/documentary"/>
    <n v="1.0625"/>
    <n v="184.78260869565219"/>
    <x v="0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film &amp; video/documentary"/>
    <n v="1.0137777777777779"/>
    <n v="126.72222222222223"/>
    <x v="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film &amp; video/documentary"/>
    <n v="1.1346000000000001"/>
    <n v="83.42647058823529"/>
    <x v="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film &amp; video/documentary"/>
    <n v="2.1800000000000002"/>
    <n v="54.5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film &amp; video/documentary"/>
    <n v="1.0141935483870967"/>
    <n v="302.30769230769232"/>
    <x v="0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film &amp; video/documentary"/>
    <n v="1.0593333333333332"/>
    <n v="44.138888888888886"/>
    <x v="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film &amp; video/documentary"/>
    <n v="1.04"/>
    <n v="866.66666666666663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film &amp; video/documentary"/>
    <n v="2.21"/>
    <n v="61.388888888888886"/>
    <x v="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ilm &amp; video/documentary"/>
    <n v="1.1866666666666668"/>
    <n v="29.666666666666668"/>
    <x v="0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film &amp; video/documentary"/>
    <n v="1.046"/>
    <n v="45.478260869565219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film &amp; video/documentary"/>
    <n v="1.0389999999999999"/>
    <n v="96.203703703703709"/>
    <x v="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film &amp; video/documentary"/>
    <n v="1.1773333333333333"/>
    <n v="67.92307692307692"/>
    <x v="0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film &amp; video/documentary"/>
    <n v="1.385"/>
    <n v="30.777777777777779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ilm &amp; video/documentary"/>
    <n v="1.0349999999999999"/>
    <n v="38.333333333333336"/>
    <x v="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film &amp; video/documentary"/>
    <n v="1.0024999999999999"/>
    <n v="66.833333333333329"/>
    <x v="0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film &amp; video/documentary"/>
    <n v="1.0657142857142856"/>
    <n v="71.730769230769226"/>
    <x v="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film &amp; video/documentary"/>
    <n v="1"/>
    <n v="176.4705882352941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film &amp; video/documentary"/>
    <n v="1.0001249999999999"/>
    <n v="421.10526315789474"/>
    <x v="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film &amp; video/documentary"/>
    <n v="1.0105"/>
    <n v="104.98701298701299"/>
    <x v="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film &amp; video/documentary"/>
    <n v="1.0763636363636364"/>
    <n v="28.19047619047619"/>
    <x v="0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film &amp; video/documentary"/>
    <n v="1.0365"/>
    <n v="54.55263157894737"/>
    <x v="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film &amp; video/documentary"/>
    <n v="1.0443333333333333"/>
    <n v="111.89285714285714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film &amp; video/documentary"/>
    <n v="1.0225"/>
    <n v="85.208333333333329"/>
    <x v="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film &amp; video/documentary"/>
    <n v="1.0074285714285713"/>
    <n v="76.652173913043484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film &amp; video/documentary"/>
    <n v="1.1171428571428572"/>
    <n v="65.166666666666671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film &amp; video/documentary"/>
    <n v="1.0001100000000001"/>
    <n v="93.760312499999998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film &amp; video/documentary"/>
    <n v="1"/>
    <n v="133.33333333333334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film &amp; video/documentary"/>
    <n v="1.05"/>
    <n v="51.219512195121951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film &amp; video/documentary"/>
    <n v="1.1686666666666667"/>
    <n v="100.17142857142858"/>
    <x v="0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film &amp; video/documentary"/>
    <n v="1.038"/>
    <n v="34.6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film &amp; video/documentary"/>
    <n v="1.145"/>
    <n v="184.67741935483872"/>
    <x v="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film &amp; video/documentary"/>
    <n v="1.024"/>
    <n v="69.818181818181813"/>
    <x v="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film &amp; video/documentary"/>
    <n v="2.23"/>
    <n v="61.944444444444443"/>
    <x v="0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film &amp; video/documentary"/>
    <n v="1"/>
    <n v="41.666666666666664"/>
    <x v="0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film &amp; video/documentary"/>
    <n v="1.0580000000000001"/>
    <n v="36.06818181818182"/>
    <x v="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film &amp; video/documentary"/>
    <n v="1.4236363636363636"/>
    <n v="29"/>
    <x v="0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film &amp; video/documentary"/>
    <n v="1.84"/>
    <n v="24.210526315789473"/>
    <x v="0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film &amp; video/documentary"/>
    <n v="1.0433333333333332"/>
    <n v="55.892857142857146"/>
    <x v="0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film &amp; video/documentary"/>
    <n v="1.1200000000000001"/>
    <n v="11.666666666666666"/>
    <x v="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film &amp; video/documentary"/>
    <n v="1.1107499999999999"/>
    <n v="68.353846153846149"/>
    <x v="0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film &amp; video/documentary"/>
    <n v="1.0375000000000001"/>
    <n v="27.065217391304348"/>
    <x v="0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film &amp; video/documentary"/>
    <n v="1.0041"/>
    <n v="118.12941176470588"/>
    <x v="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film &amp; video/documentary"/>
    <n v="1.0186206896551724"/>
    <n v="44.757575757575758"/>
    <x v="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documentary"/>
    <n v="1.0976666666666666"/>
    <n v="99.787878787878782"/>
    <x v="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film &amp; video/documentary"/>
    <n v="1"/>
    <n v="117.64705882352941"/>
    <x v="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ilm &amp; video/documentary"/>
    <n v="1.22"/>
    <n v="203.33333333333334"/>
    <x v="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ilm &amp; video/documentary"/>
    <n v="1.3757142857142857"/>
    <n v="28.323529411764707"/>
    <x v="0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film &amp; video/documentary"/>
    <n v="1.0031000000000001"/>
    <n v="110.23076923076923"/>
    <x v="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film &amp; video/documentary"/>
    <n v="1.071"/>
    <n v="31.970149253731343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film &amp; video/documentary"/>
    <n v="2.11"/>
    <n v="58.611111111111114"/>
    <x v="0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ilm &amp; video/documentary"/>
    <n v="1.236"/>
    <n v="29.428571428571427"/>
    <x v="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film &amp; video/documentary"/>
    <n v="1.085"/>
    <n v="81.375"/>
    <x v="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documentary"/>
    <n v="1.0356666666666667"/>
    <n v="199.16666666666666"/>
    <x v="0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film &amp; video/documentary"/>
    <n v="1"/>
    <n v="115.38461538461539"/>
    <x v="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film &amp; video/documentary"/>
    <n v="1.3"/>
    <n v="46.428571428571431"/>
    <x v="0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film &amp; video/documentary"/>
    <n v="1.0349999999999999"/>
    <n v="70.568181818181813"/>
    <x v="0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film &amp; video/documentary"/>
    <n v="1"/>
    <n v="22.222222222222221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film &amp; video/documentary"/>
    <n v="1.196"/>
    <n v="159.46666666666667"/>
    <x v="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film &amp; video/documentary"/>
    <n v="1.0000058823529412"/>
    <n v="37.777999999999999"/>
    <x v="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film &amp; video/documentary"/>
    <n v="1.00875"/>
    <n v="72.053571428571431"/>
    <x v="0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film &amp; video/documentary"/>
    <n v="1.0654545454545454"/>
    <n v="63.695652173913047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film &amp; video/documentary"/>
    <n v="1.38"/>
    <n v="28.411764705882351"/>
    <x v="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film &amp; video/documentary"/>
    <n v="1.0115000000000001"/>
    <n v="103.21428571428571"/>
    <x v="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film &amp; video/documentary"/>
    <n v="1.091"/>
    <n v="71.152173913043484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film &amp; video/documentary"/>
    <n v="1.4"/>
    <n v="35"/>
    <x v="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film &amp; video/documentary"/>
    <n v="1.0358333333333334"/>
    <n v="81.776315789473685"/>
    <x v="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documentary"/>
    <n v="1.0297033333333332"/>
    <n v="297.02980769230766"/>
    <x v="0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film &amp; video/documentary"/>
    <n v="1.0813333333333333"/>
    <n v="46.609195402298852"/>
    <x v="0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film &amp; video/documentary"/>
    <n v="1"/>
    <n v="51.724137931034484"/>
    <x v="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film &amp; video/documentary"/>
    <n v="1.0275000000000001"/>
    <n v="40.294117647058826"/>
    <x v="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film &amp; video/documentary"/>
    <n v="1.3"/>
    <n v="16.25"/>
    <x v="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film &amp; video/documentary"/>
    <n v="1.0854949999999999"/>
    <n v="30.152638888888887"/>
    <x v="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film &amp; video/documentary"/>
    <n v="1"/>
    <n v="95.238095238095241"/>
    <x v="0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film &amp; video/documentary"/>
    <n v="1.0965"/>
    <n v="52.214285714285715"/>
    <x v="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film &amp; video/documentary"/>
    <n v="1.0026315789473683"/>
    <n v="134.1549295774648"/>
    <x v="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film &amp; video/documentary"/>
    <n v="1.0555000000000001"/>
    <n v="62.827380952380949"/>
    <x v="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film &amp; video/documentary"/>
    <n v="1.1200000000000001"/>
    <n v="58.94736842105263"/>
    <x v="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film &amp; video/documentary"/>
    <n v="1.0589999999999999"/>
    <n v="143.1081081081081"/>
    <x v="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film &amp; video/documentary"/>
    <n v="1.01"/>
    <n v="84.166666666666671"/>
    <x v="0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film &amp; video/documentary"/>
    <n v="1.042"/>
    <n v="186.07142857142858"/>
    <x v="0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film &amp; video/documentary"/>
    <n v="1.3467833333333334"/>
    <n v="89.785555555555561"/>
    <x v="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film &amp; video/documentary"/>
    <n v="1.052184"/>
    <n v="64.157560975609755"/>
    <x v="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film &amp; video/documentary"/>
    <n v="1.026"/>
    <n v="59.651162790697676"/>
    <x v="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film &amp; video/documentary"/>
    <n v="1"/>
    <n v="31.25"/>
    <x v="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film &amp; video/documentary"/>
    <n v="1.855"/>
    <n v="41.222222222222221"/>
    <x v="0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film &amp; video/documentary"/>
    <n v="2.89"/>
    <n v="43.35"/>
    <x v="0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film &amp; video/documentary"/>
    <n v="1"/>
    <n v="64.516129032258064"/>
    <x v="0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film &amp; video/documentary"/>
    <n v="1.0820000000000001"/>
    <n v="43.28"/>
    <x v="0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film &amp; video/documentary"/>
    <n v="1.0780000000000001"/>
    <n v="77"/>
    <x v="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film &amp; video/documentary"/>
    <n v="1.0976190476190477"/>
    <n v="51.222222222222221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film &amp; video/documentary"/>
    <n v="1.70625"/>
    <n v="68.25"/>
    <x v="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film &amp; video/documentary"/>
    <n v="1.52"/>
    <n v="19.487179487179485"/>
    <x v="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film &amp; video/documentary"/>
    <n v="1.0123076923076924"/>
    <n v="41.125"/>
    <x v="0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film &amp; video/documentary"/>
    <n v="1.532"/>
    <n v="41.405405405405403"/>
    <x v="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film &amp; video/documentary"/>
    <n v="1.2833333333333334"/>
    <n v="27.5"/>
    <x v="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ilm &amp; video/documentary"/>
    <n v="1.0071428571428571"/>
    <n v="33.571428571428569"/>
    <x v="0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film &amp; video/documentary"/>
    <n v="1.0065"/>
    <n v="145.86956521739131"/>
    <x v="0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film &amp; video/documentary"/>
    <n v="1.913"/>
    <n v="358.6875"/>
    <x v="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film &amp; video/documentary"/>
    <n v="1.4019999999999999"/>
    <n v="50.981818181818184"/>
    <x v="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film &amp; video/documentary"/>
    <n v="1.2433537832310839"/>
    <n v="45.037037037037038"/>
    <x v="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ilm &amp; video/documentary"/>
    <n v="1.262"/>
    <n v="17.527777777777779"/>
    <x v="0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film &amp; video/documentary"/>
    <n v="1.9"/>
    <n v="50"/>
    <x v="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film &amp; video/documentary"/>
    <n v="1.39"/>
    <n v="57.916666666666664"/>
    <x v="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film &amp; video/documentary"/>
    <n v="2.02"/>
    <n v="29.705882352941178"/>
    <x v="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film &amp; video/documentary"/>
    <n v="1.0338000000000001"/>
    <n v="90.684210526315795"/>
    <x v="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ilm &amp; video/documentary"/>
    <n v="1.023236"/>
    <n v="55.012688172043013"/>
    <x v="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film &amp; video/documentary"/>
    <n v="1.03"/>
    <n v="57.222222222222221"/>
    <x v="0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film &amp; video/documentary"/>
    <n v="1.2714285714285714"/>
    <n v="72.950819672131146"/>
    <x v="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film &amp; video/documentary"/>
    <n v="1.01"/>
    <n v="64.468085106382972"/>
    <x v="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film &amp; video/documentary"/>
    <n v="1.2178"/>
    <n v="716.35294117647061"/>
    <x v="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film &amp; video/documentary"/>
    <n v="1.1339285714285714"/>
    <n v="50.396825396825399"/>
    <x v="0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film &amp; video/documentary"/>
    <n v="1.5"/>
    <n v="41.666666666666664"/>
    <x v="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film &amp; video/documentary"/>
    <n v="2.1459999999999999"/>
    <n v="35.766666666666666"/>
    <x v="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film &amp; video/documentary"/>
    <n v="1.0205"/>
    <n v="88.739130434782609"/>
    <x v="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film &amp; video/documentary"/>
    <n v="1"/>
    <n v="148.4848484848485"/>
    <x v="0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film &amp; video/animation"/>
    <n v="1.01"/>
    <n v="51.794871794871796"/>
    <x v="0"/>
    <x v="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film &amp; video/animation"/>
    <n v="1.1333333333333333"/>
    <n v="20"/>
    <x v="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film &amp; video/animation"/>
    <n v="1.04"/>
    <n v="52"/>
    <x v="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film &amp; video/animation"/>
    <n v="1.1533333333333333"/>
    <n v="53.230769230769234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film &amp; video/animation"/>
    <n v="1.1285000000000001"/>
    <n v="39.596491228070178"/>
    <x v="0"/>
    <x v="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film &amp; video/animation"/>
    <n v="1.2786666666666666"/>
    <n v="34.25"/>
    <x v="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film &amp; video/animation"/>
    <n v="1.4266666666666667"/>
    <n v="164.61538461538461"/>
    <x v="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film &amp; video/animation"/>
    <n v="1.1879999999999999"/>
    <n v="125.05263157894737"/>
    <x v="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film &amp; video/animation"/>
    <n v="1.3833333333333333"/>
    <n v="51.875"/>
    <x v="0"/>
    <x v="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film &amp; video/animation"/>
    <n v="1.599402985074627"/>
    <n v="40.285714285714285"/>
    <x v="0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film &amp; video/animation"/>
    <n v="1.1424000000000001"/>
    <n v="64.909090909090907"/>
    <x v="0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film &amp; video/animation"/>
    <n v="1.0060606060606061"/>
    <n v="55.333333333333336"/>
    <x v="0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film &amp; video/animation"/>
    <n v="1.552"/>
    <n v="83.142857142857139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film &amp; video/animation"/>
    <n v="1.2775000000000001"/>
    <n v="38.712121212121211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film &amp; video/animation"/>
    <n v="1.212"/>
    <n v="125.37931034482759"/>
    <x v="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film &amp; video/animation"/>
    <n v="1.127"/>
    <n v="78.263888888888886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film &amp; video/animation"/>
    <n v="1.2749999999999999"/>
    <n v="47.222222222222221"/>
    <x v="0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film &amp; video/animation"/>
    <n v="1.5820000000000001"/>
    <n v="79.099999999999994"/>
    <x v="0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film &amp; video/animation"/>
    <n v="1.0526894736842105"/>
    <n v="114.29199999999999"/>
    <x v="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film &amp; video/animation"/>
    <n v="1"/>
    <n v="51.724137931034484"/>
    <x v="0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film &amp; video/animation"/>
    <n v="1"/>
    <n v="30.76923076923077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film &amp; video/animation"/>
    <n v="1.0686"/>
    <n v="74.208333333333329"/>
    <x v="0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film &amp; video/animation"/>
    <n v="1.244"/>
    <n v="47.846153846153847"/>
    <x v="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film &amp; video/animation"/>
    <n v="1.0870406189555126"/>
    <n v="34.408163265306122"/>
    <x v="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film &amp; video/animation"/>
    <n v="1.0242424242424242"/>
    <n v="40.238095238095241"/>
    <x v="0"/>
    <x v="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film &amp; video/animation"/>
    <n v="1.0549999999999999"/>
    <n v="60.28571428571428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film &amp; video/animation"/>
    <n v="1.0629999999999999"/>
    <n v="25.30952380952381"/>
    <x v="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film &amp; video/animation"/>
    <n v="1.0066666666666666"/>
    <n v="35.952380952380949"/>
    <x v="0"/>
    <x v="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film &amp; video/animation"/>
    <n v="1.054"/>
    <n v="136"/>
    <x v="0"/>
    <x v="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film &amp; video/animation"/>
    <n v="1.0755999999999999"/>
    <n v="70.763157894736835"/>
    <x v="0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film &amp; video/animation"/>
    <n v="1"/>
    <n v="125"/>
    <x v="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film &amp; video/animation"/>
    <n v="1.0376000000000001"/>
    <n v="66.512820512820511"/>
    <x v="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film &amp; video/animation"/>
    <n v="1.0149999999999999"/>
    <n v="105"/>
    <x v="0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film &amp; video/animation"/>
    <n v="1.044"/>
    <n v="145"/>
    <x v="0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film &amp; video/animation"/>
    <n v="1.8"/>
    <n v="12"/>
    <x v="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film &amp; video/animation"/>
    <n v="1.0633333333333332"/>
    <n v="96.666666666666671"/>
    <x v="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film &amp; video/animation"/>
    <n v="1.0055555555555555"/>
    <n v="60.333333333333336"/>
    <x v="0"/>
    <x v="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film &amp; video/animation"/>
    <n v="1.012"/>
    <n v="79.89473684210526"/>
    <x v="0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film &amp; video/animation"/>
    <n v="1"/>
    <n v="58.823529411764703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film &amp; video/animation"/>
    <n v="1.1839285714285714"/>
    <n v="75.340909090909093"/>
    <x v="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film &amp; video/animation"/>
    <n v="1.1000000000000001"/>
    <n v="55"/>
    <x v="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film &amp; video/animation"/>
    <n v="1.0266666666666666"/>
    <n v="66.956521739130437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film &amp; video/animation"/>
    <n v="1"/>
    <n v="227.27272727272728"/>
    <x v="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film &amp; video/animation"/>
    <n v="1"/>
    <n v="307.69230769230768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film &amp; video/animation"/>
    <n v="1.10046"/>
    <n v="50.020909090909093"/>
    <x v="0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film &amp; video/animation"/>
    <n v="1.0135000000000001"/>
    <n v="72.392857142857139"/>
    <x v="0"/>
    <x v="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film &amp; video/animation"/>
    <n v="1.0075000000000001"/>
    <n v="95.952380952380949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film &amp; video/animation"/>
    <n v="1.6942857142857144"/>
    <n v="45.615384615384613"/>
    <x v="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film &amp; video/animation"/>
    <n v="1"/>
    <n v="41.029411764705884"/>
    <x v="0"/>
    <x v="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film &amp; video/animation"/>
    <n v="1.1365000000000001"/>
    <n v="56.825000000000003"/>
    <x v="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film &amp; video/animation"/>
    <n v="1.0156000000000001"/>
    <n v="137.24324324324326"/>
    <x v="0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film &amp; video/animation"/>
    <n v="1.06"/>
    <n v="75.714285714285708"/>
    <x v="0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film &amp; video/animation"/>
    <n v="1.02"/>
    <n v="99"/>
    <x v="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film &amp; video/animation"/>
    <n v="1.1691666666666667"/>
    <n v="81.56976744186046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film &amp; video/animation"/>
    <n v="1.0115151515151515"/>
    <n v="45.108108108108105"/>
    <x v="0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film &amp; video/animation"/>
    <n v="1.32"/>
    <n v="36.666666666666664"/>
    <x v="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film &amp; video/animation"/>
    <n v="1"/>
    <n v="125"/>
    <x v="0"/>
    <x v="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film &amp; video/animation"/>
    <n v="1.28"/>
    <n v="49.230769230769234"/>
    <x v="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film &amp; video/animation"/>
    <n v="1.1895833333333334"/>
    <n v="42.296296296296298"/>
    <x v="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ilm &amp; video/animation"/>
    <n v="1.262"/>
    <n v="78.875"/>
    <x v="0"/>
    <x v="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film &amp; video/animation"/>
    <n v="1.5620000000000001"/>
    <n v="38.284313725490193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film &amp; video/animation"/>
    <n v="1.0315000000000001"/>
    <n v="44.847826086956523"/>
    <x v="0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film &amp; video/animation"/>
    <n v="1.5333333333333334"/>
    <n v="13.529411764705882"/>
    <x v="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film &amp; video/animation"/>
    <n v="1.8044444444444445"/>
    <n v="43.5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film &amp; video/animation"/>
    <n v="1.2845"/>
    <n v="30.951807228915662"/>
    <x v="0"/>
    <x v="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ilm &amp; video/animation"/>
    <n v="1.1966666666666668"/>
    <n v="55.230769230769234"/>
    <x v="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film &amp; video/animation"/>
    <n v="1.23"/>
    <n v="46.125"/>
    <x v="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film &amp; video/animation"/>
    <n v="1.05"/>
    <n v="39.375"/>
    <x v="0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film &amp; video/animation"/>
    <n v="1.0223636363636364"/>
    <n v="66.152941176470591"/>
    <x v="0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film &amp; video/animation"/>
    <n v="1.0466666666666666"/>
    <n v="54.137931034482762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film &amp; video/animation"/>
    <n v="1"/>
    <n v="104.16666666666667"/>
    <x v="0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film &amp; video/animation"/>
    <n v="1.004"/>
    <n v="31.375"/>
    <x v="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film &amp; video/animation"/>
    <n v="1.0227272727272727"/>
    <n v="59.210526315789473"/>
    <x v="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animation"/>
    <n v="1.1440928571428572"/>
    <n v="119.17633928571429"/>
    <x v="0"/>
    <x v="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film &amp; video/animation"/>
    <n v="1.019047619047619"/>
    <n v="164.61538461538461"/>
    <x v="0"/>
    <x v="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ilm &amp; video/animation"/>
    <n v="1.02"/>
    <n v="24.285714285714285"/>
    <x v="0"/>
    <x v="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film &amp; video/animation"/>
    <n v="1.048"/>
    <n v="40.9375"/>
    <x v="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film &amp; video/animation"/>
    <n v="1.0183333333333333"/>
    <n v="61.1"/>
    <x v="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film &amp; video/animation"/>
    <n v="1"/>
    <n v="38.65"/>
    <x v="0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film &amp; video/animation"/>
    <n v="1.0627272727272727"/>
    <n v="56.20192307692308"/>
    <x v="0"/>
    <x v="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film &amp; video/animation"/>
    <n v="1.1342219999999998"/>
    <n v="107.00207547169811"/>
    <x v="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film &amp; video/animation"/>
    <n v="1"/>
    <n v="171.42857142857142"/>
    <x v="0"/>
    <x v="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film &amp; video/animation"/>
    <n v="1.0045454545454546"/>
    <n v="110.5"/>
    <x v="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animation"/>
    <n v="1.0003599999999999"/>
    <n v="179.27598566308242"/>
    <x v="0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film &amp; video/animation"/>
    <n v="1.44"/>
    <n v="22.90909090909091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film &amp; video/animation"/>
    <n v="1.0349999999999999"/>
    <n v="43.125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film &amp; video/animation"/>
    <n v="1.0843750000000001"/>
    <n v="46.891891891891895"/>
    <x v="0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film &amp; video/animation"/>
    <n v="1.024"/>
    <n v="47.407407407407405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ilm &amp; video/animation"/>
    <n v="1.4888888888888889"/>
    <n v="15.129032258064516"/>
    <x v="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film &amp; video/animation"/>
    <n v="1.0549000000000002"/>
    <n v="21.098000000000003"/>
    <x v="0"/>
    <x v="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film &amp; video/animation"/>
    <n v="1.0049999999999999"/>
    <n v="59.117647058823529"/>
    <x v="0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film &amp; video/animation"/>
    <n v="1.3055555555555556"/>
    <n v="97.916666666666671"/>
    <x v="0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film &amp; video/animation"/>
    <n v="1.0475000000000001"/>
    <n v="55.131578947368418"/>
    <x v="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film &amp; video/animation"/>
    <n v="1.0880000000000001"/>
    <n v="26.53658536585365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film &amp; video/animation"/>
    <n v="1.1100000000000001"/>
    <n v="58.421052631578945"/>
    <x v="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ilm &amp; video/animation"/>
    <n v="1.0047999999999999"/>
    <n v="122.53658536585365"/>
    <x v="0"/>
    <x v="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film &amp; video/animation"/>
    <n v="1.1435"/>
    <n v="87.961538461538467"/>
    <x v="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film &amp; video/animation"/>
    <n v="1.2206666666666666"/>
    <n v="73.239999999999995"/>
    <x v="0"/>
    <x v="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ilm &amp; video/animation"/>
    <n v="1"/>
    <n v="55.555555555555557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film &amp; video/animation"/>
    <n v="1.028"/>
    <n v="39.53846153846154"/>
    <x v="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echnology/web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echnology/web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echnology/web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echnology/web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echnology/web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echnology/web"/>
    <n v="2.02"/>
    <n v="59.411764705882355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echnology/web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echnology/web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echnology/web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echnology/web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echnology/web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echnology/web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echnology/web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echnology/web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echnology/web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echnology/web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echnology/web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echnology/web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echnology/web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echnology/web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echnology/web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echnology/web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echnology/web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echnology/web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echnology/web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echnology/web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echnology/web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echnology/web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echnology/web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echnology/web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echnology/web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echnology/web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echnology/web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echnology/web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echnology/web"/>
    <n v="0"/>
    <e v="#DIV/0!"/>
    <x v="2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echnology/web"/>
    <n v="1.9999999999999999E-6"/>
    <n v="1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echnology/web"/>
    <n v="3.3333333333333332E-4"/>
    <n v="1"/>
    <x v="2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echnology/web"/>
    <n v="0.51023391812865493"/>
    <n v="147.88135593220338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echnology/web"/>
    <n v="0.2"/>
    <n v="100"/>
    <x v="2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echnology/web"/>
    <n v="0.35239999999999999"/>
    <n v="56.838709677419352"/>
    <x v="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echnology/web"/>
    <n v="4.2466666666666666E-2"/>
    <n v="176.94444444444446"/>
    <x v="2"/>
    <x v="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echnology/web"/>
    <n v="0.36457142857142855"/>
    <n v="127.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echnology/web"/>
    <n v="0"/>
    <e v="#DIV/0!"/>
    <x v="2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echnology/web"/>
    <n v="0.30866666666666664"/>
    <n v="66.142857142857139"/>
    <x v="2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echnology/web"/>
    <n v="6.545454545454546E-2"/>
    <n v="108"/>
    <x v="2"/>
    <x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echnology/web"/>
    <n v="4.0000000000000003E-5"/>
    <n v="1"/>
    <x v="2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echnology/web"/>
    <n v="5.5E-2"/>
    <n v="18.333333333333332"/>
    <x v="2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echnology/web"/>
    <n v="0"/>
    <e v="#DIV/0!"/>
    <x v="2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echnology/web"/>
    <n v="2.1428571428571429E-2"/>
    <n v="7.5"/>
    <x v="2"/>
    <x v="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echnology/web"/>
    <n v="0"/>
    <e v="#DIV/0!"/>
    <x v="2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echnology/web"/>
    <n v="0.16420000000000001"/>
    <n v="68.416666666666671"/>
    <x v="2"/>
    <x v="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echnology/web"/>
    <n v="1E-3"/>
    <n v="1"/>
    <x v="2"/>
    <x v="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echnology/web"/>
    <n v="4.8099999999999997E-2"/>
    <n v="60.125"/>
    <x v="2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echnology/web"/>
    <n v="0.06"/>
    <n v="15"/>
    <x v="2"/>
    <x v="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echnology/web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echnology/web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echnology/web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echnology/web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echnology/web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echnology/web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echnology/web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echnology/web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echnology/web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echnology/web"/>
    <n v="1.1074999999999999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echnology/web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echnology/web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echnology/web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echnology/web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echnology/web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echnology/web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echnology/web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echnology/web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echnology/web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echnology/web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echnology/web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echnology/web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echnology/web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echnology/web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echnology/web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echnology/web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echnology/web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echnology/web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echnology/web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echnology/web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echnology/web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echnology/web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echnology/web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echnology/web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echnology/web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echnology/web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echnology/web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echnology/web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echnology/web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echnology/web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echnology/web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echnology/web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echnology/web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echnology/web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echnology/web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echnology/web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echnology/wearables"/>
    <n v="1.0742857142857143"/>
    <n v="62.666666666666664"/>
    <x v="2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echnology/wearables"/>
    <n v="1.00125"/>
    <n v="121.36363636363636"/>
    <x v="2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echnology/wearables"/>
    <n v="1.55"/>
    <n v="39.743589743589745"/>
    <x v="2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echnology/wearables"/>
    <n v="1.08"/>
    <n v="72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echnology/wearables"/>
    <n v="1.1052"/>
    <n v="40.632352941176471"/>
    <x v="2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echnology/wearables"/>
    <n v="1.008"/>
    <n v="63"/>
    <x v="2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echnology/wearables"/>
    <n v="1.212"/>
    <n v="33.666666666666664"/>
    <x v="2"/>
    <x v="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echnology/wearables"/>
    <n v="1.0033333333333334"/>
    <n v="38.589743589743591"/>
    <x v="2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echnology/wearables"/>
    <n v="1.0916666666666666"/>
    <n v="155.95238095238096"/>
    <x v="2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echnology/wearables"/>
    <n v="1.2342857142857142"/>
    <n v="43.2"/>
    <x v="2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echnology/wearables"/>
    <n v="1.3633666666666666"/>
    <n v="15.148518518518518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echnology/wearables"/>
    <n v="1.0346657233816767"/>
    <n v="83.571428571428569"/>
    <x v="2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echnology/wearables"/>
    <n v="1.2133333333333334"/>
    <n v="140"/>
    <x v="2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echnology/wearables"/>
    <n v="1.86"/>
    <n v="80.869565217391298"/>
    <x v="2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echnology/wearables"/>
    <n v="3"/>
    <n v="53.846153846153847"/>
    <x v="2"/>
    <x v="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echnology/wearables"/>
    <n v="1.0825"/>
    <n v="30.928571428571427"/>
    <x v="2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echnology/wearables"/>
    <n v="1.4115384615384616"/>
    <n v="67.962962962962962"/>
    <x v="2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echnology/wearables"/>
    <n v="1.1399999999999999"/>
    <n v="27.142857142857142"/>
    <x v="2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echnology/wearables"/>
    <n v="1.5373333333333334"/>
    <n v="110.86538461538461"/>
    <x v="2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echnology/wearables"/>
    <n v="1.0149999999999999"/>
    <n v="106.84210526315789"/>
    <x v="2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echnology/wearables"/>
    <n v="1.0235000000000001"/>
    <n v="105.51546391752578"/>
    <x v="2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echnology/wearables"/>
    <n v="1.0257142857142858"/>
    <n v="132.96296296296296"/>
    <x v="2"/>
    <x v="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echnology/wearables"/>
    <n v="1.5575000000000001"/>
    <n v="51.916666666666664"/>
    <x v="2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echnology/wearables"/>
    <n v="1.0075000000000001"/>
    <n v="310"/>
    <x v="2"/>
    <x v="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echnology/wearables"/>
    <n v="2.3940000000000001"/>
    <n v="26.021739130434781"/>
    <x v="2"/>
    <x v="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echnology/wearables"/>
    <n v="2.1"/>
    <n v="105"/>
    <x v="2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echnology/wearables"/>
    <n v="1.0451515151515152"/>
    <n v="86.224999999999994"/>
    <x v="2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echnology/wearables"/>
    <n v="1.008"/>
    <n v="114.54545454545455"/>
    <x v="2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echnology/wearables"/>
    <n v="1.1120000000000001"/>
    <n v="47.657142857142858"/>
    <x v="2"/>
    <x v="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echnology/wearables"/>
    <n v="1.0204444444444445"/>
    <n v="72.888888888888886"/>
    <x v="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echnology/wearables"/>
    <n v="1.0254767441860466"/>
    <n v="49.545505617977533"/>
    <x v="2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echnology/wearables"/>
    <n v="1.27"/>
    <n v="25.4"/>
    <x v="2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echnology/wearables"/>
    <n v="3.3870588235294119"/>
    <n v="62.586956521739133"/>
    <x v="2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echnology/wearables"/>
    <n v="1.0075000000000001"/>
    <n v="61.06060606060606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echnology/wearables"/>
    <n v="9.3100000000000002E-2"/>
    <n v="60.064516129032256"/>
    <x v="2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echnology/wearables"/>
    <n v="7.2400000000000006E-2"/>
    <n v="72.400000000000006"/>
    <x v="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echnology/wearables"/>
    <n v="0.1"/>
    <n v="100"/>
    <x v="2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echnology/wearables"/>
    <n v="0.11272727272727273"/>
    <n v="51.666666666666664"/>
    <x v="2"/>
    <x v="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echnology/wearables"/>
    <n v="0.15411764705882353"/>
    <n v="32.75"/>
    <x v="2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echnology/wearables"/>
    <n v="0"/>
    <e v="#DIV/0!"/>
    <x v="2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echnology/wearables"/>
    <n v="0.28466666666666668"/>
    <n v="61"/>
    <x v="2"/>
    <x v="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echnology/wearables"/>
    <n v="0.13333333333333333"/>
    <n v="10"/>
    <x v="2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echnology/wearables"/>
    <n v="6.6666666666666671E-3"/>
    <n v="10"/>
    <x v="2"/>
    <x v="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echnology/wearables"/>
    <n v="0.21428571428571427"/>
    <n v="37.5"/>
    <x v="2"/>
    <x v="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echnology/wearables"/>
    <n v="0.18"/>
    <n v="45"/>
    <x v="2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echnology/wearables"/>
    <n v="0.20125000000000001"/>
    <n v="100.625"/>
    <x v="2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echnology/wearables"/>
    <n v="0.17899999999999999"/>
    <n v="25.571428571428573"/>
    <x v="2"/>
    <x v="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echnology/wearables"/>
    <n v="0"/>
    <e v="#DIV/0!"/>
    <x v="2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echnology/wearables"/>
    <n v="0.02"/>
    <n v="25"/>
    <x v="2"/>
    <x v="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echnology/wearables"/>
    <n v="0"/>
    <e v="#DIV/0!"/>
    <x v="2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echnology/wearables"/>
    <n v="0"/>
    <e v="#DIV/0!"/>
    <x v="2"/>
    <x v="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echnology/wearables"/>
    <n v="0.1"/>
    <n v="10"/>
    <x v="2"/>
    <x v="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echnology/wearables"/>
    <n v="2.3764705882352941E-2"/>
    <n v="202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echnology/wearables"/>
    <n v="0.01"/>
    <n v="25"/>
    <x v="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echnology/wearables"/>
    <n v="1.0351999999999999"/>
    <n v="99.538461538461533"/>
    <x v="2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echnology/wearables"/>
    <n v="1.05"/>
    <n v="75"/>
    <x v="2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echnology/wearables"/>
    <n v="1.0044999999999999"/>
    <n v="215.25"/>
    <x v="2"/>
    <x v="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echnology/wearables"/>
    <n v="1.3260000000000001"/>
    <n v="120.54545454545455"/>
    <x v="2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echnology/wearables"/>
    <n v="1.1299999999999999"/>
    <n v="37.666666666666664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echnology/wearables"/>
    <n v="1.0334000000000001"/>
    <n v="172.23333333333332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echnology/wearables"/>
    <n v="1.2"/>
    <n v="111.11111111111111"/>
    <x v="2"/>
    <x v="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echnology/wearables"/>
    <n v="1.2963636363636364"/>
    <n v="25.464285714285715"/>
    <x v="2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echnology/wearables"/>
    <n v="1.0111111111111111"/>
    <n v="267.64705882352939"/>
    <x v="2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echnology/wearables"/>
    <n v="1.0851428571428572"/>
    <n v="75.959999999999994"/>
    <x v="2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echnology/wearables"/>
    <n v="1.0233333333333334"/>
    <n v="59.03846153846154"/>
    <x v="2"/>
    <x v="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echnology/wearables"/>
    <n v="1.1024425000000002"/>
    <n v="50.111022727272733"/>
    <x v="2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echnology/wearables"/>
    <n v="1.010154"/>
    <n v="55.502967032967035"/>
    <x v="2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echnology/wearables"/>
    <n v="1"/>
    <n v="166.66666666666666"/>
    <x v="2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echnology/wearables"/>
    <n v="1.0624"/>
    <n v="47.428571428571431"/>
    <x v="2"/>
    <x v="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echnology/wearables"/>
    <n v="1"/>
    <n v="64.935064935064929"/>
    <x v="2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echnology/wearables"/>
    <n v="1"/>
    <n v="55.555555555555557"/>
    <x v="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echnology/wearables"/>
    <n v="1.1345714285714286"/>
    <n v="74.224299065420567"/>
    <x v="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echnology/wearables"/>
    <n v="1.0265010000000001"/>
    <n v="106.9271875"/>
    <x v="2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echnology/wearables"/>
    <n v="1.1675"/>
    <n v="41.696428571428569"/>
    <x v="2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echnology/wearables"/>
    <n v="1.0765274999999999"/>
    <n v="74.243275862068955"/>
    <x v="2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echnology/wearables"/>
    <n v="1"/>
    <n v="73.333333333333329"/>
    <x v="2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echnology/wearables"/>
    <n v="1"/>
    <n v="100"/>
    <x v="2"/>
    <x v="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echnology/wearables"/>
    <n v="1.46"/>
    <n v="38.421052631578945"/>
    <x v="2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echnology/wearables"/>
    <n v="1.1020000000000001"/>
    <n v="166.96969696969697"/>
    <x v="2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echnology/wearables"/>
    <n v="1.0820000000000001"/>
    <n v="94.912280701754383"/>
    <x v="2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publishing/nonfiction"/>
    <n v="1"/>
    <n v="100"/>
    <x v="3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publishing/nonfiction"/>
    <n v="1.0024999999999999"/>
    <n v="143.21428571428572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publishing/nonfiction"/>
    <n v="1.0671250000000001"/>
    <n v="90.819148936170208"/>
    <x v="3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publishing/nonfiction"/>
    <n v="1.4319999999999999"/>
    <n v="48.542372881355931"/>
    <x v="3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publishing/nonfiction"/>
    <n v="1.0504166666666668"/>
    <n v="70.027777777777771"/>
    <x v="3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publishing/nonfiction"/>
    <n v="1.0398000000000001"/>
    <n v="135.62608695652173"/>
    <x v="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publishing/nonfiction"/>
    <n v="1.2"/>
    <n v="100"/>
    <x v="3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publishing/nonfiction"/>
    <n v="1.0966666666666667"/>
    <n v="94.90384615384616"/>
    <x v="3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publishing/nonfiction"/>
    <n v="1.0175000000000001"/>
    <n v="75.370370370370367"/>
    <x v="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publishing/nonfiction"/>
    <n v="1.2891666666666666"/>
    <n v="64.458333333333329"/>
    <x v="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publishing/nonfiction"/>
    <n v="1.1499999999999999"/>
    <n v="115"/>
    <x v="3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publishing/nonfiction"/>
    <n v="1.5075000000000001"/>
    <n v="100.5"/>
    <x v="3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publishing/nonfiction"/>
    <n v="1.1096666666666666"/>
    <n v="93.774647887323937"/>
    <x v="3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publishing/nonfiction"/>
    <n v="1.0028571428571429"/>
    <n v="35.1"/>
    <x v="3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publishing/nonfiction"/>
    <n v="6.6666666666666671E-3"/>
    <n v="500"/>
    <x v="3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publishing/nonfiction"/>
    <n v="3.267605633802817E-2"/>
    <n v="29"/>
    <x v="3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publishing/nonfiction"/>
    <n v="0"/>
    <e v="#DIV/0!"/>
    <x v="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publishing/nonfiction"/>
    <n v="0"/>
    <e v="#DIV/0!"/>
    <x v="3"/>
    <x v="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publishing/nonfiction"/>
    <n v="2.8E-3"/>
    <n v="17.5"/>
    <x v="3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publishing/nonfiction"/>
    <n v="0.59657142857142853"/>
    <n v="174"/>
    <x v="3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publishing/nonfiction"/>
    <n v="0.01"/>
    <n v="50"/>
    <x v="3"/>
    <x v="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publishing/nonfiction"/>
    <n v="1.6666666666666666E-2"/>
    <n v="5"/>
    <x v="3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publishing/nonfiction"/>
    <n v="4.4444444444444447E-5"/>
    <n v="1"/>
    <x v="3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publishing/nonfiction"/>
    <n v="0.89666666666666661"/>
    <n v="145.40540540540542"/>
    <x v="3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publishing/nonfiction"/>
    <n v="1.4642857142857143E-2"/>
    <n v="205"/>
    <x v="3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publishing/nonfiction"/>
    <n v="4.02E-2"/>
    <n v="100.5"/>
    <x v="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publishing/nonfiction"/>
    <n v="4.0045454545454544E-2"/>
    <n v="55.0625"/>
    <x v="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publishing/nonfiction"/>
    <n v="8.5199999999999998E-2"/>
    <n v="47.333333333333336"/>
    <x v="3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publishing/nonfiction"/>
    <n v="0"/>
    <e v="#DIV/0!"/>
    <x v="3"/>
    <x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publishing/nonfiction"/>
    <n v="0.19650000000000001"/>
    <n v="58.95"/>
    <x v="3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publishing/nonfiction"/>
    <n v="0"/>
    <e v="#DIV/0!"/>
    <x v="3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publishing/nonfiction"/>
    <n v="2.0000000000000002E-5"/>
    <n v="1.5"/>
    <x v="3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publishing/nonfiction"/>
    <n v="6.6666666666666664E-4"/>
    <n v="5"/>
    <x v="3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publishing/nonfiction"/>
    <n v="0.30333333333333334"/>
    <n v="50.555555555555557"/>
    <x v="3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publishing/nonfiction"/>
    <n v="1"/>
    <n v="41.666666666666664"/>
    <x v="3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publishing/nonfiction"/>
    <n v="1.0125"/>
    <n v="53.289473684210527"/>
    <x v="3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publishing/nonfiction"/>
    <n v="1.2173333333333334"/>
    <n v="70.230769230769226"/>
    <x v="3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publishing/nonfiction"/>
    <n v="3.3"/>
    <n v="43.421052631578945"/>
    <x v="3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publishing/nonfiction"/>
    <n v="1.0954999999999999"/>
    <n v="199.18181818181819"/>
    <x v="3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publishing/nonfiction"/>
    <n v="1.0095190476190474"/>
    <n v="78.518148148148143"/>
    <x v="3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publishing/fiction"/>
    <n v="1.4013333333333333"/>
    <n v="61.823529411764703"/>
    <x v="3"/>
    <x v="1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publishing/fiction"/>
    <n v="1.0000100000000001"/>
    <n v="50.000500000000002"/>
    <x v="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publishing/fiction"/>
    <n v="1.19238"/>
    <n v="48.339729729729726"/>
    <x v="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publishing/fiction"/>
    <n v="1.0725"/>
    <n v="107.25"/>
    <x v="3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publishing/fiction"/>
    <n v="2.2799999999999998"/>
    <n v="57"/>
    <x v="3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publishing/fiction"/>
    <n v="1.0640000000000001"/>
    <n v="40.92307692307692"/>
    <x v="3"/>
    <x v="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publishing/fiction"/>
    <n v="1.4333333333333333"/>
    <n v="21.5"/>
    <x v="3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publishing/fiction"/>
    <n v="1.0454285714285714"/>
    <n v="79.543478260869563"/>
    <x v="3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publishing/fiction"/>
    <n v="1.1002000000000001"/>
    <n v="72.381578947368425"/>
    <x v="3"/>
    <x v="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publishing/fiction"/>
    <n v="1.06"/>
    <n v="64.634146341463421"/>
    <x v="3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publishing/fiction"/>
    <n v="1.08"/>
    <n v="38.571428571428569"/>
    <x v="3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publishing/fiction"/>
    <n v="1.0542"/>
    <n v="107.57142857142857"/>
    <x v="3"/>
    <x v="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publishing/fiction"/>
    <n v="1.1916666666666667"/>
    <n v="27.5"/>
    <x v="3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publishing/fiction"/>
    <n v="1.5266666666666666"/>
    <n v="70.461538461538467"/>
    <x v="3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publishing/fiction"/>
    <n v="1"/>
    <n v="178.57142857142858"/>
    <x v="3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publishing/fiction"/>
    <n v="1.002"/>
    <n v="62.625"/>
    <x v="3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publishing/fiction"/>
    <n v="2.25"/>
    <n v="75"/>
    <x v="3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publishing/fiction"/>
    <n v="1.0602199999999999"/>
    <n v="58.901111111111113"/>
    <x v="3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publishing/fiction"/>
    <n v="1.0466666666666666"/>
    <n v="139.55555555555554"/>
    <x v="3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publishing/fiction"/>
    <n v="1.1666666666666667"/>
    <n v="70"/>
    <x v="3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music/rock"/>
    <n v="1.0903333333333334"/>
    <n v="57.385964912280699"/>
    <x v="4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music/rock"/>
    <n v="1.6"/>
    <n v="40"/>
    <x v="4"/>
    <x v="1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music/rock"/>
    <n v="1.125"/>
    <n v="64.285714285714292"/>
    <x v="4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music/rock"/>
    <n v="1.0209999999999999"/>
    <n v="120.11764705882354"/>
    <x v="4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music/rock"/>
    <n v="1.00824"/>
    <n v="1008.24"/>
    <x v="4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music/rock"/>
    <n v="1.0125"/>
    <n v="63.28125"/>
    <x v="4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music/rock"/>
    <n v="65"/>
    <n v="21.666666666666668"/>
    <x v="4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music/rock"/>
    <n v="8.72E-2"/>
    <n v="25.647058823529413"/>
    <x v="4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music/rock"/>
    <n v="0.21940000000000001"/>
    <n v="47.695652173913047"/>
    <x v="4"/>
    <x v="1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music/rock"/>
    <n v="0.21299999999999999"/>
    <n v="56.05263157894737"/>
    <x v="4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music/rock"/>
    <n v="0.41489795918367345"/>
    <n v="81.319999999999993"/>
    <x v="4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music/rock"/>
    <n v="2.1049999999999999E-2"/>
    <n v="70.166666666666671"/>
    <x v="4"/>
    <x v="1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music/rock"/>
    <n v="2.7E-2"/>
    <n v="23.625"/>
    <x v="4"/>
    <x v="1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music/rock"/>
    <n v="0.16161904761904761"/>
    <n v="188.55555555555554"/>
    <x v="4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music/rock"/>
    <n v="0.16376923076923078"/>
    <n v="49.511627906976742"/>
    <x v="4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music/rock"/>
    <n v="7.0433333333333334E-2"/>
    <n v="75.464285714285708"/>
    <x v="4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music/rock"/>
    <n v="3.7999999999999999E-2"/>
    <n v="9.5"/>
    <x v="4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music/rock"/>
    <n v="0.34079999999999999"/>
    <n v="35.5"/>
    <x v="4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music/rock"/>
    <n v="2E-3"/>
    <n v="10"/>
    <x v="4"/>
    <x v="1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music/rock"/>
    <n v="2.5999999999999998E-4"/>
    <n v="13"/>
    <x v="4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music/rock"/>
    <n v="0.16254545454545455"/>
    <n v="89.4"/>
    <x v="4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music/rock"/>
    <n v="2.5000000000000001E-2"/>
    <n v="25"/>
    <x v="4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music/rock"/>
    <n v="2.0000000000000001E-4"/>
    <n v="1"/>
    <x v="4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music/rock"/>
    <n v="5.1999999999999998E-2"/>
    <n v="65"/>
    <x v="4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music/rock"/>
    <n v="0.02"/>
    <n v="10"/>
    <x v="4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music/rock"/>
    <n v="4.0000000000000002E-4"/>
    <n v="1"/>
    <x v="4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music/rock"/>
    <n v="0.17666666666666667"/>
    <n v="81.538461538461533"/>
    <x v="4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music/rock"/>
    <n v="0.05"/>
    <n v="100"/>
    <x v="4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music/rock"/>
    <n v="1.3333333333333334E-4"/>
    <n v="1"/>
    <x v="4"/>
    <x v="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music/rock"/>
    <n v="0"/>
    <e v="#DIV/0!"/>
    <x v="4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music/rock"/>
    <n v="1.2E-2"/>
    <n v="20"/>
    <x v="4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music/rock"/>
    <n v="0.26937422295897223"/>
    <n v="46.428571428571431"/>
    <x v="4"/>
    <x v="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music/rock"/>
    <n v="5.4999999999999997E-3"/>
    <n v="5.5"/>
    <x v="4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music/rock"/>
    <n v="0.1255"/>
    <n v="50.2"/>
    <x v="4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music/rock"/>
    <n v="2E-3"/>
    <n v="10"/>
    <x v="4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music/rock"/>
    <n v="3.44748684310884E-2"/>
    <n v="30.133333333333333"/>
    <x v="4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music/rock"/>
    <n v="0.15"/>
    <n v="150"/>
    <x v="4"/>
    <x v="1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music/rock"/>
    <n v="2.6666666666666668E-2"/>
    <n v="13.333333333333334"/>
    <x v="4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music/rock"/>
    <n v="0"/>
    <e v="#DIV/0!"/>
    <x v="4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music/rock"/>
    <n v="0"/>
    <e v="#DIV/0!"/>
    <x v="4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music/rock"/>
    <n v="0"/>
    <e v="#DIV/0!"/>
    <x v="4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music/rock"/>
    <n v="0"/>
    <e v="#DIV/0!"/>
    <x v="4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music/rock"/>
    <n v="0.52794871794871789"/>
    <n v="44.760869565217391"/>
    <x v="4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music/rock"/>
    <n v="4.9639999999999997E-2"/>
    <n v="88.642857142857139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music/rock"/>
    <n v="5.5555555555555556E-4"/>
    <n v="10"/>
    <x v="4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music/rock"/>
    <n v="0"/>
    <e v="#DIV/0!"/>
    <x v="4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music/rock"/>
    <n v="0.13066666666666665"/>
    <n v="57.647058823529413"/>
    <x v="4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music/rock"/>
    <n v="0.05"/>
    <n v="25"/>
    <x v="4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music/rock"/>
    <n v="0"/>
    <e v="#DIV/0!"/>
    <x v="4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music/rock"/>
    <n v="0"/>
    <e v="#DIV/0!"/>
    <x v="4"/>
    <x v="1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music/rock"/>
    <n v="0"/>
    <e v="#DIV/0!"/>
    <x v="4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music/rock"/>
    <n v="0"/>
    <e v="#DIV/0!"/>
    <x v="4"/>
    <x v="11"/>
  </r>
  <r>
    <n v="3886"/>
    <s v="a (Canceled)"/>
    <n v="1"/>
    <n v="10000"/>
    <n v="0"/>
    <x v="1"/>
    <x v="2"/>
    <s v="AUD"/>
    <n v="1418275702"/>
    <n v="1415683702"/>
    <b v="0"/>
    <n v="0"/>
    <b v="0"/>
    <s v="music/rock"/>
    <n v="0"/>
    <e v="#DIV/0!"/>
    <x v="4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music/rock"/>
    <n v="1.7500000000000002E-2"/>
    <n v="17.5"/>
    <x v="4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music/rock"/>
    <n v="0.27100000000000002"/>
    <n v="38.714285714285715"/>
    <x v="4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music/rock"/>
    <n v="1.4749999999999999E-2"/>
    <n v="13.111111111111111"/>
    <x v="4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music/rock"/>
    <n v="0.16826666666666668"/>
    <n v="315.5"/>
    <x v="4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music/rock"/>
    <n v="0.32500000000000001"/>
    <n v="37.142857142857146"/>
    <x v="4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music/rock"/>
    <n v="0"/>
    <e v="#DIV/0!"/>
    <x v="4"/>
    <x v="1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music/rock"/>
    <n v="0.2155"/>
    <n v="128.27380952380952"/>
    <x v="4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music/metal"/>
    <n v="3.4666666666666665E-2"/>
    <n v="47.272727272727273"/>
    <x v="4"/>
    <x v="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music/metal"/>
    <n v="0.05"/>
    <n v="50"/>
    <x v="4"/>
    <x v="1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music/metal"/>
    <n v="0.10625"/>
    <n v="42.5"/>
    <x v="4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music/metal"/>
    <n v="0.17599999999999999"/>
    <n v="44"/>
    <x v="4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music/metal"/>
    <n v="0.3256"/>
    <n v="50.875"/>
    <x v="4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music/metal"/>
    <n v="1.2500000000000001E-2"/>
    <n v="62.5"/>
    <x v="4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music/metal"/>
    <n v="5.3999999999999999E-2"/>
    <n v="27"/>
    <x v="4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music/metal"/>
    <n v="8.3333333333333332E-3"/>
    <n v="25"/>
    <x v="4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music/metal"/>
    <n v="0.48833333333333334"/>
    <n v="47.258064516129032"/>
    <x v="4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music/metal"/>
    <n v="0"/>
    <e v="#DIV/0!"/>
    <x v="4"/>
    <x v="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music/metal"/>
    <n v="2.9999999999999997E-4"/>
    <n v="1.5"/>
    <x v="4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music/metal"/>
    <n v="0.11533333333333333"/>
    <n v="24.714285714285715"/>
    <x v="4"/>
    <x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music/metal"/>
    <n v="0.67333333333333334"/>
    <n v="63.125"/>
    <x v="4"/>
    <x v="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music/metal"/>
    <n v="0.153"/>
    <n v="38.25"/>
    <x v="4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music/metal"/>
    <n v="8.666666666666667E-2"/>
    <n v="16.25"/>
    <x v="4"/>
    <x v="1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music/metal"/>
    <n v="2.2499999999999998E-3"/>
    <n v="33.75"/>
    <x v="4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music/metal"/>
    <n v="3.0833333333333334E-2"/>
    <n v="61.666666666666664"/>
    <x v="4"/>
    <x v="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music/metal"/>
    <n v="0.37412499999999999"/>
    <n v="83.138888888888886"/>
    <x v="4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music/metal"/>
    <n v="6.666666666666667E-5"/>
    <n v="1"/>
    <x v="4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music/metal"/>
    <n v="0.1"/>
    <n v="142.85714285714286"/>
    <x v="4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music/jazz"/>
    <n v="0.36359999999999998"/>
    <n v="33.666666666666664"/>
    <x v="4"/>
    <x v="1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music/jazz"/>
    <n v="3.3333333333333335E-3"/>
    <n v="5"/>
    <x v="4"/>
    <x v="1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music/jazz"/>
    <n v="0"/>
    <e v="#DIV/0!"/>
    <x v="4"/>
    <x v="1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music/jazz"/>
    <n v="2.8571428571428571E-3"/>
    <n v="10"/>
    <x v="4"/>
    <x v="1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music/jazz"/>
    <n v="2E-3"/>
    <n v="40"/>
    <x v="4"/>
    <x v="1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music/jazz"/>
    <n v="1.7999999999999999E-2"/>
    <n v="30"/>
    <x v="4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music/jazz"/>
    <n v="5.3999999999999999E-2"/>
    <n v="45"/>
    <x v="4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music/jazz"/>
    <n v="0"/>
    <e v="#DIV/0!"/>
    <x v="4"/>
    <x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music/jazz"/>
    <n v="8.1333333333333327E-2"/>
    <n v="10.166666666666666"/>
    <x v="4"/>
    <x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music/jazz"/>
    <n v="0.12034782608695652"/>
    <n v="81.411764705882348"/>
    <x v="4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music/jazz"/>
    <n v="0.15266666666666667"/>
    <n v="57.25"/>
    <x v="4"/>
    <x v="1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music/jazz"/>
    <n v="0.1"/>
    <n v="5"/>
    <x v="4"/>
    <x v="1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music/jazz"/>
    <n v="3.0000000000000001E-3"/>
    <n v="15"/>
    <x v="4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music/jazz"/>
    <n v="0.01"/>
    <n v="12.5"/>
    <x v="4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music/jazz"/>
    <n v="0.13020000000000001"/>
    <n v="93"/>
    <x v="4"/>
    <x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music/jazz"/>
    <n v="2.265E-2"/>
    <n v="32.357142857142854"/>
    <x v="4"/>
    <x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music/jazz"/>
    <n v="0"/>
    <e v="#DIV/0!"/>
    <x v="4"/>
    <x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music/jazz"/>
    <n v="0"/>
    <e v="#DIV/0!"/>
    <x v="4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music/jazz"/>
    <n v="8.3333333333333331E-5"/>
    <n v="1"/>
    <x v="4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music/jazz"/>
    <n v="0.15742857142857142"/>
    <n v="91.833333333333329"/>
    <x v="4"/>
    <x v="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music/indie rock"/>
    <n v="0.11"/>
    <n v="45.833333333333336"/>
    <x v="4"/>
    <x v="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music/indie rock"/>
    <n v="0.43833333333333335"/>
    <n v="57.173913043478258"/>
    <x v="4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music/indie rock"/>
    <n v="0"/>
    <e v="#DIV/0!"/>
    <x v="4"/>
    <x v="1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music/indie rock"/>
    <n v="0.86135181975736563"/>
    <n v="248.5"/>
    <x v="4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music/indie rock"/>
    <n v="0.12196620583717357"/>
    <n v="79.400000000000006"/>
    <x v="4"/>
    <x v="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music/indie rock"/>
    <n v="1E-3"/>
    <n v="5"/>
    <x v="4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music/indie rock"/>
    <n v="2.2000000000000001E-3"/>
    <n v="5.5"/>
    <x v="4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music/indie rock"/>
    <n v="9.0909090909090905E-3"/>
    <n v="25"/>
    <x v="4"/>
    <x v="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music/indie rock"/>
    <n v="0"/>
    <e v="#DIV/0!"/>
    <x v="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music/indie rock"/>
    <n v="0.35639999999999999"/>
    <n v="137.07692307692307"/>
    <x v="4"/>
    <x v="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music/indie rock"/>
    <n v="0"/>
    <e v="#DIV/0!"/>
    <x v="4"/>
    <x v="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music/indie rock"/>
    <n v="2.5000000000000001E-3"/>
    <n v="5"/>
    <x v="4"/>
    <x v="1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music/indie rock"/>
    <n v="3.2500000000000001E-2"/>
    <n v="39"/>
    <x v="4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music/indie rock"/>
    <n v="3.3666666666666664E-2"/>
    <n v="50.5"/>
    <x v="4"/>
    <x v="1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music/indie rock"/>
    <n v="0"/>
    <e v="#DIV/0!"/>
    <x v="4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music/indie rock"/>
    <n v="0.15770000000000001"/>
    <n v="49.28125"/>
    <x v="4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music/indie rock"/>
    <n v="6.2500000000000003E-3"/>
    <n v="25"/>
    <x v="4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music/indie rock"/>
    <n v="5.0000000000000004E-6"/>
    <n v="1"/>
    <x v="4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music/indie rock"/>
    <n v="9.6153846153846159E-4"/>
    <n v="25"/>
    <x v="4"/>
    <x v="1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music/indie rock"/>
    <n v="0"/>
    <e v="#DIV/0!"/>
    <x v="4"/>
    <x v="1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music/jazz"/>
    <n v="0"/>
    <e v="#DIV/0!"/>
    <x v="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music/jazz"/>
    <n v="0.24285714285714285"/>
    <n v="53.125"/>
    <x v="4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music/jazz"/>
    <n v="0"/>
    <e v="#DIV/0!"/>
    <x v="4"/>
    <x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music/jazz"/>
    <n v="2.5000000000000001E-4"/>
    <n v="7"/>
    <x v="4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music/jazz"/>
    <n v="0.32050000000000001"/>
    <n v="40.0625"/>
    <x v="4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music/jazz"/>
    <n v="0.24333333333333335"/>
    <n v="24.333333333333332"/>
    <x v="4"/>
    <x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music/jazz"/>
    <n v="1.4999999999999999E-2"/>
    <n v="11.25"/>
    <x v="4"/>
    <x v="1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music/jazz"/>
    <n v="4.1999999999999997E-3"/>
    <n v="10.5"/>
    <x v="4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music/jazz"/>
    <n v="3.214285714285714E-2"/>
    <n v="15"/>
    <x v="4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music/jazz"/>
    <n v="0"/>
    <e v="#DIV/0!"/>
    <x v="4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music/jazz"/>
    <n v="6.3E-2"/>
    <n v="42"/>
    <x v="4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music/jazz"/>
    <n v="0.14249999999999999"/>
    <n v="71.25"/>
    <x v="4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music/jazz"/>
    <n v="6.0000000000000001E-3"/>
    <n v="22.5"/>
    <x v="4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music/jazz"/>
    <n v="0.2411764705882353"/>
    <n v="41"/>
    <x v="4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music/jazz"/>
    <n v="0.10539999999999999"/>
    <n v="47.909090909090907"/>
    <x v="4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music/jazz"/>
    <n v="7.4690265486725665E-2"/>
    <n v="35.166666666666664"/>
    <x v="4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music/jazz"/>
    <n v="7.3333333333333334E-4"/>
    <n v="5.5"/>
    <x v="4"/>
    <x v="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music/jazz"/>
    <n v="9.7142857142857135E-3"/>
    <n v="22.666666666666668"/>
    <x v="4"/>
    <x v="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music/jazz"/>
    <n v="0.21099999999999999"/>
    <n v="26.375"/>
    <x v="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music/jazz"/>
    <n v="0.78100000000000003"/>
    <n v="105.54054054054055"/>
    <x v="4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music/jazz"/>
    <n v="0.32"/>
    <n v="29.09090909090909"/>
    <x v="4"/>
    <x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music/jazz"/>
    <n v="0"/>
    <e v="#DIV/0!"/>
    <x v="4"/>
    <x v="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music/jazz"/>
    <n v="0.47692307692307695"/>
    <n v="62"/>
    <x v="4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music/jazz"/>
    <n v="1.4500000000000001E-2"/>
    <n v="217.5"/>
    <x v="4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music/jazz"/>
    <n v="0.107"/>
    <n v="26.75"/>
    <x v="4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music/jazz"/>
    <n v="1.8333333333333333E-2"/>
    <n v="18.333333333333332"/>
    <x v="4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music/jazz"/>
    <n v="0.18"/>
    <n v="64.285714285714292"/>
    <x v="4"/>
    <x v="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music/jazz"/>
    <n v="4.0833333333333333E-2"/>
    <n v="175"/>
    <x v="4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music/jazz"/>
    <n v="0.2"/>
    <n v="34"/>
    <x v="4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music/jazz"/>
    <n v="0.34802513464991025"/>
    <n v="84.282608695652172"/>
    <x v="4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music/jazz"/>
    <n v="6.3333333333333339E-2"/>
    <n v="9.5"/>
    <x v="4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music/jazz"/>
    <n v="0.32050000000000001"/>
    <n v="33.736842105263158"/>
    <x v="4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music/jazz"/>
    <n v="9.7600000000000006E-2"/>
    <n v="37.53846153846154"/>
    <x v="4"/>
    <x v="1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music/jazz"/>
    <n v="0.3775"/>
    <n v="11.615384615384615"/>
    <x v="4"/>
    <x v="1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music/jazz"/>
    <n v="2.1333333333333333E-2"/>
    <n v="8"/>
    <x v="4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music/jazz"/>
    <n v="0"/>
    <e v="#DIV/0!"/>
    <x v="4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music/jazz"/>
    <n v="4.1818181818181817E-2"/>
    <n v="23"/>
    <x v="4"/>
    <x v="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music/jazz"/>
    <n v="0.2"/>
    <n v="100"/>
    <x v="4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music/jazz"/>
    <n v="5.4100000000000002E-2"/>
    <n v="60.111111111111114"/>
    <x v="4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music/jazz"/>
    <n v="6.0000000000000002E-5"/>
    <n v="3"/>
    <x v="4"/>
    <x v="1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echnology/wearables"/>
    <n v="2.5000000000000001E-3"/>
    <n v="5"/>
    <x v="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echnology/wearables"/>
    <n v="0.35"/>
    <n v="17.5"/>
    <x v="2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echnology/wearables"/>
    <n v="0.16566666666666666"/>
    <n v="29.235294117647058"/>
    <x v="2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echnology/wearables"/>
    <n v="0"/>
    <e v="#DIV/0!"/>
    <x v="2"/>
    <x v="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echnology/wearables"/>
    <n v="0.57199999999999995"/>
    <n v="59.583333333333336"/>
    <x v="2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echnology/wearables"/>
    <n v="0.16514285714285715"/>
    <n v="82.571428571428569"/>
    <x v="2"/>
    <x v="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echnology/wearables"/>
    <n v="1.25E-3"/>
    <n v="10"/>
    <x v="2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echnology/wearables"/>
    <n v="0.3775"/>
    <n v="32.357142857142854"/>
    <x v="2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echnology/wearables"/>
    <n v="1.84E-2"/>
    <n v="5.75"/>
    <x v="2"/>
    <x v="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echnology/wearables"/>
    <n v="0.10050000000000001"/>
    <n v="100.5"/>
    <x v="2"/>
    <x v="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echnology/wearables"/>
    <n v="2E-3"/>
    <n v="1"/>
    <x v="2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echnology/wearables"/>
    <n v="1.3333333333333334E-2"/>
    <n v="20"/>
    <x v="2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echnology/wearables"/>
    <n v="6.666666666666667E-5"/>
    <n v="2"/>
    <x v="2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echnology/wearables"/>
    <n v="2.5000000000000001E-3"/>
    <n v="5"/>
    <x v="2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echnology/wearables"/>
    <n v="0.06"/>
    <n v="15"/>
    <x v="2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echnology/wearables"/>
    <n v="3.8860103626943004E-2"/>
    <n v="25"/>
    <x v="2"/>
    <x v="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echnology/wearables"/>
    <n v="0.24194444444444443"/>
    <n v="45.842105263157897"/>
    <x v="2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echnology/wearables"/>
    <n v="7.5999999999999998E-2"/>
    <n v="4.75"/>
    <x v="2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echnology/wearables"/>
    <n v="0"/>
    <e v="#DIV/0!"/>
    <x v="2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echnology/wearables"/>
    <n v="1.2999999999999999E-2"/>
    <n v="13"/>
    <x v="2"/>
    <x v="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echnology/wearables"/>
    <n v="0"/>
    <e v="#DIV/0!"/>
    <x v="2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echnology/wearables"/>
    <n v="1.4285714285714287E-4"/>
    <n v="1"/>
    <x v="2"/>
    <x v="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echnology/wearables"/>
    <n v="0.14000000000000001"/>
    <n v="10"/>
    <x v="2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echnology/wearables"/>
    <n v="1.0500000000000001E-2"/>
    <n v="52.5"/>
    <x v="2"/>
    <x v="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echnology/wearables"/>
    <n v="8.666666666666667E-2"/>
    <n v="32.5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echnology/wearables"/>
    <n v="8.2857142857142851E-3"/>
    <n v="7.25"/>
    <x v="2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echnology/wearables"/>
    <n v="0.16666666666666666"/>
    <n v="33.333333333333336"/>
    <x v="2"/>
    <x v="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echnology/wearables"/>
    <n v="8.3333333333333332E-3"/>
    <n v="62.5"/>
    <x v="2"/>
    <x v="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echnology/wearables"/>
    <n v="0.69561111111111107"/>
    <n v="63.558375634517766"/>
    <x v="2"/>
    <x v="8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echnology/wearables"/>
    <n v="0"/>
    <e v="#DIV/0!"/>
    <x v="2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echnology/wearables"/>
    <n v="1.2500000000000001E-2"/>
    <n v="10"/>
    <x v="2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echnology/wearables"/>
    <n v="0.05"/>
    <n v="62.5"/>
    <x v="2"/>
    <x v="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echnology/wearables"/>
    <n v="0"/>
    <e v="#DIV/0!"/>
    <x v="2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echnology/wearables"/>
    <n v="7.166666666666667E-2"/>
    <n v="30.714285714285715"/>
    <x v="2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echnology/wearables"/>
    <n v="0.28050000000000003"/>
    <n v="51"/>
    <x v="2"/>
    <x v="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echnology/wearables"/>
    <n v="0"/>
    <e v="#DIV/0!"/>
    <x v="2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echnology/wearables"/>
    <n v="0.16"/>
    <n v="66.666666666666671"/>
    <x v="2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echnology/wearables"/>
    <n v="0"/>
    <e v="#DIV/0!"/>
    <x v="2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echnology/wearables"/>
    <n v="6.8287037037037035E-2"/>
    <n v="59"/>
    <x v="2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echnology/wearables"/>
    <n v="0.25698702928870293"/>
    <n v="65.340319148936175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echnology/wearables"/>
    <n v="1.4814814814814815E-2"/>
    <n v="100"/>
    <x v="2"/>
    <x v="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echnology/wearables"/>
    <n v="0.36849999999999999"/>
    <n v="147.4"/>
    <x v="2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echnology/wearables"/>
    <n v="0.47049999999999997"/>
    <n v="166.05882352941177"/>
    <x v="2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echnology/wearables"/>
    <n v="0.11428571428571428"/>
    <n v="40"/>
    <x v="2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echnology/wearables"/>
    <n v="0.12039999999999999"/>
    <n v="75.25"/>
    <x v="2"/>
    <x v="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echnology/wearables"/>
    <n v="0.6"/>
    <n v="60"/>
    <x v="2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echnology/wearables"/>
    <n v="0.3125"/>
    <n v="1250"/>
    <x v="2"/>
    <x v="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echnology/wearables"/>
    <n v="4.1999999999999997E-3"/>
    <n v="10.5"/>
    <x v="2"/>
    <x v="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echnology/wearables"/>
    <n v="2.0999999999999999E-3"/>
    <n v="7"/>
    <x v="2"/>
    <x v="8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echnology/wearables"/>
    <n v="0"/>
    <e v="#DIV/0!"/>
    <x v="2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echnology/wearables"/>
    <n v="0.375"/>
    <n v="56.25"/>
    <x v="2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echnology/wearables"/>
    <n v="2.0000000000000001E-4"/>
    <n v="1"/>
    <x v="2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echnology/wearables"/>
    <n v="8.2142857142857142E-2"/>
    <n v="38.333333333333336"/>
    <x v="2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echnology/wearables"/>
    <n v="2.1999999999999999E-2"/>
    <n v="27.5"/>
    <x v="2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echnology/wearables"/>
    <n v="0.17652941176470588"/>
    <n v="32.978021978021978"/>
    <x v="2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echnology/wearables"/>
    <n v="8.0000000000000004E-4"/>
    <n v="16"/>
    <x v="2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echnology/wearables"/>
    <n v="6.6666666666666664E-4"/>
    <n v="1"/>
    <x v="2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echnology/wearables"/>
    <n v="0"/>
    <e v="#DIV/0!"/>
    <x v="2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echnology/wearables"/>
    <n v="0.37533333333333335"/>
    <n v="86.615384615384613"/>
    <x v="2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echnology/wearables"/>
    <n v="0.22"/>
    <n v="55"/>
    <x v="2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echnology/wearables"/>
    <n v="0"/>
    <e v="#DIV/0!"/>
    <x v="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echnology/wearables"/>
    <n v="0.1762"/>
    <n v="41.952380952380949"/>
    <x v="2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echnology/wearables"/>
    <n v="0.53"/>
    <n v="88.333333333333329"/>
    <x v="2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echnology/wearables"/>
    <n v="0.22142857142857142"/>
    <n v="129.16666666666666"/>
    <x v="2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echnology/wearables"/>
    <n v="2.5333333333333333E-2"/>
    <n v="23.75"/>
    <x v="2"/>
    <x v="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echnology/wearables"/>
    <n v="2.5000000000000001E-2"/>
    <n v="35.714285714285715"/>
    <x v="2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echnology/wearables"/>
    <n v="2.8500000000000001E-2"/>
    <n v="57"/>
    <x v="2"/>
    <x v="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echnology/wearables"/>
    <n v="0"/>
    <e v="#DIV/0!"/>
    <x v="2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echnology/wearables"/>
    <n v="2.4500000000000001E-2"/>
    <n v="163.33333333333334"/>
    <x v="2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echnology/wearables"/>
    <n v="1.4210526315789474E-2"/>
    <n v="15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echnology/wearables"/>
    <n v="0.1925"/>
    <n v="64.166666666666671"/>
    <x v="2"/>
    <x v="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echnology/wearables"/>
    <n v="6.7499999999999999E-3"/>
    <n v="6.75"/>
    <x v="2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echnology/wearables"/>
    <n v="1.6666666666666668E-3"/>
    <n v="25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echnology/wearables"/>
    <n v="0.60899999999999999"/>
    <n v="179.11764705882354"/>
    <x v="2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echnology/wearables"/>
    <n v="0.01"/>
    <n v="34.950000000000003"/>
    <x v="2"/>
    <x v="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echnology/wearables"/>
    <n v="0.34399999999999997"/>
    <n v="33.07692307692308"/>
    <x v="2"/>
    <x v="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echnology/wearables"/>
    <n v="0.16500000000000001"/>
    <n v="27.5"/>
    <x v="2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echnology/wearables"/>
    <n v="0"/>
    <e v="#DIV/0!"/>
    <x v="2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echnology/wearables"/>
    <n v="4.0000000000000001E-3"/>
    <n v="2"/>
    <x v="2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echnology/wearables"/>
    <n v="1.0571428571428572E-2"/>
    <n v="18.5"/>
    <x v="2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music/electronic music"/>
    <n v="0.26727272727272727"/>
    <n v="35"/>
    <x v="4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music/electronic music"/>
    <n v="0.28799999999999998"/>
    <n v="44.307692307692307"/>
    <x v="4"/>
    <x v="1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music/electronic music"/>
    <n v="0"/>
    <e v="#DIV/0!"/>
    <x v="4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music/electronic music"/>
    <n v="8.8999999999999996E-2"/>
    <n v="222.5"/>
    <x v="4"/>
    <x v="1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music/electronic music"/>
    <n v="0"/>
    <e v="#DIV/0!"/>
    <x v="4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music/electronic music"/>
    <n v="1.6666666666666668E-3"/>
    <n v="5"/>
    <x v="4"/>
    <x v="1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music/electronic music"/>
    <n v="0"/>
    <e v="#DIV/0!"/>
    <x v="4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music/electronic music"/>
    <n v="0.15737410071942445"/>
    <n v="29.166666666666668"/>
    <x v="4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music/electronic music"/>
    <n v="0.02"/>
    <n v="1.5"/>
    <x v="4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music/electronic music"/>
    <n v="0.21685714285714286"/>
    <n v="126.5"/>
    <x v="4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music/electronic music"/>
    <n v="3.3333333333333335E-3"/>
    <n v="10"/>
    <x v="4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music/electronic music"/>
    <n v="2.8571428571428571E-3"/>
    <n v="10"/>
    <x v="4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music/electronic music"/>
    <n v="4.7E-2"/>
    <n v="9.4"/>
    <x v="4"/>
    <x v="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music/electronic music"/>
    <n v="0"/>
    <e v="#DIV/0!"/>
    <x v="4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music/electronic music"/>
    <n v="0.108"/>
    <n v="72"/>
    <x v="4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music/electronic music"/>
    <n v="4.8000000000000001E-2"/>
    <n v="30"/>
    <x v="4"/>
    <x v="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music/electronic music"/>
    <n v="3.2000000000000001E-2"/>
    <n v="10.666666666666666"/>
    <x v="4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music/electronic music"/>
    <n v="0.1275"/>
    <n v="25.5"/>
    <x v="4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music/electronic music"/>
    <n v="1.8181818181818181E-4"/>
    <n v="20"/>
    <x v="4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music/electronic music"/>
    <n v="2.4E-2"/>
    <n v="15"/>
    <x v="4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journalism/audio"/>
    <n v="0.36499999999999999"/>
    <n v="91.25"/>
    <x v="5"/>
    <x v="1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journalism/audio"/>
    <n v="2.6666666666666668E-2"/>
    <n v="800"/>
    <x v="5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journalism/audio"/>
    <n v="0.11428571428571428"/>
    <n v="80"/>
    <x v="5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journalism/audio"/>
    <n v="0"/>
    <e v="#DIV/0!"/>
    <x v="5"/>
    <x v="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journalism/audio"/>
    <n v="0"/>
    <e v="#DIV/0!"/>
    <x v="5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journalism/audio"/>
    <n v="1.1111111111111112E-2"/>
    <n v="50"/>
    <x v="5"/>
    <x v="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journalism/audio"/>
    <n v="0"/>
    <e v="#DIV/0!"/>
    <x v="5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journalism/audio"/>
    <n v="0"/>
    <e v="#DIV/0!"/>
    <x v="5"/>
    <x v="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journalism/audio"/>
    <n v="0.27400000000000002"/>
    <n v="22.833333333333332"/>
    <x v="5"/>
    <x v="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journalism/audio"/>
    <n v="0.1"/>
    <n v="16.666666666666668"/>
    <x v="5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journalism/audio"/>
    <n v="0.21366666666666667"/>
    <n v="45.785714285714285"/>
    <x v="5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journalism/audio"/>
    <n v="6.9696969696969702E-2"/>
    <n v="383.33333333333331"/>
    <x v="5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journalism/audio"/>
    <n v="0.70599999999999996"/>
    <n v="106.96969696969697"/>
    <x v="5"/>
    <x v="1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journalism/audio"/>
    <n v="2.0500000000000001E-2"/>
    <n v="10.25"/>
    <x v="5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journalism/audio"/>
    <n v="1.9666666666666666E-2"/>
    <n v="59"/>
    <x v="5"/>
    <x v="1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journalism/audio"/>
    <n v="0"/>
    <e v="#DIV/0!"/>
    <x v="5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journalism/audio"/>
    <n v="0.28666666666666668"/>
    <n v="14.333333333333334"/>
    <x v="5"/>
    <x v="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journalism/audio"/>
    <n v="3.1333333333333331E-2"/>
    <n v="15.666666666666666"/>
    <x v="5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journalism/audio"/>
    <n v="4.0000000000000002E-4"/>
    <n v="1"/>
    <x v="5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journalism/audio"/>
    <n v="2E-3"/>
    <n v="1"/>
    <x v="5"/>
    <x v="16"/>
  </r>
  <r>
    <m/>
    <m/>
    <m/>
    <m/>
    <m/>
    <x v="4"/>
    <x v="21"/>
    <m/>
    <m/>
    <m/>
    <m/>
    <m/>
    <m/>
    <m/>
    <m/>
    <m/>
    <x v="9"/>
    <x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1.1044428571428573"/>
    <n v="55.222142857142863"/>
    <x v="0"/>
    <s v="television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2.8156666666666665"/>
    <n v="52.793750000000003"/>
    <x v="0"/>
    <s v="television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1.0067894736842105"/>
    <n v="135.66666666666666"/>
    <x v="0"/>
    <s v="television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1.3482571428571428"/>
    <n v="53.991990846681922"/>
    <x v="0"/>
    <s v="television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1.7595744680851064"/>
    <n v="56.643835616438359"/>
    <x v="0"/>
    <s v="television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4.8402000000000003"/>
    <n v="82.316326530612244"/>
    <x v="0"/>
    <s v="television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1.4514"/>
    <n v="88.26081081081081"/>
    <x v="0"/>
    <s v="television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4.1773333333333333"/>
    <n v="84.905149051490511"/>
    <x v="0"/>
    <s v="television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1.3242499999999999"/>
    <n v="48.154545454545456"/>
    <x v="0"/>
    <s v="television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2.5030841666666666"/>
    <n v="66.015406593406595"/>
    <x v="0"/>
    <s v="television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1.7989999999999999"/>
    <n v="96.375"/>
    <x v="0"/>
    <s v="television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1.0262857142857142"/>
    <n v="156.17391304347825"/>
    <x v="0"/>
    <s v="television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1.359861"/>
    <n v="95.764859154929582"/>
    <x v="0"/>
    <s v="television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1.1786666666666668"/>
    <n v="180.40816326530611"/>
    <x v="0"/>
    <s v="television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3.3333333333333332E-4"/>
    <n v="3"/>
    <x v="0"/>
    <s v="television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0.04"/>
    <n v="20"/>
    <x v="0"/>
    <s v="television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4.4444444444444444E-3"/>
    <n v="10"/>
    <x v="0"/>
    <s v="television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n v="0"/>
    <e v="#DIV/0!"/>
    <x v="0"/>
    <s v="television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3.3333333333333332E-4"/>
    <n v="1"/>
    <x v="0"/>
    <s v="television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0.28899999999999998"/>
    <n v="26.272727272727273"/>
    <x v="0"/>
    <s v="television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n v="0"/>
    <e v="#DIV/0!"/>
    <x v="0"/>
    <s v="television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8.5714285714285715E-2"/>
    <n v="60"/>
    <x v="0"/>
    <s v="television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0.34"/>
    <n v="28.333333333333332"/>
    <x v="0"/>
    <s v="television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0.13466666666666666"/>
    <n v="14.428571428571429"/>
    <x v="0"/>
    <s v="television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n v="0"/>
    <e v="#DIV/0!"/>
    <x v="0"/>
    <s v="television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0.49186046511627907"/>
    <n v="132.1875"/>
    <x v="0"/>
    <s v="television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n v="0"/>
    <e v="#DIV/0!"/>
    <x v="0"/>
    <s v="television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n v="0"/>
    <e v="#DIV/0!"/>
    <x v="0"/>
    <s v="television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n v="0"/>
    <e v="#DIV/0!"/>
    <x v="0"/>
    <s v="television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0.45133333333333331"/>
    <n v="56.416666666666664"/>
    <x v="0"/>
    <s v="television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0.04"/>
    <n v="100"/>
    <x v="0"/>
    <s v="television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4.6666666666666669E-2"/>
    <n v="11.666666666666666"/>
    <x v="0"/>
    <s v="television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3.3333333333333335E-3"/>
    <n v="50"/>
    <x v="0"/>
    <s v="television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3.7600000000000001E-2"/>
    <n v="23.5"/>
    <x v="0"/>
    <s v="television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6.7000000000000002E-3"/>
    <n v="67"/>
    <x v="0"/>
    <s v="television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n v="0"/>
    <e v="#DIV/0!"/>
    <x v="0"/>
    <s v="television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1.4166666666666666E-2"/>
    <n v="42.5"/>
    <x v="0"/>
    <s v="television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1E-3"/>
    <n v="10"/>
    <x v="0"/>
    <s v="television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2.5000000000000001E-2"/>
    <n v="100"/>
    <x v="0"/>
    <s v="television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0.21249999999999999"/>
    <n v="108.05084745762711"/>
    <x v="0"/>
    <s v="television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4.1176470588235294E-2"/>
    <n v="26.923076923076923"/>
    <x v="0"/>
    <s v="television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0.13639999999999999"/>
    <n v="155"/>
    <x v="0"/>
    <s v="television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n v="0"/>
    <e v="#DIV/0!"/>
    <x v="0"/>
    <s v="television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0.41399999999999998"/>
    <n v="47.769230769230766"/>
    <x v="0"/>
    <s v="television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6.6115702479338841E-3"/>
    <n v="20"/>
    <x v="0"/>
    <s v="television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0.05"/>
    <n v="41.666666666666664"/>
    <x v="0"/>
    <s v="television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2.4777777777777777E-2"/>
    <n v="74.333333333333329"/>
    <x v="0"/>
    <s v="television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5.0599999999999999E-2"/>
    <n v="84.333333333333329"/>
    <x v="0"/>
    <s v="television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0.2291"/>
    <n v="65.457142857142856"/>
    <x v="0"/>
    <s v="television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0.13"/>
    <n v="65"/>
    <x v="0"/>
    <s v="television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5.4999999999999997E-3"/>
    <n v="27.5"/>
    <x v="0"/>
    <s v="television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0.10806536636794939"/>
    <n v="51.25"/>
    <x v="0"/>
    <s v="television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8.4008400840084006E-3"/>
    <n v="14"/>
    <x v="0"/>
    <s v="television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n v="0"/>
    <e v="#DIV/0!"/>
    <x v="0"/>
    <s v="television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5.0000000000000001E-3"/>
    <n v="5"/>
    <x v="0"/>
    <s v="television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9.2999999999999999E-2"/>
    <n v="31"/>
    <x v="0"/>
    <s v="television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7.5000000000000002E-4"/>
    <n v="15"/>
    <x v="0"/>
    <s v="television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n v="0"/>
    <e v="#DIV/0!"/>
    <x v="0"/>
    <s v="television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0.79"/>
    <n v="131.66666666666666"/>
    <x v="0"/>
    <s v="television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n v="0"/>
    <e v="#DIV/0!"/>
    <x v="0"/>
    <s v="television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shorts"/>
    <n v="1.3333333333333334E-4"/>
    <n v="1"/>
    <x v="0"/>
    <s v="short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shorts"/>
    <n v="0"/>
    <e v="#DIV/0!"/>
    <x v="0"/>
    <s v="short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shorts"/>
    <n v="0"/>
    <e v="#DIV/0!"/>
    <x v="0"/>
    <s v="short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shorts"/>
    <n v="1.7000000000000001E-2"/>
    <n v="510"/>
    <x v="0"/>
    <s v="short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shorts"/>
    <n v="0.29228571428571426"/>
    <n v="44.478260869565219"/>
    <x v="0"/>
    <s v="short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shorts"/>
    <n v="0"/>
    <e v="#DIV/0!"/>
    <x v="0"/>
    <s v="short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shorts"/>
    <n v="1.3636363636363637E-4"/>
    <n v="1"/>
    <x v="0"/>
    <s v="short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shorts"/>
    <n v="0.20499999999999999"/>
    <n v="20.5"/>
    <x v="0"/>
    <s v="short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shorts"/>
    <n v="2.8E-3"/>
    <n v="40"/>
    <x v="0"/>
    <s v="short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shorts"/>
    <n v="2.3076923076923078E-2"/>
    <n v="25"/>
    <x v="0"/>
    <s v="short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shorts"/>
    <n v="0"/>
    <e v="#DIV/0!"/>
    <x v="0"/>
    <s v="short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shorts"/>
    <n v="1.25E-3"/>
    <n v="1"/>
    <x v="0"/>
    <s v="short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shorts"/>
    <n v="0"/>
    <e v="#DIV/0!"/>
    <x v="0"/>
    <s v="short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shorts"/>
    <n v="7.3400000000000007E-2"/>
    <n v="40.777777777777779"/>
    <x v="0"/>
    <s v="short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shorts"/>
    <n v="1.082492"/>
    <n v="48.325535714285714"/>
    <x v="0"/>
    <s v="short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shorts"/>
    <n v="1.0016666666666667"/>
    <n v="46.953125"/>
    <x v="0"/>
    <s v="shorts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shorts"/>
    <n v="1.0003299999999999"/>
    <n v="66.688666666666663"/>
    <x v="0"/>
    <s v="shorts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shorts"/>
    <n v="1.2210714285714286"/>
    <n v="48.842857142857142"/>
    <x v="0"/>
    <s v="shorts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shorts"/>
    <n v="1.0069333333333335"/>
    <n v="137.30909090909091"/>
    <x v="0"/>
    <s v="shorts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shorts"/>
    <n v="1.01004125"/>
    <n v="87.829673913043479"/>
    <x v="0"/>
    <s v="shorts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shorts"/>
    <n v="1.4511000000000001"/>
    <n v="70.785365853658533"/>
    <x v="0"/>
    <s v="shorts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shorts"/>
    <n v="1.0125"/>
    <n v="52.826086956521742"/>
    <x v="0"/>
    <s v="shorts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shorts"/>
    <n v="1.1833333333333333"/>
    <n v="443.75"/>
    <x v="0"/>
    <s v="shorts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shorts"/>
    <n v="2.7185000000000001"/>
    <n v="48.544642857142854"/>
    <x v="0"/>
    <s v="shorts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shorts"/>
    <n v="1.25125"/>
    <n v="37.074074074074076"/>
    <x v="0"/>
    <s v="shorts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shorts"/>
    <n v="1.1000000000000001"/>
    <n v="50"/>
    <x v="0"/>
    <s v="shorts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shorts"/>
    <n v="1.0149999999999999"/>
    <n v="39.03846153846154"/>
    <x v="0"/>
    <s v="shorts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shorts"/>
    <n v="1.0269999999999999"/>
    <n v="66.688311688311686"/>
    <x v="0"/>
    <s v="shorts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shorts"/>
    <n v="1.1412500000000001"/>
    <n v="67.132352941176464"/>
    <x v="0"/>
    <s v="shorts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shorts"/>
    <n v="1.042"/>
    <n v="66.369426751592357"/>
    <x v="0"/>
    <s v="shorts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shorts"/>
    <n v="1.4585714285714286"/>
    <n v="64.620253164556956"/>
    <x v="0"/>
    <s v="shorts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shorts"/>
    <n v="1.0506666666666666"/>
    <n v="58.370370370370374"/>
    <x v="0"/>
    <s v="shorts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shorts"/>
    <n v="1.3333333333333333"/>
    <n v="86.956521739130437"/>
    <x v="0"/>
    <s v="shorts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shorts"/>
    <n v="1.1299999999999999"/>
    <n v="66.470588235294116"/>
    <x v="0"/>
    <s v="shorts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shorts"/>
    <n v="1.212"/>
    <n v="163.78378378378378"/>
    <x v="0"/>
    <s v="shorts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shorts"/>
    <n v="1.0172463768115942"/>
    <n v="107.98461538461538"/>
    <x v="0"/>
    <s v="shorts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shorts"/>
    <n v="1.0106666666666666"/>
    <n v="42.111111111111114"/>
    <x v="0"/>
    <s v="shorts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shorts"/>
    <n v="1.18"/>
    <n v="47.2"/>
    <x v="0"/>
    <s v="shorts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shorts"/>
    <n v="1.5533333333333332"/>
    <n v="112.01923076923077"/>
    <x v="0"/>
    <s v="shorts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shorts"/>
    <n v="1.0118750000000001"/>
    <n v="74.953703703703709"/>
    <x v="0"/>
    <s v="shorts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shorts"/>
    <n v="1.17"/>
    <n v="61.578947368421055"/>
    <x v="0"/>
    <s v="shorts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shorts"/>
    <n v="1.00925"/>
    <n v="45.875"/>
    <x v="0"/>
    <s v="shorts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shorts"/>
    <n v="1.0366666666666666"/>
    <n v="75.853658536585371"/>
    <x v="0"/>
    <s v="shorts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shorts"/>
    <n v="2.6524999999999999"/>
    <n v="84.206349206349202"/>
    <x v="0"/>
    <s v="shorts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shorts"/>
    <n v="1.5590999999999999"/>
    <n v="117.22556390977444"/>
    <x v="0"/>
    <s v="shorts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shorts"/>
    <n v="1.0162500000000001"/>
    <n v="86.489361702127653"/>
    <x v="0"/>
    <s v="shorts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shorts"/>
    <n v="1"/>
    <n v="172.41379310344828"/>
    <x v="0"/>
    <s v="shorts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shorts"/>
    <n v="1.0049999999999999"/>
    <n v="62.8125"/>
    <x v="0"/>
    <s v="shorts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shorts"/>
    <n v="1.2529999999999999"/>
    <n v="67.729729729729726"/>
    <x v="0"/>
    <s v="shorts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shorts"/>
    <n v="1.0355555555555556"/>
    <n v="53.5632183908046"/>
    <x v="0"/>
    <s v="shorts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shorts"/>
    <n v="1.038"/>
    <n v="34.6"/>
    <x v="0"/>
    <s v="shorts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shorts"/>
    <n v="1.05"/>
    <n v="38.888888888888886"/>
    <x v="0"/>
    <s v="shorts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shorts"/>
    <n v="1"/>
    <n v="94.736842105263165"/>
    <x v="0"/>
    <s v="shorts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shorts"/>
    <n v="1.6986000000000001"/>
    <n v="39.967058823529413"/>
    <x v="0"/>
    <s v="shorts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shorts"/>
    <n v="1.014"/>
    <n v="97.5"/>
    <x v="0"/>
    <s v="shorts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shorts"/>
    <n v="1"/>
    <n v="42.857142857142854"/>
    <x v="0"/>
    <s v="shorts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shorts"/>
    <n v="1.2470000000000001"/>
    <n v="168.51351351351352"/>
    <x v="0"/>
    <s v="shorts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shorts"/>
    <n v="1.095"/>
    <n v="85.546875"/>
    <x v="0"/>
    <s v="shorts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shorts"/>
    <n v="1.1080000000000001"/>
    <n v="554"/>
    <x v="0"/>
    <s v="shorts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shorts"/>
    <n v="1.1020000000000001"/>
    <n v="26.554216867469879"/>
    <x v="0"/>
    <s v="shorts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science fiction"/>
    <n v="1.0471999999999999"/>
    <n v="113.82608695652173"/>
    <x v="0"/>
    <s v="science fiction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science fiction"/>
    <n v="1.2526086956521738"/>
    <n v="32.011111111111113"/>
    <x v="0"/>
    <s v="science fiction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science fiction"/>
    <n v="1.0058763157894737"/>
    <n v="47.189259259259259"/>
    <x v="0"/>
    <s v="science fiction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science fiction"/>
    <n v="1.4155"/>
    <n v="88.46875"/>
    <x v="0"/>
    <s v="science fiction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science fiction"/>
    <n v="1.0075000000000001"/>
    <n v="100.75"/>
    <x v="0"/>
    <s v="science fiction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science fiction"/>
    <n v="1.0066666666666666"/>
    <n v="64.714285714285708"/>
    <x v="0"/>
    <s v="science fiction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science fiction"/>
    <n v="1.7423040000000001"/>
    <n v="51.854285714285716"/>
    <x v="0"/>
    <s v="science fiction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science fiction"/>
    <n v="1.199090909090909"/>
    <n v="38.794117647058826"/>
    <x v="0"/>
    <s v="science fiction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science fiction"/>
    <n v="1.4286666666666668"/>
    <n v="44.645833333333336"/>
    <x v="0"/>
    <s v="science fiction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science fiction"/>
    <n v="1.0033493333333334"/>
    <n v="156.77333333333334"/>
    <x v="0"/>
    <s v="science fiction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science fiction"/>
    <n v="1.0493380000000001"/>
    <n v="118.70339366515837"/>
    <x v="0"/>
    <s v="science fiction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science fiction"/>
    <n v="1.3223333333333334"/>
    <n v="74.149532710280369"/>
    <x v="0"/>
    <s v="science fiction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science fiction"/>
    <n v="1.1279999999999999"/>
    <n v="12.533333333333333"/>
    <x v="0"/>
    <s v="science fiction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science fiction"/>
    <n v="12.5375"/>
    <n v="27.861111111111111"/>
    <x v="0"/>
    <s v="science fiction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science fiction"/>
    <n v="1.0250632911392406"/>
    <n v="80.178217821782184"/>
    <x v="0"/>
    <s v="science fiction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science fiction"/>
    <n v="1.026375"/>
    <n v="132.43548387096774"/>
    <x v="0"/>
    <s v="science fiction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science fiction"/>
    <n v="1.08"/>
    <n v="33.75"/>
    <x v="0"/>
    <s v="science fiction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science fiction"/>
    <n v="1.2240879999999998"/>
    <n v="34.384494382022467"/>
    <x v="0"/>
    <s v="science fiction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science fiction"/>
    <n v="1.1945714285714286"/>
    <n v="44.956989247311824"/>
    <x v="0"/>
    <s v="science fiction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science fiction"/>
    <n v="1.6088"/>
    <n v="41.04081632653061"/>
    <x v="0"/>
    <s v="science fiction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science fiction"/>
    <n v="1.2685294117647059"/>
    <n v="52.597560975609753"/>
    <x v="0"/>
    <s v="science fiction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science fiction"/>
    <n v="1.026375"/>
    <n v="70.784482758620683"/>
    <x v="0"/>
    <s v="science fiction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science fiction"/>
    <n v="1.3975"/>
    <n v="53.75"/>
    <x v="0"/>
    <s v="science fiction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science fiction"/>
    <n v="1.026"/>
    <n v="44.608695652173914"/>
    <x v="0"/>
    <s v="science fiction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science fiction"/>
    <n v="1.0067349999999999"/>
    <n v="26.148961038961041"/>
    <x v="0"/>
    <s v="science fiction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science fiction"/>
    <n v="1.1294117647058823"/>
    <n v="39.183673469387756"/>
    <x v="0"/>
    <s v="science fiction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science fiction"/>
    <n v="1.2809523809523808"/>
    <n v="45.593220338983052"/>
    <x v="0"/>
    <s v="science fiction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science fiction"/>
    <n v="2.0169999999999999"/>
    <n v="89.247787610619469"/>
    <x v="0"/>
    <s v="science fiction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science fiction"/>
    <n v="1.37416"/>
    <n v="40.416470588235299"/>
    <x v="0"/>
    <s v="science fiction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science fiction"/>
    <n v="1.1533333333333333"/>
    <n v="82.38095238095238"/>
    <x v="0"/>
    <s v="science fiction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science fiction"/>
    <n v="1.1166666666666667"/>
    <n v="159.52380952380952"/>
    <x v="0"/>
    <s v="science fiction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science fiction"/>
    <n v="1.1839999999999999"/>
    <n v="36.244897959183675"/>
    <x v="0"/>
    <s v="science fiction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science fiction"/>
    <n v="1.75"/>
    <n v="62.5"/>
    <x v="0"/>
    <s v="science fiction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science fiction"/>
    <n v="1.175"/>
    <n v="47"/>
    <x v="0"/>
    <s v="science fiction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science fiction"/>
    <n v="1.0142212307692309"/>
    <n v="74.575090497737563"/>
    <x v="0"/>
    <s v="science fiction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science fiction"/>
    <n v="0"/>
    <e v="#DIV/0!"/>
    <x v="0"/>
    <s v="science fiction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science fiction"/>
    <n v="0.21714285714285714"/>
    <n v="76"/>
    <x v="0"/>
    <s v="science fiction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science fiction"/>
    <n v="1.0912500000000001"/>
    <n v="86.43564356435644"/>
    <x v="0"/>
    <s v="science fiction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science fiction"/>
    <n v="1.0285714285714285"/>
    <n v="24"/>
    <x v="0"/>
    <s v="science fiction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science fiction"/>
    <n v="3.5999999999999999E-3"/>
    <n v="18"/>
    <x v="0"/>
    <s v="science fiction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drama"/>
    <n v="0.3125"/>
    <n v="80.128205128205124"/>
    <x v="0"/>
    <s v="drama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drama"/>
    <n v="0.443"/>
    <n v="253.14285714285714"/>
    <x v="0"/>
    <s v="drama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drama"/>
    <n v="1"/>
    <n v="171.42857142857142"/>
    <x v="0"/>
    <s v="drama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drama"/>
    <n v="0.254"/>
    <n v="57.727272727272727"/>
    <x v="0"/>
    <s v="drama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drama"/>
    <n v="0.33473333333333333"/>
    <n v="264.26315789473682"/>
    <x v="0"/>
    <s v="drama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drama"/>
    <n v="0.47799999999999998"/>
    <n v="159.33333333333334"/>
    <x v="0"/>
    <s v="drama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drama"/>
    <n v="9.3333333333333338E-2"/>
    <n v="35"/>
    <x v="0"/>
    <s v="drama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drama"/>
    <n v="5.0000000000000001E-4"/>
    <n v="5"/>
    <x v="0"/>
    <s v="drama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drama"/>
    <n v="0.11708333333333333"/>
    <n v="61.086956521739133"/>
    <x v="0"/>
    <s v="drama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drama"/>
    <n v="0"/>
    <e v="#DIV/0!"/>
    <x v="0"/>
    <s v="dram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drama"/>
    <n v="0.20208000000000001"/>
    <n v="114.81818181818181"/>
    <x v="0"/>
    <s v="drama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drama"/>
    <n v="0"/>
    <e v="#DIV/0!"/>
    <x v="0"/>
    <s v="dram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drama"/>
    <n v="4.2311459353574929E-2"/>
    <n v="54"/>
    <x v="0"/>
    <s v="drama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drama"/>
    <n v="0.2606"/>
    <n v="65.974683544303801"/>
    <x v="0"/>
    <s v="drama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drama"/>
    <n v="1.9801980198019802E-3"/>
    <n v="5"/>
    <x v="0"/>
    <s v="drama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drama"/>
    <n v="6.0606060606060605E-5"/>
    <n v="1"/>
    <x v="0"/>
    <s v="drama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drama"/>
    <n v="1.0200000000000001E-2"/>
    <n v="25.5"/>
    <x v="0"/>
    <s v="drama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drama"/>
    <n v="0.65100000000000002"/>
    <n v="118.36363636363636"/>
    <x v="0"/>
    <s v="drama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drama"/>
    <n v="0"/>
    <e v="#DIV/0!"/>
    <x v="0"/>
    <s v="dram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drama"/>
    <n v="0"/>
    <e v="#DIV/0!"/>
    <x v="0"/>
    <s v="dram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drama"/>
    <n v="9.74E-2"/>
    <n v="54.111111111111114"/>
    <x v="0"/>
    <s v="drama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drama"/>
    <n v="0"/>
    <e v="#DIV/0!"/>
    <x v="0"/>
    <s v="dram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drama"/>
    <n v="4.8571428571428571E-2"/>
    <n v="21.25"/>
    <x v="0"/>
    <s v="drama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drama"/>
    <n v="6.7999999999999996E-3"/>
    <n v="34"/>
    <x v="0"/>
    <s v="drama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drama"/>
    <n v="0.105"/>
    <n v="525"/>
    <x v="0"/>
    <s v="drama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drama"/>
    <n v="0"/>
    <e v="#DIV/0!"/>
    <x v="0"/>
    <s v="dram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drama"/>
    <n v="1.6666666666666666E-2"/>
    <n v="50"/>
    <x v="0"/>
    <s v="drama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drama"/>
    <n v="7.868E-2"/>
    <n v="115.70588235294117"/>
    <x v="0"/>
    <s v="drama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drama"/>
    <n v="2.2000000000000001E-3"/>
    <n v="5.5"/>
    <x v="0"/>
    <s v="drama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drama"/>
    <n v="7.4999999999999997E-2"/>
    <n v="50"/>
    <x v="0"/>
    <s v="drama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drama"/>
    <n v="0.42725880551301687"/>
    <n v="34.024390243902438"/>
    <x v="0"/>
    <s v="drama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drama"/>
    <n v="2.142857142857143E-3"/>
    <n v="37.5"/>
    <x v="0"/>
    <s v="drama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drama"/>
    <n v="8.7500000000000008E-3"/>
    <n v="11.666666666666666"/>
    <x v="0"/>
    <s v="drama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drama"/>
    <n v="5.6250000000000001E-2"/>
    <n v="28.125"/>
    <x v="0"/>
    <s v="drama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drama"/>
    <n v="0"/>
    <e v="#DIV/0!"/>
    <x v="0"/>
    <s v="dram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drama"/>
    <n v="3.4722222222222224E-4"/>
    <n v="1"/>
    <x v="0"/>
    <s v="drama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drama"/>
    <n v="6.5000000000000002E-2"/>
    <n v="216.66666666666666"/>
    <x v="0"/>
    <s v="drama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drama"/>
    <n v="5.8333333333333336E-3"/>
    <n v="8.75"/>
    <x v="0"/>
    <s v="drama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drama"/>
    <n v="0.10181818181818182"/>
    <n v="62.222222222222221"/>
    <x v="0"/>
    <s v="drama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drama"/>
    <n v="0.33784615384615385"/>
    <n v="137.25"/>
    <x v="0"/>
    <s v="drama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drama"/>
    <n v="3.3333333333333332E-4"/>
    <n v="1"/>
    <x v="0"/>
    <s v="drama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drama"/>
    <n v="0.68400000000000005"/>
    <n v="122.14285714285714"/>
    <x v="0"/>
    <s v="drama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drama"/>
    <n v="0"/>
    <e v="#DIV/0!"/>
    <x v="0"/>
    <s v="dram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drama"/>
    <n v="0"/>
    <e v="#DIV/0!"/>
    <x v="0"/>
    <s v="drama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drama"/>
    <n v="0"/>
    <e v="#DIV/0!"/>
    <x v="0"/>
    <s v="dram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drama"/>
    <n v="0"/>
    <e v="#DIV/0!"/>
    <x v="0"/>
    <s v="dram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drama"/>
    <n v="0"/>
    <e v="#DIV/0!"/>
    <x v="0"/>
    <s v="dram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drama"/>
    <n v="2.2222222222222223E-4"/>
    <n v="1"/>
    <x v="0"/>
    <s v="drama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drama"/>
    <n v="0.11"/>
    <n v="55"/>
    <x v="0"/>
    <s v="drama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drama"/>
    <n v="7.3333333333333332E-3"/>
    <n v="22"/>
    <x v="0"/>
    <s v="drama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drama"/>
    <n v="0.21249999999999999"/>
    <n v="56.666666666666664"/>
    <x v="0"/>
    <s v="drama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drama"/>
    <n v="4.0000000000000001E-3"/>
    <n v="20"/>
    <x v="0"/>
    <s v="drama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drama"/>
    <n v="1E-3"/>
    <n v="1"/>
    <x v="0"/>
    <s v="drama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drama"/>
    <n v="0"/>
    <e v="#DIV/0!"/>
    <x v="0"/>
    <s v="drama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drama"/>
    <n v="1.1083333333333334"/>
    <n v="25.576923076923077"/>
    <x v="0"/>
    <s v="drama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drama"/>
    <n v="1.0874999999999999"/>
    <n v="63.970588235294116"/>
    <x v="0"/>
    <s v="drama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drama"/>
    <n v="1.0041666666666667"/>
    <n v="89.925373134328353"/>
    <x v="0"/>
    <s v="drama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drama"/>
    <n v="1.1845454545454546"/>
    <n v="93.071428571428569"/>
    <x v="0"/>
    <s v="drama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drama"/>
    <n v="1.1401428571428571"/>
    <n v="89.674157303370791"/>
    <x v="0"/>
    <s v="drama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drama"/>
    <n v="1.4810000000000001"/>
    <n v="207.61682242990653"/>
    <x v="0"/>
    <s v="drama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drama"/>
    <n v="1.0495555555555556"/>
    <n v="59.408805031446541"/>
    <x v="0"/>
    <s v="drama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drama"/>
    <n v="1.29948"/>
    <n v="358.97237569060775"/>
    <x v="0"/>
    <s v="drama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drama"/>
    <n v="1.2348756218905472"/>
    <n v="94.736641221374043"/>
    <x v="0"/>
    <s v="drama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drama"/>
    <n v="2.0162"/>
    <n v="80.647999999999996"/>
    <x v="0"/>
    <s v="drama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drama"/>
    <n v="1.0289999999999999"/>
    <n v="168.68852459016392"/>
    <x v="0"/>
    <s v="drama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drama"/>
    <n v="2.6016666666666666"/>
    <n v="34.68888888888889"/>
    <x v="0"/>
    <s v="drama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drama"/>
    <n v="1.08"/>
    <n v="462.85714285714283"/>
    <x v="0"/>
    <s v="drama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drama"/>
    <n v="1.1052941176470588"/>
    <n v="104.38888888888889"/>
    <x v="0"/>
    <s v="drama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drama"/>
    <n v="1.2"/>
    <n v="7.5"/>
    <x v="0"/>
    <s v="drama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drama"/>
    <n v="1.0282909090909091"/>
    <n v="47.13"/>
    <x v="0"/>
    <s v="drama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drama"/>
    <n v="1.1599999999999999"/>
    <n v="414.28571428571428"/>
    <x v="0"/>
    <s v="drama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drama"/>
    <n v="1.147"/>
    <n v="42.481481481481481"/>
    <x v="0"/>
    <s v="drama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drama"/>
    <n v="1.0660000000000001"/>
    <n v="108.77551020408163"/>
    <x v="0"/>
    <s v="drama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drama"/>
    <n v="1.6544000000000001"/>
    <n v="81.098039215686271"/>
    <x v="0"/>
    <s v="drama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drama"/>
    <n v="1.55"/>
    <n v="51.666666666666664"/>
    <x v="0"/>
    <s v="drama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drama"/>
    <n v="8.85"/>
    <n v="35.4"/>
    <x v="0"/>
    <s v="drama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drama"/>
    <n v="1.0190833333333333"/>
    <n v="103.63559322033899"/>
    <x v="0"/>
    <s v="drama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drama"/>
    <n v="0.19600000000000001"/>
    <n v="55.282051282051285"/>
    <x v="0"/>
    <s v="drama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drama"/>
    <n v="0.59467839999999994"/>
    <n v="72.16970873786407"/>
    <x v="0"/>
    <s v="drama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drama"/>
    <n v="0"/>
    <e v="#DIV/0!"/>
    <x v="0"/>
    <s v="dram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documentary"/>
    <n v="0.4572"/>
    <n v="58.615384615384613"/>
    <x v="0"/>
    <s v="documentary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documentary"/>
    <n v="3.7400000000000003E-2"/>
    <n v="12.466666666666667"/>
    <x v="0"/>
    <s v="documentary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documentary"/>
    <n v="2.7025E-2"/>
    <n v="49.136363636363633"/>
    <x v="0"/>
    <s v="documentary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documentary"/>
    <n v="0.56514285714285717"/>
    <n v="150.5"/>
    <x v="0"/>
    <s v="documentary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documentary"/>
    <n v="0.21309523809523809"/>
    <n v="35.799999999999997"/>
    <x v="0"/>
    <s v="documentary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documentary"/>
    <n v="0.156"/>
    <n v="45.157894736842103"/>
    <x v="0"/>
    <s v="documentary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documentary"/>
    <n v="6.2566666666666673E-2"/>
    <n v="98.78947368421052"/>
    <x v="0"/>
    <s v="documentary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documentary"/>
    <n v="0.4592"/>
    <n v="88.307692307692307"/>
    <x v="0"/>
    <s v="documentary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documentary"/>
    <n v="0.65101538461538466"/>
    <n v="170.62903225806451"/>
    <x v="0"/>
    <s v="documentary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documentary"/>
    <n v="6.7000000000000004E-2"/>
    <n v="83.75"/>
    <x v="0"/>
    <s v="documentary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documentary"/>
    <n v="0.135625"/>
    <n v="65.099999999999994"/>
    <x v="0"/>
    <s v="documentary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documentary"/>
    <n v="1.9900000000000001E-2"/>
    <n v="66.333333333333329"/>
    <x v="0"/>
    <s v="documentary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documentary"/>
    <n v="0.36236363636363639"/>
    <n v="104.89473684210526"/>
    <x v="0"/>
    <s v="documentary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documentary"/>
    <n v="0.39743333333333336"/>
    <n v="78.440789473684205"/>
    <x v="0"/>
    <s v="documentary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documentary"/>
    <n v="0.25763636363636366"/>
    <n v="59.041666666666664"/>
    <x v="0"/>
    <s v="documentary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documentary"/>
    <n v="0.15491428571428573"/>
    <n v="71.34210526315789"/>
    <x v="0"/>
    <s v="documentary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documentary"/>
    <n v="0.236925"/>
    <n v="51.227027027027027"/>
    <x v="0"/>
    <s v="documentary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documentary"/>
    <n v="0.39760000000000001"/>
    <n v="60.242424242424242"/>
    <x v="0"/>
    <s v="documentary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documentary"/>
    <n v="0.20220833333333332"/>
    <n v="44.935185185185183"/>
    <x v="0"/>
    <s v="documentary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documentary"/>
    <n v="0.47631578947368419"/>
    <n v="31.206896551724139"/>
    <x v="0"/>
    <s v="documentary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documentary"/>
    <n v="0.15329999999999999"/>
    <n v="63.875"/>
    <x v="0"/>
    <s v="documentary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documentary"/>
    <n v="1.3818181818181818E-2"/>
    <n v="19"/>
    <x v="0"/>
    <s v="documentary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documentary"/>
    <n v="5.0000000000000001E-3"/>
    <n v="10"/>
    <x v="0"/>
    <s v="documentary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documentary"/>
    <n v="4.9575757575757579E-2"/>
    <n v="109.06666666666666"/>
    <x v="0"/>
    <s v="documentary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documentary"/>
    <n v="3.5666666666666666E-2"/>
    <n v="26.75"/>
    <x v="0"/>
    <s v="documentary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documentary"/>
    <n v="0.61124000000000001"/>
    <n v="109.93525179856115"/>
    <x v="0"/>
    <s v="documentary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documentary"/>
    <n v="1.3333333333333334E-2"/>
    <n v="20"/>
    <x v="0"/>
    <s v="documentary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documentary"/>
    <n v="0.11077777777777778"/>
    <n v="55.388888888888886"/>
    <x v="0"/>
    <s v="documentary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documentary"/>
    <n v="0.38735714285714284"/>
    <n v="133.90123456790124"/>
    <x v="0"/>
    <s v="documentary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documentary"/>
    <n v="0.22052631578947368"/>
    <n v="48.720930232558139"/>
    <x v="0"/>
    <s v="documentary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documentary"/>
    <n v="0.67549999999999999"/>
    <n v="48.25"/>
    <x v="0"/>
    <s v="documentary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documentary"/>
    <n v="0.136375"/>
    <n v="58.972972972972975"/>
    <x v="0"/>
    <s v="documentary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documentary"/>
    <n v="1.7457500000000001E-2"/>
    <n v="11.638333333333334"/>
    <x v="0"/>
    <s v="documentary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documentary"/>
    <n v="0.20449632511889321"/>
    <n v="83.716814159292042"/>
    <x v="0"/>
    <s v="documentary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documentary"/>
    <n v="0.13852941176470587"/>
    <n v="63.648648648648646"/>
    <x v="0"/>
    <s v="documentary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documentary"/>
    <n v="0.48485714285714288"/>
    <n v="94.277777777777771"/>
    <x v="0"/>
    <s v="documentary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documentary"/>
    <n v="0.308"/>
    <n v="71.86666666666666"/>
    <x v="0"/>
    <s v="documentary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documentary"/>
    <n v="0.35174193548387095"/>
    <n v="104.84615384615384"/>
    <x v="0"/>
    <s v="documentary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documentary"/>
    <n v="0.36404444444444445"/>
    <n v="67.139344262295083"/>
    <x v="0"/>
    <s v="documentary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documentary"/>
    <n v="2.955E-2"/>
    <n v="73.875"/>
    <x v="0"/>
    <s v="documentary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documentary"/>
    <n v="0.1106"/>
    <n v="69.125"/>
    <x v="0"/>
    <s v="documentary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documentary"/>
    <n v="0.41407142857142859"/>
    <n v="120.77083333333333"/>
    <x v="0"/>
    <s v="documentary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documentary"/>
    <n v="0.10857142857142857"/>
    <n v="42.222222222222221"/>
    <x v="0"/>
    <s v="documentary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documentary"/>
    <n v="3.3333333333333333E-2"/>
    <n v="7.5"/>
    <x v="0"/>
    <s v="documentary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documentary"/>
    <n v="7.407407407407407E-4"/>
    <n v="1.5384615384615385"/>
    <x v="0"/>
    <s v="documentary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documentary"/>
    <n v="0.13307692307692306"/>
    <n v="37.608695652173914"/>
    <x v="0"/>
    <s v="documentary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documentary"/>
    <n v="0"/>
    <e v="#DIV/0!"/>
    <x v="0"/>
    <s v="documentary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documentary"/>
    <n v="0.49183333333333334"/>
    <n v="42.157142857142858"/>
    <x v="0"/>
    <s v="documentary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documentary"/>
    <n v="0"/>
    <e v="#DIV/0!"/>
    <x v="0"/>
    <s v="documentary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documentary"/>
    <n v="2.036E-2"/>
    <n v="84.833333333333329"/>
    <x v="0"/>
    <s v="documentary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documentary"/>
    <n v="0.52327777777777773"/>
    <n v="94.19"/>
    <x v="0"/>
    <s v="documentary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documentary"/>
    <n v="0"/>
    <e v="#DIV/0!"/>
    <x v="0"/>
    <s v="documentary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documentary"/>
    <n v="2.0833333333333332E-2"/>
    <n v="6.25"/>
    <x v="0"/>
    <s v="documentary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documentary"/>
    <n v="6.565384615384616E-2"/>
    <n v="213.375"/>
    <x v="0"/>
    <s v="documentary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documentary"/>
    <n v="1.3489"/>
    <n v="59.162280701754383"/>
    <x v="0"/>
    <s v="documentary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documentary"/>
    <n v="1"/>
    <n v="27.272727272727273"/>
    <x v="0"/>
    <s v="documentary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documentary"/>
    <n v="1.1585714285714286"/>
    <n v="24.575757575757574"/>
    <x v="0"/>
    <s v="documentary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documentary"/>
    <n v="1.0006666666666666"/>
    <n v="75.05"/>
    <x v="0"/>
    <s v="documentary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documentary"/>
    <n v="1.0505"/>
    <n v="42.02"/>
    <x v="0"/>
    <s v="documentary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documentary"/>
    <n v="1.01"/>
    <n v="53.157894736842103"/>
    <x v="0"/>
    <s v="documentary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documentary"/>
    <n v="1.0066250000000001"/>
    <n v="83.885416666666671"/>
    <x v="0"/>
    <s v="documentary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documentary"/>
    <n v="1.0016"/>
    <n v="417.33333333333331"/>
    <x v="0"/>
    <s v="documentary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documentary"/>
    <n v="1.6668333333333334"/>
    <n v="75.765151515151516"/>
    <x v="0"/>
    <s v="documentary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documentary"/>
    <n v="1.0153333333333334"/>
    <n v="67.389380530973455"/>
    <x v="0"/>
    <s v="documentary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documentary"/>
    <n v="1.03"/>
    <n v="73.571428571428569"/>
    <x v="0"/>
    <s v="documentary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documentary"/>
    <n v="1.4285714285714286"/>
    <n v="25"/>
    <x v="0"/>
    <s v="documentary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documentary"/>
    <n v="2.625"/>
    <n v="42"/>
    <x v="0"/>
    <s v="documentary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documentary"/>
    <n v="1.1805000000000001"/>
    <n v="131.16666666666666"/>
    <x v="0"/>
    <s v="documentary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documentary"/>
    <n v="1.04"/>
    <n v="47.272727272727273"/>
    <x v="0"/>
    <s v="documentary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documentary"/>
    <n v="2.0034000000000001"/>
    <n v="182.12727272727273"/>
    <x v="0"/>
    <s v="documentary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documentary"/>
    <n v="3.0683333333333334"/>
    <n v="61.366666666666667"/>
    <x v="0"/>
    <s v="documentary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documentary"/>
    <n v="1.00149"/>
    <n v="35.767499999999998"/>
    <x v="0"/>
    <s v="documentary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documentary"/>
    <n v="2.0529999999999999"/>
    <n v="45.62222222222222"/>
    <x v="0"/>
    <s v="documentary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documentary"/>
    <n v="1.0888888888888888"/>
    <n v="75.384615384615387"/>
    <x v="0"/>
    <s v="documentary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documentary"/>
    <n v="1.0175000000000001"/>
    <n v="50.875"/>
    <x v="0"/>
    <s v="documentary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documentary"/>
    <n v="1.2524999999999999"/>
    <n v="119.28571428571429"/>
    <x v="0"/>
    <s v="documentary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documentary"/>
    <n v="1.2400610000000001"/>
    <n v="92.541865671641801"/>
    <x v="0"/>
    <s v="documentary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documentary"/>
    <n v="1.014"/>
    <n v="76.05"/>
    <x v="0"/>
    <s v="documentary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documentary"/>
    <n v="1"/>
    <n v="52.631578947368418"/>
    <x v="0"/>
    <s v="documentary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documentary"/>
    <n v="1.3792666666666666"/>
    <n v="98.990430622009569"/>
    <x v="0"/>
    <s v="documentary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documentary"/>
    <n v="1.2088000000000001"/>
    <n v="79.526315789473685"/>
    <x v="0"/>
    <s v="documentary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documentary"/>
    <n v="1.0736666666666668"/>
    <n v="134.20833333333334"/>
    <x v="0"/>
    <s v="documentary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documentary"/>
    <n v="1.0033333333333334"/>
    <n v="37.625"/>
    <x v="0"/>
    <s v="documentary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documentary"/>
    <n v="1.0152222222222222"/>
    <n v="51.044692737430168"/>
    <x v="0"/>
    <s v="documentary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documentary"/>
    <n v="1.0007692307692309"/>
    <n v="50.03846153846154"/>
    <x v="0"/>
    <s v="documentary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documentary"/>
    <n v="1.1696666666666666"/>
    <n v="133.93129770992365"/>
    <x v="0"/>
    <s v="documentary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documentary"/>
    <n v="1.01875"/>
    <n v="58.214285714285715"/>
    <x v="0"/>
    <s v="documentary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documentary"/>
    <n v="1.0212366666666666"/>
    <n v="88.037643678160919"/>
    <x v="0"/>
    <s v="documentary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documentary"/>
    <n v="1.5405897142857143"/>
    <n v="70.576753926701571"/>
    <x v="0"/>
    <s v="documentary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documentary"/>
    <n v="1.0125"/>
    <n v="53.289473684210527"/>
    <x v="0"/>
    <s v="documentary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documentary"/>
    <n v="1"/>
    <n v="136.36363636363637"/>
    <x v="0"/>
    <s v="documentary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documentary"/>
    <n v="1.0874800874800874"/>
    <n v="40.547315436241611"/>
    <x v="0"/>
    <s v="documentary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documentary"/>
    <n v="1.3183333333333334"/>
    <n v="70.625"/>
    <x v="0"/>
    <s v="documentary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documentary"/>
    <n v="1.3346666666666667"/>
    <n v="52.684210526315788"/>
    <x v="0"/>
    <s v="documentary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documentary"/>
    <n v="0"/>
    <e v="#DIV/0!"/>
    <x v="0"/>
    <s v="documentary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documentary"/>
    <n v="8.0833333333333326E-2"/>
    <n v="90.9375"/>
    <x v="0"/>
    <s v="documentary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documentary"/>
    <n v="4.0000000000000001E-3"/>
    <n v="5"/>
    <x v="0"/>
    <s v="documentary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documentary"/>
    <n v="0.42892307692307691"/>
    <n v="58.083333333333336"/>
    <x v="0"/>
    <s v="documentary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documentary"/>
    <n v="3.6363636363636364E-5"/>
    <n v="2"/>
    <x v="0"/>
    <s v="documentary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documentary"/>
    <n v="5.0000000000000001E-3"/>
    <n v="62.5"/>
    <x v="0"/>
    <s v="documentary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documentary"/>
    <n v="5.0000000000000001E-4"/>
    <n v="10"/>
    <x v="0"/>
    <s v="documentary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documentary"/>
    <n v="4.8680000000000001E-2"/>
    <n v="71.588235294117652"/>
    <x v="0"/>
    <s v="documentary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documentary"/>
    <n v="0"/>
    <e v="#DIV/0!"/>
    <x v="0"/>
    <s v="documentary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documentary"/>
    <n v="0.10314285714285715"/>
    <n v="32.81818181818182"/>
    <x v="0"/>
    <s v="documentary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documentary"/>
    <n v="0.7178461538461538"/>
    <n v="49.11578947368421"/>
    <x v="0"/>
    <s v="documentary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documentary"/>
    <n v="1.06E-2"/>
    <n v="16.307692307692307"/>
    <x v="0"/>
    <s v="documentary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documentary"/>
    <n v="4.4999999999999997E-3"/>
    <n v="18"/>
    <x v="0"/>
    <s v="documentary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documentary"/>
    <n v="1.6249999999999999E-4"/>
    <n v="13"/>
    <x v="0"/>
    <s v="documentary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documentary"/>
    <n v="5.1000000000000004E-3"/>
    <n v="17"/>
    <x v="0"/>
    <s v="documentary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documentary"/>
    <n v="0"/>
    <e v="#DIV/0!"/>
    <x v="0"/>
    <s v="documentary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documentary"/>
    <n v="0"/>
    <e v="#DIV/0!"/>
    <x v="0"/>
    <s v="documentary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documentary"/>
    <n v="0"/>
    <e v="#DIV/0!"/>
    <x v="0"/>
    <s v="documentary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documentary"/>
    <n v="1.1999999999999999E-3"/>
    <n v="3"/>
    <x v="0"/>
    <s v="documentary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documentary"/>
    <n v="0.20080000000000001"/>
    <n v="41.833333333333336"/>
    <x v="0"/>
    <s v="documentary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documentary"/>
    <n v="1.726845"/>
    <n v="49.338428571428572"/>
    <x v="0"/>
    <s v="documentary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documentary"/>
    <n v="1.008955223880597"/>
    <n v="41.728395061728392"/>
    <x v="0"/>
    <s v="documentary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documentary"/>
    <n v="1.0480480480480481"/>
    <n v="32.71875"/>
    <x v="0"/>
    <s v="documentary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documentary"/>
    <n v="1.351"/>
    <n v="51.96153846153846"/>
    <x v="0"/>
    <s v="documentary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documentary"/>
    <n v="1.1632786885245903"/>
    <n v="50.685714285714283"/>
    <x v="0"/>
    <s v="documentary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documentary"/>
    <n v="1.0208333333333333"/>
    <n v="42.241379310344826"/>
    <x v="0"/>
    <s v="documentary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documentary"/>
    <n v="1.1116666666666666"/>
    <n v="416.875"/>
    <x v="0"/>
    <s v="documentary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documentary"/>
    <n v="1.6608000000000001"/>
    <n v="46.651685393258425"/>
    <x v="0"/>
    <s v="documentary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documentary"/>
    <n v="1.0660000000000001"/>
    <n v="48.454545454545453"/>
    <x v="0"/>
    <s v="documentary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documentary"/>
    <n v="1.4458441666666668"/>
    <n v="70.5289837398374"/>
    <x v="0"/>
    <s v="documentary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documentary"/>
    <n v="1.0555000000000001"/>
    <n v="87.958333333333329"/>
    <x v="0"/>
    <s v="documentary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documentary"/>
    <n v="1.3660000000000001"/>
    <n v="26.26923076923077"/>
    <x v="0"/>
    <s v="documentary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documentary"/>
    <n v="1.04"/>
    <n v="57.777777777777779"/>
    <x v="0"/>
    <s v="documentary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documentary"/>
    <n v="1.145"/>
    <n v="57.25"/>
    <x v="0"/>
    <s v="documentary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documentary"/>
    <n v="1.0171957671957672"/>
    <n v="196.34042553191489"/>
    <x v="0"/>
    <s v="documentary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documentary"/>
    <n v="1.2394678492239468"/>
    <n v="43"/>
    <x v="0"/>
    <s v="documentary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documentary"/>
    <n v="1.0245669291338582"/>
    <n v="35.551912568306008"/>
    <x v="0"/>
    <s v="documentary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documentary"/>
    <n v="1.4450000000000001"/>
    <n v="68.80952380952381"/>
    <x v="0"/>
    <s v="documentary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documentary"/>
    <n v="1.3333333333333333"/>
    <n v="28.571428571428573"/>
    <x v="0"/>
    <s v="documentary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documentary"/>
    <n v="1.0936440000000001"/>
    <n v="50.631666666666668"/>
    <x v="0"/>
    <s v="documentary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documentary"/>
    <n v="2.696969696969697E-2"/>
    <n v="106.8"/>
    <x v="0"/>
    <s v="documentary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documentary"/>
    <n v="1.2E-2"/>
    <n v="4"/>
    <x v="0"/>
    <s v="documentary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documentary"/>
    <n v="0.46600000000000003"/>
    <n v="34.097560975609753"/>
    <x v="0"/>
    <s v="documentary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documentary"/>
    <n v="1E-3"/>
    <n v="25"/>
    <x v="0"/>
    <s v="documentary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documentary"/>
    <n v="1.6800000000000001E-3"/>
    <n v="10.5"/>
    <x v="0"/>
    <s v="documentary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documentary"/>
    <n v="0.42759999999999998"/>
    <n v="215.95959595959596"/>
    <x v="0"/>
    <s v="documentary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documentary"/>
    <n v="2.8333333333333335E-3"/>
    <n v="21.25"/>
    <x v="0"/>
    <s v="documentary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documentary"/>
    <n v="1.7319999999999999E-2"/>
    <n v="108.25"/>
    <x v="0"/>
    <s v="documentary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documentary"/>
    <n v="0.14111428571428572"/>
    <n v="129.97368421052633"/>
    <x v="0"/>
    <s v="documentary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documentary"/>
    <n v="0.39395294117647056"/>
    <n v="117.49473684210527"/>
    <x v="0"/>
    <s v="documentary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documentary"/>
    <n v="2.3529411764705883E-4"/>
    <n v="10"/>
    <x v="0"/>
    <s v="documentary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documentary"/>
    <n v="0.59299999999999997"/>
    <n v="70.595238095238102"/>
    <x v="0"/>
    <s v="documentary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documentary"/>
    <n v="1.3270833333333334E-2"/>
    <n v="24.5"/>
    <x v="0"/>
    <s v="documentary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documentary"/>
    <n v="9.0090090090090086E-2"/>
    <n v="30"/>
    <x v="0"/>
    <s v="documentary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documentary"/>
    <n v="1.6E-2"/>
    <n v="2"/>
    <x v="0"/>
    <s v="documentary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documentary"/>
    <n v="5.1000000000000004E-3"/>
    <n v="17"/>
    <x v="0"/>
    <s v="documentary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documentary"/>
    <n v="0.52570512820512816"/>
    <n v="2928.9285714285716"/>
    <x v="0"/>
    <s v="documentary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documentary"/>
    <n v="1.04E-2"/>
    <n v="28.888888888888889"/>
    <x v="0"/>
    <s v="documentary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documentary"/>
    <n v="0.47399999999999998"/>
    <n v="29.625"/>
    <x v="0"/>
    <s v="documentary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documentary"/>
    <n v="0.43030000000000002"/>
    <n v="40.980952380952381"/>
    <x v="0"/>
    <s v="documentary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documentary"/>
    <n v="1.3680000000000001"/>
    <n v="54"/>
    <x v="0"/>
    <s v="documentary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documentary"/>
    <n v="1.1555"/>
    <n v="36.109375"/>
    <x v="0"/>
    <s v="documentary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documentary"/>
    <n v="2.4079999999999999"/>
    <n v="23.153846153846153"/>
    <x v="0"/>
    <s v="documentary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documentary"/>
    <n v="1.1439999999999999"/>
    <n v="104"/>
    <x v="0"/>
    <s v="documentary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documentary"/>
    <n v="1.1033333333333333"/>
    <n v="31.826923076923077"/>
    <x v="0"/>
    <s v="documentary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documentary"/>
    <n v="1.9537933333333333"/>
    <n v="27.3896261682243"/>
    <x v="0"/>
    <s v="documentary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documentary"/>
    <n v="1.0333333333333334"/>
    <n v="56.363636363636367"/>
    <x v="0"/>
    <s v="documentary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documentary"/>
    <n v="1.031372549019608"/>
    <n v="77.352941176470594"/>
    <x v="0"/>
    <s v="documentary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documentary"/>
    <n v="1.003125"/>
    <n v="42.8"/>
    <x v="0"/>
    <s v="documentary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documentary"/>
    <n v="1.27"/>
    <n v="48.846153846153847"/>
    <x v="0"/>
    <s v="documentary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documentary"/>
    <n v="1.20601"/>
    <n v="48.240400000000001"/>
    <x v="0"/>
    <s v="documentary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documentary"/>
    <n v="1.0699047619047619"/>
    <n v="70.212500000000006"/>
    <x v="0"/>
    <s v="documentary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documentary"/>
    <n v="1.7243333333333333"/>
    <n v="94.054545454545448"/>
    <x v="0"/>
    <s v="documentary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documentary"/>
    <n v="1.2362"/>
    <n v="80.272727272727266"/>
    <x v="0"/>
    <s v="documentary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documentary"/>
    <n v="1.0840000000000001"/>
    <n v="54.2"/>
    <x v="0"/>
    <s v="documentary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documentary"/>
    <n v="1.1652013333333333"/>
    <n v="60.26903448275862"/>
    <x v="0"/>
    <s v="documentary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documentary"/>
    <n v="1.8724499999999999"/>
    <n v="38.740344827586206"/>
    <x v="0"/>
    <s v="documentary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documentary"/>
    <n v="1.1593333333333333"/>
    <n v="152.54385964912279"/>
    <x v="0"/>
    <s v="documentary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documentary"/>
    <n v="1.107"/>
    <n v="115.3125"/>
    <x v="0"/>
    <s v="documentary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documentary"/>
    <n v="1.7092307692307693"/>
    <n v="35.838709677419352"/>
    <x v="0"/>
    <s v="documentary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documentary"/>
    <n v="1.2611835600000001"/>
    <n v="64.570118779438872"/>
    <x v="0"/>
    <s v="documentary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documentary"/>
    <n v="1.3844033333333334"/>
    <n v="87.436000000000007"/>
    <x v="0"/>
    <s v="documentary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documentary"/>
    <n v="17.052499999999998"/>
    <n v="68.815577078288939"/>
    <x v="0"/>
    <s v="documentary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documentary"/>
    <n v="7.8805550000000002"/>
    <n v="176.200223588597"/>
    <x v="0"/>
    <s v="documentary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documentary"/>
    <n v="3.4801799999999998"/>
    <n v="511.79117647058825"/>
    <x v="0"/>
    <s v="documentary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documentary"/>
    <n v="1.4974666666666667"/>
    <n v="160.44285714285715"/>
    <x v="0"/>
    <s v="documentary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animation"/>
    <n v="1.0063375000000001"/>
    <n v="35.003043478260871"/>
    <x v="0"/>
    <s v="animation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animation"/>
    <n v="8.0021100000000001"/>
    <n v="188.50671378091872"/>
    <x v="0"/>
    <s v="animation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animation"/>
    <n v="1.0600260000000001"/>
    <n v="56.204984093319197"/>
    <x v="0"/>
    <s v="animation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animation"/>
    <n v="2.0051866666666669"/>
    <n v="51.3054157782516"/>
    <x v="0"/>
    <s v="animation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animation"/>
    <n v="2.1244399999999999"/>
    <n v="127.36450839328538"/>
    <x v="0"/>
    <s v="animation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animation"/>
    <n v="1.9847237142857144"/>
    <n v="101.85532258064516"/>
    <x v="0"/>
    <s v="animation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animation"/>
    <n v="2.2594666666666665"/>
    <n v="230.55782312925169"/>
    <x v="0"/>
    <s v="animation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animation"/>
    <n v="6.9894800000000004"/>
    <n v="842.10602409638557"/>
    <x v="0"/>
    <s v="animation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animation"/>
    <n v="3.9859528571428569"/>
    <n v="577.27593103448271"/>
    <x v="0"/>
    <s v="animation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animation"/>
    <n v="2.9403333333333332"/>
    <n v="483.34246575342468"/>
    <x v="0"/>
    <s v="animation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animation"/>
    <n v="1.6750470000000002"/>
    <n v="76.138500000000008"/>
    <x v="0"/>
    <s v="animation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animation"/>
    <n v="14.355717142857143"/>
    <n v="74.107684365781708"/>
    <x v="0"/>
    <s v="animation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animation"/>
    <n v="1.5673440000000001"/>
    <n v="36.965660377358489"/>
    <x v="0"/>
    <s v="animation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animation"/>
    <n v="1.1790285714285715"/>
    <n v="2500.969696969697"/>
    <x v="0"/>
    <s v="animation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animation"/>
    <n v="11.053811999999999"/>
    <n v="67.690214329454989"/>
    <x v="0"/>
    <s v="animation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animation"/>
    <n v="1.9292499999999999"/>
    <n v="63.04738562091503"/>
    <x v="0"/>
    <s v="animation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animation"/>
    <n v="1.268842105263158"/>
    <n v="117.6"/>
    <x v="0"/>
    <s v="animation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animation"/>
    <n v="2.5957748878923765"/>
    <n v="180.75185011709601"/>
    <x v="0"/>
    <s v="animation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animation"/>
    <n v="2.6227999999999998"/>
    <n v="127.32038834951456"/>
    <x v="0"/>
    <s v="animation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animation"/>
    <n v="2.0674309000000002"/>
    <n v="136.6444745538665"/>
    <x v="0"/>
    <s v="animation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animation"/>
    <n v="3.7012999999999998"/>
    <n v="182.78024691358024"/>
    <x v="0"/>
    <s v="animation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animation"/>
    <n v="2.8496600000000001"/>
    <n v="279.37843137254902"/>
    <x v="0"/>
    <s v="animation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animation"/>
    <n v="5.7907999999999999"/>
    <n v="61.375728669846318"/>
    <x v="0"/>
    <s v="animation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animation"/>
    <n v="11.318"/>
    <n v="80.727532097004286"/>
    <x v="0"/>
    <s v="animation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animation"/>
    <n v="2.6302771750000002"/>
    <n v="272.35590732591254"/>
    <x v="0"/>
    <s v="animation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animation"/>
    <n v="6.7447999999999997"/>
    <n v="70.848739495798313"/>
    <x v="0"/>
    <s v="animation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animation"/>
    <n v="2.5683081313131315"/>
    <n v="247.94003412969283"/>
    <x v="0"/>
    <s v="animation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animation"/>
    <n v="3.7549600000000001"/>
    <n v="186.81393034825871"/>
    <x v="0"/>
    <s v="animation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animation"/>
    <n v="2.0870837499999997"/>
    <n v="131.98948616600788"/>
    <x v="0"/>
    <s v="animation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animation"/>
    <n v="3.4660000000000002"/>
    <n v="29.310782241014799"/>
    <x v="0"/>
    <s v="animation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animation"/>
    <n v="4.0232999999999999"/>
    <n v="245.02436053593178"/>
    <x v="0"/>
    <s v="animation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animation"/>
    <n v="10.2684514"/>
    <n v="1323.2540463917526"/>
    <x v="0"/>
    <s v="animation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animation"/>
    <n v="1.14901155"/>
    <n v="282.65966789667897"/>
    <x v="0"/>
    <s v="animation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animation"/>
    <n v="3.5482402000000004"/>
    <n v="91.214401028277635"/>
    <x v="0"/>
    <s v="animation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animation"/>
    <n v="5.0799999999999998E-2"/>
    <n v="31.75"/>
    <x v="0"/>
    <s v="animation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animation"/>
    <n v="0"/>
    <e v="#DIV/0!"/>
    <x v="0"/>
    <s v="animation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animation"/>
    <n v="4.2999999999999997E-2"/>
    <n v="88.6875"/>
    <x v="0"/>
    <s v="animation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animation"/>
    <n v="0.21146666666666666"/>
    <n v="453.14285714285717"/>
    <x v="0"/>
    <s v="animation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animation"/>
    <n v="3.1875000000000001E-2"/>
    <n v="12.75"/>
    <x v="0"/>
    <s v="animation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animation"/>
    <n v="5.0000000000000001E-4"/>
    <n v="1"/>
    <x v="0"/>
    <s v="animation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animation"/>
    <n v="0.42472727272727273"/>
    <n v="83.428571428571431"/>
    <x v="0"/>
    <s v="animation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animation"/>
    <n v="4.1666666666666666E-3"/>
    <n v="25"/>
    <x v="0"/>
    <s v="animation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animation"/>
    <n v="0.01"/>
    <n v="50"/>
    <x v="0"/>
    <s v="animation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animation"/>
    <n v="0.16966666666666666"/>
    <n v="101.8"/>
    <x v="0"/>
    <s v="animation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animation"/>
    <n v="7.0000000000000007E-2"/>
    <n v="46.666666666666664"/>
    <x v="0"/>
    <s v="animation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animation"/>
    <n v="1.3333333333333333E-3"/>
    <n v="1"/>
    <x v="0"/>
    <s v="animation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animation"/>
    <n v="0"/>
    <e v="#DIV/0!"/>
    <x v="0"/>
    <s v="animation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animation"/>
    <n v="0"/>
    <e v="#DIV/0!"/>
    <x v="0"/>
    <s v="animation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animation"/>
    <n v="7.8E-2"/>
    <n v="26"/>
    <x v="0"/>
    <s v="animation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animation"/>
    <n v="0"/>
    <e v="#DIV/0!"/>
    <x v="0"/>
    <s v="animation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animation"/>
    <n v="0"/>
    <e v="#DIV/0!"/>
    <x v="0"/>
    <s v="animation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animation"/>
    <n v="0.26200000000000001"/>
    <n v="218.33333333333334"/>
    <x v="0"/>
    <s v="animation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animation"/>
    <n v="7.6129032258064515E-3"/>
    <n v="33.714285714285715"/>
    <x v="0"/>
    <s v="animation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animation"/>
    <n v="0.125"/>
    <n v="25"/>
    <x v="0"/>
    <s v="animation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animation"/>
    <n v="3.8212909090909091"/>
    <n v="128.38790470372632"/>
    <x v="0"/>
    <s v="animation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animation"/>
    <n v="2.1679422000000002"/>
    <n v="78.834261818181815"/>
    <x v="0"/>
    <s v="animation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animation"/>
    <n v="3.12"/>
    <n v="91.764705882352942"/>
    <x v="0"/>
    <s v="animation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animation"/>
    <n v="2.3442048"/>
    <n v="331.10237288135596"/>
    <x v="0"/>
    <s v="animation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animation"/>
    <n v="1.236801"/>
    <n v="194.26193717277485"/>
    <x v="0"/>
    <s v="animation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animation"/>
    <n v="2.4784000000000002"/>
    <n v="408.97689768976898"/>
    <x v="0"/>
    <s v="animation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animation"/>
    <n v="1.157092"/>
    <n v="84.459270072992695"/>
    <x v="0"/>
    <s v="animation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animation"/>
    <n v="1.1707484768810599"/>
    <n v="44.853658536585364"/>
    <x v="0"/>
    <s v="animation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animation"/>
    <n v="3.05158"/>
    <n v="383.3643216080402"/>
    <x v="0"/>
    <s v="animation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animation"/>
    <n v="3.2005299999999997"/>
    <n v="55.276856649395505"/>
    <x v="0"/>
    <s v="animation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animation"/>
    <n v="8.1956399999999991"/>
    <n v="422.02059732234807"/>
    <x v="0"/>
    <s v="animation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animation"/>
    <n v="2.3490000000000002"/>
    <n v="64.180327868852459"/>
    <x v="0"/>
    <s v="animation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animation"/>
    <n v="4.9491375"/>
    <n v="173.57781674704077"/>
    <x v="0"/>
    <s v="animation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animation"/>
    <n v="78.137822333333332"/>
    <n v="88.601680840609291"/>
    <x v="0"/>
    <s v="animation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animation"/>
    <n v="1.1300013888888889"/>
    <n v="50.222283950617282"/>
    <x v="0"/>
    <s v="animation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animation"/>
    <n v="9.2154220000000002"/>
    <n v="192.38876826722338"/>
    <x v="0"/>
    <s v="animation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animation"/>
    <n v="1.2510239999999999"/>
    <n v="73.416901408450698"/>
    <x v="0"/>
    <s v="animation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animation"/>
    <n v="1.0224343076923077"/>
    <n v="147.68495555555555"/>
    <x v="0"/>
    <s v="animation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animation"/>
    <n v="4.8490975000000001"/>
    <n v="108.96848314606741"/>
    <x v="0"/>
    <s v="animation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animation"/>
    <n v="1.9233333333333333"/>
    <n v="23.647540983606557"/>
    <x v="0"/>
    <s v="animation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animation"/>
    <n v="2.8109999999999999"/>
    <n v="147.94736842105263"/>
    <x v="0"/>
    <s v="animation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animation"/>
    <n v="1.2513700000000001"/>
    <n v="385.03692307692307"/>
    <x v="0"/>
    <s v="animation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animation"/>
    <n v="1.61459"/>
    <n v="457.39093484419266"/>
    <x v="0"/>
    <s v="animation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animation"/>
    <n v="5.8535000000000004"/>
    <n v="222.99047619047619"/>
    <x v="0"/>
    <s v="animation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animation"/>
    <n v="2.0114999999999998"/>
    <n v="220.74074074074073"/>
    <x v="0"/>
    <s v="animation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animation"/>
    <n v="1.3348307999999998"/>
    <n v="73.503898678414089"/>
    <x v="0"/>
    <s v="animation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animation"/>
    <n v="1.2024900000000001"/>
    <n v="223.09647495361781"/>
    <x v="0"/>
    <s v="animation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animation"/>
    <n v="1.2616666666666667"/>
    <n v="47.911392405063289"/>
    <x v="0"/>
    <s v="animation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animation"/>
    <n v="3.6120000000000001"/>
    <n v="96.063829787234042"/>
    <x v="0"/>
    <s v="animation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animation"/>
    <n v="2.26239013671875"/>
    <n v="118.6144"/>
    <x v="0"/>
    <s v="animation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animation"/>
    <n v="1.2035"/>
    <n v="118.45472440944881"/>
    <x v="0"/>
    <s v="animation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animation"/>
    <n v="3.0418799999999999"/>
    <n v="143.21468926553672"/>
    <x v="0"/>
    <s v="animation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animation"/>
    <n v="1.7867599999999999"/>
    <n v="282.71518987341773"/>
    <x v="0"/>
    <s v="animation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animation"/>
    <n v="3.868199871794872"/>
    <n v="593.93620078740162"/>
    <x v="0"/>
    <s v="animation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animation"/>
    <n v="2.1103642500000004"/>
    <n v="262.15704968944101"/>
    <x v="0"/>
    <s v="animation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animation"/>
    <n v="1.3166833333333334"/>
    <n v="46.580778301886795"/>
    <x v="0"/>
    <s v="animation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animation"/>
    <n v="3.0047639999999998"/>
    <n v="70.041118881118877"/>
    <x v="0"/>
    <s v="animation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animation"/>
    <n v="4.2051249999999998"/>
    <n v="164.90686274509804"/>
    <x v="0"/>
    <s v="animation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animation"/>
    <n v="1.362168"/>
    <n v="449.26385224274406"/>
    <x v="0"/>
    <s v="animation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animation"/>
    <n v="2.4817133333333334"/>
    <n v="27.472841328413285"/>
    <x v="0"/>
    <s v="animation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animation"/>
    <n v="1.8186315789473684"/>
    <n v="143.97499999999999"/>
    <x v="0"/>
    <s v="animation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animation"/>
    <n v="1.2353000000000001"/>
    <n v="88.23571428571428"/>
    <x v="0"/>
    <s v="animation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animation"/>
    <n v="5.0620938628158845"/>
    <n v="36.326424870466319"/>
    <x v="0"/>
    <s v="animation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animation"/>
    <n v="1.0821333333333334"/>
    <n v="90.177777777777777"/>
    <x v="0"/>
    <s v="animation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animation"/>
    <n v="8.1918387755102042"/>
    <n v="152.62361216730039"/>
    <x v="0"/>
    <s v="animation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animation"/>
    <n v="1.2110000000000001"/>
    <n v="55.806451612903224"/>
    <x v="0"/>
    <s v="animation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heater/plays"/>
    <n v="1.0299897959183673"/>
    <n v="227.85327313769753"/>
    <x v="1"/>
    <s v="play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heater/plays"/>
    <n v="1.4833229411764706"/>
    <n v="91.82989803350327"/>
    <x v="1"/>
    <s v="plays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heater/plays"/>
    <n v="1.2019070000000001"/>
    <n v="80.991037735849048"/>
    <x v="1"/>
    <s v="plays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heater/plays"/>
    <n v="4.7327000000000004"/>
    <n v="278.39411764705881"/>
    <x v="1"/>
    <s v="plays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heater/plays"/>
    <n v="1.303625"/>
    <n v="43.095041322314053"/>
    <x v="1"/>
    <s v="play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heater/plays"/>
    <n v="3.5304799999999998"/>
    <n v="326.29205175600737"/>
    <x v="1"/>
    <s v="plays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heater/plays"/>
    <n v="1.0102"/>
    <n v="41.743801652892564"/>
    <x v="1"/>
    <s v="play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heater/plays"/>
    <n v="1.1359142857142857"/>
    <n v="64.020933977455712"/>
    <x v="1"/>
    <s v="plays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heater/plays"/>
    <n v="1.6741666666666666"/>
    <n v="99.455445544554451"/>
    <x v="1"/>
    <s v="play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heater/plays"/>
    <n v="1.5345200000000001"/>
    <n v="138.49458483754512"/>
    <x v="1"/>
    <s v="plays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heater/plays"/>
    <n v="2.022322"/>
    <n v="45.547792792792798"/>
    <x v="1"/>
    <s v="plays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heater/plays"/>
    <n v="1.6828125"/>
    <n v="10.507317073170732"/>
    <x v="1"/>
    <s v="plays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heater/plays"/>
    <n v="1.4345666666666668"/>
    <n v="114.76533333333333"/>
    <x v="1"/>
    <s v="play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heater/plays"/>
    <n v="1.964"/>
    <n v="35.997067448680355"/>
    <x v="1"/>
    <s v="plays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heater/plays"/>
    <n v="1.0791999999999999"/>
    <n v="154.17142857142858"/>
    <x v="1"/>
    <s v="plays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heater/plays"/>
    <n v="1.14977"/>
    <n v="566.38916256157631"/>
    <x v="1"/>
    <s v="plays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heater/plays"/>
    <n v="1.4804999999999999"/>
    <n v="120.85714285714286"/>
    <x v="1"/>
    <s v="plays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heater/plays"/>
    <n v="1.9116676082790633"/>
    <n v="86.163845492085343"/>
    <x v="1"/>
    <s v="plays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heater/plays"/>
    <n v="1.99215125"/>
    <n v="51.212114395886893"/>
    <x v="1"/>
    <s v="plays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heater/plays"/>
    <n v="2.1859999999999999"/>
    <n v="67.261538461538464"/>
    <x v="1"/>
    <s v="play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web"/>
    <n v="1.2686868686868686"/>
    <n v="62.8"/>
    <x v="2"/>
    <s v="web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web"/>
    <n v="1.0522388"/>
    <n v="346.13118421052633"/>
    <x v="2"/>
    <s v="web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web"/>
    <n v="1.2840666000000001"/>
    <n v="244.11912547528519"/>
    <x v="2"/>
    <s v="web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web"/>
    <n v="3.1732719999999999"/>
    <n v="259.25424836601309"/>
    <x v="2"/>
    <s v="web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web"/>
    <n v="2.8073000000000001"/>
    <n v="201.96402877697841"/>
    <x v="2"/>
    <s v="web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web"/>
    <n v="1.1073146853146854"/>
    <n v="226.20857142857142"/>
    <x v="2"/>
    <s v="web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web"/>
    <n v="1.5260429999999998"/>
    <n v="324.69"/>
    <x v="2"/>
    <s v="web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web"/>
    <n v="1.0249999999999999"/>
    <n v="205"/>
    <x v="2"/>
    <s v="web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web"/>
    <n v="16.783738373837384"/>
    <n v="20.465926829268295"/>
    <x v="2"/>
    <s v="web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web"/>
    <n v="5.4334915642458101"/>
    <n v="116.35303146309367"/>
    <x v="2"/>
    <s v="web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web"/>
    <n v="1.1550800000000001"/>
    <n v="307.20212765957444"/>
    <x v="2"/>
    <s v="web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web"/>
    <n v="1.3120499999999999"/>
    <n v="546.6875"/>
    <x v="2"/>
    <s v="web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web"/>
    <n v="2.8816999999999999"/>
    <n v="47.474464579901152"/>
    <x v="2"/>
    <s v="web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web"/>
    <n v="5.0780000000000003"/>
    <n v="101.56"/>
    <x v="2"/>
    <s v="web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echnology/web"/>
    <n v="1.1457142857142857"/>
    <n v="72.909090909090907"/>
    <x v="2"/>
    <s v="web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echnology/web"/>
    <n v="1.1073333333333333"/>
    <n v="43.710526315789473"/>
    <x v="2"/>
    <s v="web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echnology/web"/>
    <n v="1.1333333333333333"/>
    <n v="34"/>
    <x v="2"/>
    <s v="web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echnology/web"/>
    <n v="1.0833333333333333"/>
    <n v="70.652173913043484"/>
    <x v="2"/>
    <s v="web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echnology/web"/>
    <n v="1.2353333333333334"/>
    <n v="89.301204819277103"/>
    <x v="2"/>
    <s v="web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echnology/web"/>
    <n v="1.0069999999999999"/>
    <n v="115.08571428571429"/>
    <x v="2"/>
    <s v="web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echnology/web"/>
    <n v="1.0353333333333334"/>
    <n v="62.12"/>
    <x v="2"/>
    <s v="web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echnology/web"/>
    <n v="1.1551066666666667"/>
    <n v="46.204266666666669"/>
    <x v="2"/>
    <s v="web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echnology/web"/>
    <n v="1.2040040000000001"/>
    <n v="48.54854838709678"/>
    <x v="2"/>
    <s v="web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echnology/web"/>
    <n v="1.1504037499999999"/>
    <n v="57.520187499999999"/>
    <x v="2"/>
    <s v="web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echnology/web"/>
    <n v="1.2046777777777777"/>
    <n v="88.147154471544724"/>
    <x v="2"/>
    <s v="web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echnology/web"/>
    <n v="1.0128333333333333"/>
    <n v="110.49090909090908"/>
    <x v="2"/>
    <s v="web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echnology/web"/>
    <n v="1.0246666666666666"/>
    <n v="66.826086956521735"/>
    <x v="2"/>
    <s v="web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echnology/web"/>
    <n v="1.2054285714285715"/>
    <n v="58.597222222222221"/>
    <x v="2"/>
    <s v="web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echnology/web"/>
    <n v="1"/>
    <n v="113.63636363636364"/>
    <x v="2"/>
    <s v="web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echnology/web"/>
    <n v="1.0166666666666666"/>
    <n v="43.571428571428569"/>
    <x v="2"/>
    <s v="web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echnology/web"/>
    <n v="1"/>
    <n v="78.94736842105263"/>
    <x v="2"/>
    <s v="web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echnology/web"/>
    <n v="1.0033333333333334"/>
    <n v="188.125"/>
    <x v="2"/>
    <s v="web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echnology/web"/>
    <n v="1.3236666666666668"/>
    <n v="63.031746031746032"/>
    <x v="2"/>
    <s v="web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echnology/web"/>
    <n v="1.3666666666666667"/>
    <n v="30.37037037037037"/>
    <x v="2"/>
    <s v="web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echnology/web"/>
    <n v="1.1325000000000001"/>
    <n v="51.477272727272727"/>
    <x v="2"/>
    <s v="web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echnology/web"/>
    <n v="1.36"/>
    <n v="35.789473684210527"/>
    <x v="2"/>
    <s v="web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echnology/web"/>
    <n v="1.4612318374694613"/>
    <n v="98.817391304347822"/>
    <x v="2"/>
    <s v="web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echnology/web"/>
    <n v="1.2949999999999999"/>
    <n v="28"/>
    <x v="2"/>
    <s v="web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echnology/web"/>
    <n v="2.54"/>
    <n v="51.313131313131315"/>
    <x v="2"/>
    <s v="web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echnology/web"/>
    <n v="1.0704545454545455"/>
    <n v="53.522727272727273"/>
    <x v="2"/>
    <s v="web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echnology/web"/>
    <n v="1.0773299999999999"/>
    <n v="37.149310344827583"/>
    <x v="2"/>
    <s v="web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echnology/web"/>
    <n v="1.0731250000000001"/>
    <n v="89.895287958115176"/>
    <x v="2"/>
    <s v="web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echnology/web"/>
    <n v="1.06525"/>
    <n v="106.52500000000001"/>
    <x v="2"/>
    <s v="web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echnology/web"/>
    <n v="1.0035000000000001"/>
    <n v="52.815789473684212"/>
    <x v="2"/>
    <s v="web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echnology/web"/>
    <n v="1.0649999999999999"/>
    <n v="54.615384615384613"/>
    <x v="2"/>
    <s v="web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echnology/web"/>
    <n v="1"/>
    <n v="27.272727272727273"/>
    <x v="2"/>
    <s v="web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echnology/web"/>
    <n v="1.0485714285714285"/>
    <n v="68.598130841121488"/>
    <x v="2"/>
    <s v="web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echnology/web"/>
    <n v="1.0469999999999999"/>
    <n v="35.612244897959187"/>
    <x v="2"/>
    <s v="web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echnology/web"/>
    <n v="2.2566666666666668"/>
    <n v="94.027777777777771"/>
    <x v="2"/>
    <s v="web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echnology/web"/>
    <n v="1.0090416666666666"/>
    <n v="526.45652173913038"/>
    <x v="2"/>
    <s v="web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echnology/web"/>
    <n v="1.4775"/>
    <n v="50.657142857142858"/>
    <x v="2"/>
    <s v="web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echnology/web"/>
    <n v="1.3461099999999999"/>
    <n v="79.182941176470578"/>
    <x v="2"/>
    <s v="web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echnology/web"/>
    <n v="1.0075000000000001"/>
    <n v="91.590909090909093"/>
    <x v="2"/>
    <s v="web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echnology/web"/>
    <n v="1.00880375"/>
    <n v="116.96275362318841"/>
    <x v="2"/>
    <s v="web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echnology/web"/>
    <n v="5.6800000000000002E-3"/>
    <n v="28.4"/>
    <x v="2"/>
    <s v="web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echnology/web"/>
    <n v="3.875E-3"/>
    <n v="103.33333333333333"/>
    <x v="2"/>
    <s v="web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echnology/web"/>
    <n v="0.1"/>
    <n v="10"/>
    <x v="2"/>
    <s v="web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echnology/web"/>
    <n v="0.10454545454545454"/>
    <n v="23"/>
    <x v="2"/>
    <s v="web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echnology/web"/>
    <n v="1.4200000000000001E-2"/>
    <n v="31.555555555555557"/>
    <x v="2"/>
    <s v="web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echnology/web"/>
    <n v="5.0000000000000001E-4"/>
    <n v="5"/>
    <x v="2"/>
    <s v="web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echnology/web"/>
    <n v="0.28842857142857142"/>
    <n v="34.220338983050844"/>
    <x v="2"/>
    <s v="web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echnology/web"/>
    <n v="1.6666666666666668E-3"/>
    <n v="25"/>
    <x v="2"/>
    <s v="web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echnology/web"/>
    <n v="0.11799999999999999"/>
    <n v="19.666666666666668"/>
    <x v="2"/>
    <s v="web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echnology/web"/>
    <n v="2.0238095238095236E-3"/>
    <n v="21.25"/>
    <x v="2"/>
    <s v="web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echnology/web"/>
    <n v="0.05"/>
    <n v="8.3333333333333339"/>
    <x v="2"/>
    <s v="web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echnology/web"/>
    <n v="2.1129899999999997E-2"/>
    <n v="21.34333333333333"/>
    <x v="2"/>
    <s v="web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echnology/web"/>
    <n v="1.6E-2"/>
    <n v="5.333333333333333"/>
    <x v="2"/>
    <s v="web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echnology/web"/>
    <n v="1.7333333333333333E-2"/>
    <n v="34.666666666666664"/>
    <x v="2"/>
    <s v="web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echnology/web"/>
    <n v="9.5600000000000004E-2"/>
    <n v="21.727272727272727"/>
    <x v="2"/>
    <s v="web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echnology/web"/>
    <n v="5.9612499999999998E-4"/>
    <n v="11.922499999999999"/>
    <x v="2"/>
    <s v="web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echnology/web"/>
    <n v="0.28405999999999998"/>
    <n v="26.59737827715356"/>
    <x v="2"/>
    <s v="web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echnology/web"/>
    <n v="0.128"/>
    <n v="10.666666666666666"/>
    <x v="2"/>
    <s v="web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echnology/web"/>
    <n v="5.4199999999999998E-2"/>
    <n v="29.035714285714285"/>
    <x v="2"/>
    <s v="web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echnology/web"/>
    <n v="1.1199999999999999E-3"/>
    <n v="50.909090909090907"/>
    <x v="2"/>
    <s v="web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echnology/web"/>
    <n v="0"/>
    <e v="#DIV/0!"/>
    <x v="2"/>
    <s v="web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echnology/web"/>
    <n v="5.7238095238095241E-2"/>
    <n v="50.083333333333336"/>
    <x v="2"/>
    <s v="web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echnology/web"/>
    <n v="0.1125"/>
    <n v="45"/>
    <x v="2"/>
    <s v="web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echnology/web"/>
    <n v="1.7098591549295775E-2"/>
    <n v="25.291666666666668"/>
    <x v="2"/>
    <s v="web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echnology/web"/>
    <n v="0.30433333333333334"/>
    <n v="51.292134831460672"/>
    <x v="2"/>
    <s v="web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echnology/web"/>
    <n v="2.0000000000000001E-4"/>
    <n v="1"/>
    <x v="2"/>
    <s v="web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echnology/web"/>
    <n v="6.9641025641025639E-3"/>
    <n v="49.381818181818183"/>
    <x v="2"/>
    <s v="web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echnology/web"/>
    <n v="0.02"/>
    <n v="1"/>
    <x v="2"/>
    <s v="web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echnology/web"/>
    <n v="0"/>
    <e v="#DIV/0!"/>
    <x v="2"/>
    <s v="web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echnology/web"/>
    <n v="8.0999999999999996E-3"/>
    <n v="101.25"/>
    <x v="2"/>
    <s v="web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echnology/web"/>
    <n v="2.6222222222222224E-3"/>
    <n v="19.666666666666668"/>
    <x v="2"/>
    <s v="web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echnology/web"/>
    <n v="1.6666666666666668E-3"/>
    <n v="12.5"/>
    <x v="2"/>
    <s v="web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echnology/web"/>
    <n v="9.1244548809124457E-5"/>
    <n v="8.5"/>
    <x v="2"/>
    <s v="web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echnology/web"/>
    <n v="8.0000000000000002E-3"/>
    <n v="1"/>
    <x v="2"/>
    <s v="web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echnology/web"/>
    <n v="2.3E-2"/>
    <n v="23"/>
    <x v="2"/>
    <s v="web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echnology/web"/>
    <n v="2.6660714285714284E-2"/>
    <n v="17.987951807228917"/>
    <x v="2"/>
    <s v="web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echnology/web"/>
    <n v="0.28192"/>
    <n v="370.94736842105266"/>
    <x v="2"/>
    <s v="web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echnology/web"/>
    <n v="6.5900366666666668E-2"/>
    <n v="63.569485530546629"/>
    <x v="2"/>
    <s v="web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echnology/web"/>
    <n v="7.2222222222222219E-3"/>
    <n v="13"/>
    <x v="2"/>
    <s v="web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echnology/web"/>
    <n v="8.5000000000000006E-3"/>
    <n v="5.3125"/>
    <x v="2"/>
    <s v="web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echnology/web"/>
    <n v="1.1575"/>
    <n v="35.615384615384613"/>
    <x v="2"/>
    <s v="web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technology/web"/>
    <n v="1.1226666666666667"/>
    <n v="87.103448275862064"/>
    <x v="2"/>
    <s v="web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technology/web"/>
    <n v="1.3220000000000001"/>
    <n v="75.11363636363636"/>
    <x v="2"/>
    <s v="web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technology/web"/>
    <n v="1.0263636363636364"/>
    <n v="68.01204819277109"/>
    <x v="2"/>
    <s v="web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echnology/web"/>
    <n v="1.3864000000000001"/>
    <n v="29.623931623931625"/>
    <x v="2"/>
    <s v="web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technology/web"/>
    <n v="1.466"/>
    <n v="91.625"/>
    <x v="2"/>
    <s v="web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wearables"/>
    <n v="1.2"/>
    <n v="22.5"/>
    <x v="2"/>
    <s v="wearables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wearables"/>
    <n v="1.215816111111111"/>
    <n v="64.366735294117646"/>
    <x v="2"/>
    <s v="wearables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wearables"/>
    <n v="1"/>
    <n v="21.857142857142858"/>
    <x v="2"/>
    <s v="wearables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echnology/wearables"/>
    <n v="1.8085714285714285"/>
    <n v="33.315789473684212"/>
    <x v="2"/>
    <s v="wearables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technology/wearables"/>
    <n v="1.0607500000000001"/>
    <n v="90.276595744680847"/>
    <x v="2"/>
    <s v="wearables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technology/wearables"/>
    <n v="1"/>
    <n v="76.92307692307692"/>
    <x v="2"/>
    <s v="wearables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wearables"/>
    <n v="1.2692857142857144"/>
    <n v="59.233333333333334"/>
    <x v="2"/>
    <s v="wearables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technology/wearables"/>
    <n v="1.0297499999999999"/>
    <n v="65.38095238095238"/>
    <x v="2"/>
    <s v="wearables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technology/wearables"/>
    <n v="2.5"/>
    <n v="67.307692307692307"/>
    <x v="2"/>
    <s v="wearables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technology/wearables"/>
    <n v="1.2602"/>
    <n v="88.74647887323944"/>
    <x v="2"/>
    <s v="wearables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technology/wearables"/>
    <n v="1.0012000000000001"/>
    <n v="65.868421052631575"/>
    <x v="2"/>
    <s v="wearables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technology/wearables"/>
    <n v="1.3864000000000001"/>
    <n v="40.349243306169967"/>
    <x v="2"/>
    <s v="wearables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technology/wearables"/>
    <n v="1.6140000000000001"/>
    <n v="76.857142857142861"/>
    <x v="2"/>
    <s v="wearables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technology/wearables"/>
    <n v="1.071842"/>
    <n v="68.707820512820518"/>
    <x v="2"/>
    <s v="wearables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echnology/wearables"/>
    <n v="1.5309999999999999"/>
    <n v="57.773584905660378"/>
    <x v="2"/>
    <s v="wearabl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echnology/wearables"/>
    <n v="5.2416666666666663"/>
    <n v="44.171348314606739"/>
    <x v="2"/>
    <s v="wearabl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echnology/wearables"/>
    <n v="4.8927777777777779"/>
    <n v="31.566308243727597"/>
    <x v="2"/>
    <s v="wearabl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echnology/wearables"/>
    <n v="2.8473999999999999"/>
    <n v="107.04511278195488"/>
    <x v="2"/>
    <s v="wearabl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echnology/wearables"/>
    <n v="18.569700000000001"/>
    <n v="149.03451043338683"/>
    <x v="2"/>
    <s v="wearabl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echnology/wearables"/>
    <n v="1.0967499999999999"/>
    <n v="55.956632653061227"/>
    <x v="2"/>
    <s v="wearabl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echnology/wearables"/>
    <n v="10.146425000000001"/>
    <n v="56.970381807973048"/>
    <x v="2"/>
    <s v="wearabl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echnology/wearables"/>
    <n v="4.1217692027666546"/>
    <n v="44.056420233463037"/>
    <x v="2"/>
    <s v="wearabl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echnology/wearables"/>
    <n v="5.0324999999999998"/>
    <n v="68.625"/>
    <x v="2"/>
    <s v="wearabl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echnology/wearables"/>
    <n v="1.8461052631578947"/>
    <n v="65.318435754189949"/>
    <x v="2"/>
    <s v="wearabl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echnology/wearables"/>
    <n v="1.1973333333333334"/>
    <n v="35.92"/>
    <x v="2"/>
    <s v="wearabl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echnology/wearables"/>
    <n v="10.812401666666668"/>
    <n v="40.070667078443485"/>
    <x v="2"/>
    <s v="wearabl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echnology/wearables"/>
    <n v="4.5237333333333334"/>
    <n v="75.647714604236342"/>
    <x v="2"/>
    <s v="wearabl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echnology/wearables"/>
    <n v="5.3737000000000004"/>
    <n v="61.203872437357631"/>
    <x v="2"/>
    <s v="wearabl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echnology/wearables"/>
    <n v="1.2032608695652174"/>
    <n v="48.130434782608695"/>
    <x v="2"/>
    <s v="wearabl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echnology/wearables"/>
    <n v="1.1383571428571428"/>
    <n v="68.106837606837601"/>
    <x v="2"/>
    <s v="wearabl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echnology/wearables"/>
    <n v="9.5103109999999997"/>
    <n v="65.891300230946882"/>
    <x v="2"/>
    <s v="wearabl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echnology/wearables"/>
    <n v="1.3289249999999999"/>
    <n v="81.654377880184327"/>
    <x v="2"/>
    <s v="wearabl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echnology/wearables"/>
    <n v="1.4697777777777778"/>
    <n v="52.701195219123505"/>
    <x v="2"/>
    <s v="wearabl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echnology/wearables"/>
    <n v="5.4215"/>
    <n v="41.228136882129277"/>
    <x v="2"/>
    <s v="wearabl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echnology/wearables"/>
    <n v="3.8271818181818182"/>
    <n v="15.035357142857142"/>
    <x v="2"/>
    <s v="wearabl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echnology/wearables"/>
    <n v="7.0418124999999998"/>
    <n v="39.066920943134534"/>
    <x v="2"/>
    <s v="wearables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echnology/wearables"/>
    <n v="1.0954999999999999"/>
    <n v="43.82"/>
    <x v="2"/>
    <s v="wearables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echnology/wearables"/>
    <n v="1.3286666666666667"/>
    <n v="27.301369863013697"/>
    <x v="2"/>
    <s v="wearables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echnology/wearables"/>
    <n v="1.52"/>
    <n v="42.222222222222221"/>
    <x v="2"/>
    <s v="wearables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echnology/wearables"/>
    <n v="1.0272727272727273"/>
    <n v="33.235294117647058"/>
    <x v="2"/>
    <s v="wearables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echnology/wearables"/>
    <n v="1"/>
    <n v="285.71428571428572"/>
    <x v="2"/>
    <s v="wearables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echnology/wearables"/>
    <n v="1.016"/>
    <n v="42.333333333333336"/>
    <x v="2"/>
    <s v="wearables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echnology/wearables"/>
    <n v="1.508"/>
    <n v="50.266666666666666"/>
    <x v="2"/>
    <s v="wearables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echnology/wearables"/>
    <n v="1.11425"/>
    <n v="61.902777777777779"/>
    <x v="2"/>
    <s v="wearables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echnology/wearables"/>
    <n v="1.956"/>
    <n v="40.75"/>
    <x v="2"/>
    <s v="wearables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echnology/wearables"/>
    <n v="1.1438333333333333"/>
    <n v="55.796747967479675"/>
    <x v="2"/>
    <s v="wearables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echnology/wearables"/>
    <n v="2"/>
    <n v="10"/>
    <x v="2"/>
    <s v="wearables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echnology/wearables"/>
    <n v="2.9250166666666666"/>
    <n v="73.125416666666666"/>
    <x v="2"/>
    <s v="wearables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echnology/wearables"/>
    <n v="1.5636363636363637"/>
    <n v="26.060606060606062"/>
    <x v="2"/>
    <s v="wearables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echnology/wearables"/>
    <n v="1.0566666666666666"/>
    <n v="22.642857142857142"/>
    <x v="2"/>
    <s v="wearables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echnology/wearables"/>
    <n v="1.0119047619047619"/>
    <n v="47.222222222222221"/>
    <x v="2"/>
    <s v="wearables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echnology/wearables"/>
    <n v="1.2283299999999999"/>
    <n v="32.324473684210524"/>
    <x v="2"/>
    <s v="wearables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echnology/wearables"/>
    <n v="1.0149999999999999"/>
    <n v="53.421052631578945"/>
    <x v="2"/>
    <s v="wearables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echnology/wearables"/>
    <n v="1.0114285714285713"/>
    <n v="51.304347826086953"/>
    <x v="2"/>
    <s v="wearables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echnology/wearables"/>
    <n v="1.0811999999999999"/>
    <n v="37.197247706422019"/>
    <x v="2"/>
    <s v="wearabl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echnology/wearables"/>
    <n v="1.6259999999999999"/>
    <n v="27.1"/>
    <x v="2"/>
    <s v="wearabl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echnology/wearables"/>
    <n v="1.0580000000000001"/>
    <n v="206.31"/>
    <x v="2"/>
    <s v="wearabl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echnology/wearables"/>
    <n v="2.4315000000000002"/>
    <n v="82.145270270270274"/>
    <x v="2"/>
    <s v="wearabl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echnology/wearables"/>
    <n v="9.4483338095238096"/>
    <n v="164.79651993355483"/>
    <x v="2"/>
    <s v="wearabl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echnology/wearables"/>
    <n v="1.0846283333333333"/>
    <n v="60.820280373831778"/>
    <x v="2"/>
    <s v="wearabl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echnology/wearables"/>
    <n v="1.5737692307692308"/>
    <n v="67.970099667774093"/>
    <x v="2"/>
    <s v="wearabl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echnology/wearables"/>
    <n v="11.744899999999999"/>
    <n v="81.561805555555551"/>
    <x v="2"/>
    <s v="wearabl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echnology/wearables"/>
    <n v="1.7104755366949576"/>
    <n v="25.42547309833024"/>
    <x v="2"/>
    <s v="wearabl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echnology/wearables"/>
    <n v="1.2595294117647058"/>
    <n v="21.497991967871485"/>
    <x v="2"/>
    <s v="wearabl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echnology/wearables"/>
    <n v="12.121296000000001"/>
    <n v="27.226630727762803"/>
    <x v="2"/>
    <s v="wearabl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echnology/wearables"/>
    <n v="4.9580000000000002"/>
    <n v="25.091093117408906"/>
    <x v="2"/>
    <s v="wearabl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echnology/wearables"/>
    <n v="3.3203999999999998"/>
    <n v="21.230179028132991"/>
    <x v="2"/>
    <s v="wearabl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echnology/wearables"/>
    <n v="11.65"/>
    <n v="41.607142857142854"/>
    <x v="2"/>
    <s v="wearabl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echnology/wearables"/>
    <n v="1.5331538461538461"/>
    <n v="135.58503401360545"/>
    <x v="2"/>
    <s v="wearabl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echnology/wearables"/>
    <n v="5.3710714285714287"/>
    <n v="22.116176470588236"/>
    <x v="2"/>
    <s v="wearabl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echnology/wearables"/>
    <n v="3.5292777777777777"/>
    <n v="64.625635808748726"/>
    <x v="2"/>
    <s v="wearabl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echnology/wearables"/>
    <n v="1.3740000000000001"/>
    <n v="69.569620253164558"/>
    <x v="2"/>
    <s v="wearabl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echnology/wearables"/>
    <n v="1.2802667999999999"/>
    <n v="75.133028169014082"/>
    <x v="2"/>
    <s v="wearabl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echnology/wearables"/>
    <n v="2.7067999999999999"/>
    <n v="140.97916666666666"/>
    <x v="2"/>
    <s v="wearabl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echnology/wearables"/>
    <n v="8.0640000000000001"/>
    <n v="49.472392638036808"/>
    <x v="2"/>
    <s v="wearabl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echnology/wearables"/>
    <n v="13.600976000000001"/>
    <n v="53.865251485148519"/>
    <x v="2"/>
    <s v="wearabl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echnology/wearables"/>
    <n v="9302.5"/>
    <n v="4.5712530712530715"/>
    <x v="2"/>
    <s v="wearabl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echnology/wearables"/>
    <n v="3.7702"/>
    <n v="65.00344827586207"/>
    <x v="2"/>
    <s v="wearabl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echnology/wearables"/>
    <n v="26.47025"/>
    <n v="53.475252525252522"/>
    <x v="2"/>
    <s v="wearabl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echnology/wearables"/>
    <n v="1.0012000000000001"/>
    <n v="43.912280701754383"/>
    <x v="2"/>
    <s v="wearabl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publishing/nonfiction"/>
    <n v="1.0445405405405406"/>
    <n v="50.852631578947367"/>
    <x v="3"/>
    <s v="nonfiction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publishing/nonfiction"/>
    <n v="1.0721428571428571"/>
    <n v="58.6328125"/>
    <x v="3"/>
    <s v="nonfiction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publishing/nonfiction"/>
    <n v="1.6877142857142857"/>
    <n v="32.81666666666667"/>
    <x v="3"/>
    <s v="nonfiction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publishing/nonfiction"/>
    <n v="9.7511200000000002"/>
    <n v="426.93169877408059"/>
    <x v="3"/>
    <s v="nonfiction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publishing/nonfiction"/>
    <n v="1.3444929411764706"/>
    <n v="23.808729166666669"/>
    <x v="3"/>
    <s v="nonfiction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publishing/nonfiction"/>
    <n v="2.722777777777778"/>
    <n v="98.413654618473899"/>
    <x v="3"/>
    <s v="nonfiction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publishing/nonfiction"/>
    <n v="1.1268750000000001"/>
    <n v="107.32142857142857"/>
    <x v="3"/>
    <s v="nonfiction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publishing/nonfiction"/>
    <n v="4.5979999999999999"/>
    <n v="11.67005076142132"/>
    <x v="3"/>
    <s v="nonfiction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publishing/nonfiction"/>
    <n v="2.8665822784810127"/>
    <n v="41.782287822878232"/>
    <x v="3"/>
    <s v="nonfiction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publishing/nonfiction"/>
    <n v="2.2270833333333333"/>
    <n v="21.38"/>
    <x v="3"/>
    <s v="nonfiction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publishing/nonfiction"/>
    <n v="6.3613999999999997"/>
    <n v="94.103550295857985"/>
    <x v="3"/>
    <s v="nonfiction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publishing/nonfiction"/>
    <n v="1.4650000000000001"/>
    <n v="15.721951219512196"/>
    <x v="3"/>
    <s v="nonfiction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publishing/nonfiction"/>
    <n v="18.670999999999999"/>
    <n v="90.635922330097088"/>
    <x v="3"/>
    <s v="nonfiction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publishing/nonfiction"/>
    <n v="3.2692000000000001"/>
    <n v="97.297619047619051"/>
    <x v="3"/>
    <s v="nonfiction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publishing/nonfiction"/>
    <n v="7.7949999999999999"/>
    <n v="37.11904761904762"/>
    <x v="3"/>
    <s v="nonfiction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publishing/nonfiction"/>
    <n v="1.5415151515151515"/>
    <n v="28.104972375690608"/>
    <x v="3"/>
    <s v="nonfiction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publishing/nonfiction"/>
    <n v="1.1554666666666666"/>
    <n v="144.43333333333334"/>
    <x v="3"/>
    <s v="nonfiction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publishing/nonfiction"/>
    <n v="1.8003333333333333"/>
    <n v="24.274157303370785"/>
    <x v="3"/>
    <s v="nonfiction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publishing/nonfiction"/>
    <n v="2.9849999999999999"/>
    <n v="35.117647058823529"/>
    <x v="3"/>
    <s v="nonfiction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publishing/nonfiction"/>
    <n v="3.2026666666666666"/>
    <n v="24.762886597938145"/>
    <x v="3"/>
    <s v="nonfiction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publishing/nonfiction"/>
    <n v="3.80525"/>
    <n v="188.37871287128712"/>
    <x v="3"/>
    <s v="nonfiction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publishing/nonfiction"/>
    <n v="1.026"/>
    <n v="148.08247422680412"/>
    <x v="3"/>
    <s v="nonfiction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publishing/nonfiction"/>
    <n v="18.016400000000001"/>
    <n v="49.934589800443462"/>
    <x v="3"/>
    <s v="nonfiction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publishing/nonfiction"/>
    <n v="7.2024800000000004"/>
    <n v="107.82155688622754"/>
    <x v="3"/>
    <s v="nonfiction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publishing/nonfiction"/>
    <n v="2.8309000000000002"/>
    <n v="42.63403614457831"/>
    <x v="3"/>
    <s v="nonfiction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publishing/nonfiction"/>
    <n v="13.566000000000001"/>
    <n v="14.370762711864407"/>
    <x v="3"/>
    <s v="nonfiction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publishing/nonfiction"/>
    <n v="2.2035999999999998"/>
    <n v="37.476190476190474"/>
    <x v="3"/>
    <s v="nonfiction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publishing/nonfiction"/>
    <n v="1.196"/>
    <n v="30.202020202020201"/>
    <x v="3"/>
    <s v="nonfiction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publishing/nonfiction"/>
    <n v="4.0776923076923079"/>
    <n v="33.550632911392405"/>
    <x v="3"/>
    <s v="nonfiction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publishing/nonfiction"/>
    <n v="1.0581826105905425"/>
    <n v="64.74666666666667"/>
    <x v="3"/>
    <s v="nonfiction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publishing/nonfiction"/>
    <n v="1.4108235294117648"/>
    <n v="57.932367149758456"/>
    <x v="3"/>
    <s v="nonfiction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publishing/nonfiction"/>
    <n v="2.7069999999999999"/>
    <n v="53.078431372549019"/>
    <x v="3"/>
    <s v="nonfiction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publishing/nonfiction"/>
    <n v="1.538"/>
    <n v="48.0625"/>
    <x v="3"/>
    <s v="nonfiction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publishing/nonfiction"/>
    <n v="4.0357653061224488"/>
    <n v="82.396874999999994"/>
    <x v="3"/>
    <s v="nonfiction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publishing/nonfiction"/>
    <n v="1.85"/>
    <n v="50.454545454545453"/>
    <x v="3"/>
    <s v="nonfiction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publishing/nonfiction"/>
    <n v="1.8533333333333333"/>
    <n v="115.83333333333333"/>
    <x v="3"/>
    <s v="nonfiction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publishing/nonfiction"/>
    <n v="1.0085533333333332"/>
    <n v="63.03458333333333"/>
    <x v="3"/>
    <s v="nonfiction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publishing/nonfiction"/>
    <n v="1.0622116666666668"/>
    <n v="108.02152542372882"/>
    <x v="3"/>
    <s v="nonfiction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publishing/nonfiction"/>
    <n v="1.2136666666666667"/>
    <n v="46.088607594936711"/>
    <x v="3"/>
    <s v="nonfiction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publishing/nonfiction"/>
    <n v="1.0006666666666666"/>
    <n v="107.21428571428571"/>
    <x v="3"/>
    <s v="nonfiction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publishing/fiction"/>
    <n v="1.1997755555555556"/>
    <n v="50.9338679245283"/>
    <x v="3"/>
    <s v="fiction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publishing/fiction"/>
    <n v="1.0009999999999999"/>
    <n v="40.04"/>
    <x v="3"/>
    <s v="fiction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publishing/fiction"/>
    <n v="1.0740000000000001"/>
    <n v="64.44"/>
    <x v="3"/>
    <s v="fiction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publishing/fiction"/>
    <n v="1.0406666666666666"/>
    <n v="53.827586206896555"/>
    <x v="3"/>
    <s v="fiction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publishing/fiction"/>
    <n v="1.728"/>
    <n v="100.46511627906976"/>
    <x v="3"/>
    <s v="fiction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publishing/fiction"/>
    <n v="1.072505"/>
    <n v="46.630652173913049"/>
    <x v="3"/>
    <s v="fiction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publishing/fiction"/>
    <n v="1.0823529411764705"/>
    <n v="34.074074074074076"/>
    <x v="3"/>
    <s v="fiction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publishing/fiction"/>
    <n v="1.4608079999999999"/>
    <n v="65.214642857142863"/>
    <x v="3"/>
    <s v="fiction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publishing/fiction"/>
    <n v="1.2524999999999999"/>
    <n v="44.205882352941174"/>
    <x v="3"/>
    <s v="fiction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publishing/fiction"/>
    <n v="1.4907142857142857"/>
    <n v="71.965517241379317"/>
    <x v="3"/>
    <s v="fiction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publishing/fiction"/>
    <n v="1.006"/>
    <n v="52.94736842105263"/>
    <x v="3"/>
    <s v="fiction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publishing/fiction"/>
    <n v="1.0507333333333333"/>
    <n v="109.45138888888889"/>
    <x v="3"/>
    <s v="fiction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publishing/fiction"/>
    <n v="3.5016666666666665"/>
    <n v="75.035714285714292"/>
    <x v="3"/>
    <s v="fiction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publishing/fiction"/>
    <n v="1.0125"/>
    <n v="115.71428571428571"/>
    <x v="3"/>
    <s v="fiction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publishing/fiction"/>
    <n v="1.336044"/>
    <n v="31.659810426540286"/>
    <x v="3"/>
    <s v="fiction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publishing/fiction"/>
    <n v="1.7065217391304348"/>
    <n v="46.176470588235297"/>
    <x v="3"/>
    <s v="fiction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publishing/fiction"/>
    <n v="1.0935829457364341"/>
    <n v="68.481650485436887"/>
    <x v="3"/>
    <s v="fiction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publishing/fiction"/>
    <n v="1.0070033333333335"/>
    <n v="53.469203539823013"/>
    <x v="3"/>
    <s v="fiction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publishing/fiction"/>
    <n v="1.0122777777777778"/>
    <n v="109.10778443113773"/>
    <x v="3"/>
    <s v="fiction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publishing/fiction"/>
    <n v="1.0675857142857144"/>
    <n v="51.185616438356163"/>
    <x v="3"/>
    <s v="fiction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.0665777537961894"/>
    <n v="27.936800000000002"/>
    <x v="4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rock"/>
    <n v="1.0130622"/>
    <n v="82.496921824104234"/>
    <x v="4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rock"/>
    <n v="1.0667450000000001"/>
    <n v="59.817476635514019"/>
    <x v="4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rock"/>
    <n v="4.288397837837838"/>
    <n v="64.816470588235291"/>
    <x v="4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rock"/>
    <n v="1.0411111111111111"/>
    <n v="90.09615384615384"/>
    <x v="4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rock"/>
    <n v="1.0786666666666667"/>
    <n v="40.962025316455694"/>
    <x v="4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rock"/>
    <n v="1.7584040000000001"/>
    <n v="56.000127388535034"/>
    <x v="4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rock"/>
    <n v="1.5697000000000001"/>
    <n v="37.672800000000002"/>
    <x v="4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rock"/>
    <n v="1.026"/>
    <n v="40.078125"/>
    <x v="4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rock"/>
    <n v="1.0404266666666666"/>
    <n v="78.031999999999996"/>
    <x v="4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rock"/>
    <n v="1.04"/>
    <n v="18.90909090909091"/>
    <x v="4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rock"/>
    <n v="1.2105999999999999"/>
    <n v="37.134969325153371"/>
    <x v="4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rock"/>
    <n v="1.077"/>
    <n v="41.961038961038959"/>
    <x v="4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rock"/>
    <n v="1.0866"/>
    <n v="61.044943820224717"/>
    <x v="4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music/rock"/>
    <n v="0.39120962394619685"/>
    <n v="64.53125"/>
    <x v="4"/>
    <s v="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music/rock"/>
    <n v="3.1481481481481478E-2"/>
    <n v="21.25"/>
    <x v="4"/>
    <s v="rock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music/rock"/>
    <n v="0.48"/>
    <n v="30"/>
    <x v="4"/>
    <s v="rock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music/rock"/>
    <n v="0.20733333333333334"/>
    <n v="25.491803278688526"/>
    <x v="4"/>
    <s v="rock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music/rock"/>
    <n v="0.08"/>
    <n v="11.428571428571429"/>
    <x v="4"/>
    <s v="rock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music/rock"/>
    <n v="7.1999999999999998E-3"/>
    <n v="108"/>
    <x v="4"/>
    <s v="rock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music/rock"/>
    <n v="5.2609431428571432"/>
    <n v="54.883162444113267"/>
    <x v="4"/>
    <s v="rock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music/rock"/>
    <n v="2.5445000000000002"/>
    <n v="47.383612662942269"/>
    <x v="4"/>
    <s v="rock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music/rock"/>
    <n v="1.0591999999999999"/>
    <n v="211.84"/>
    <x v="4"/>
    <s v="rock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music/rock"/>
    <n v="1.0242285714285715"/>
    <n v="219.92638036809817"/>
    <x v="4"/>
    <s v="rock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music/rock"/>
    <n v="1.4431375"/>
    <n v="40.795406360424032"/>
    <x v="4"/>
    <s v="rock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music/rock"/>
    <n v="1.06308"/>
    <n v="75.502840909090907"/>
    <x v="4"/>
    <s v="rock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music/rock"/>
    <n v="2.1216666666666666"/>
    <n v="13.542553191489361"/>
    <x v="4"/>
    <s v="rock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music/rock"/>
    <n v="1.0195000000000001"/>
    <n v="60.865671641791046"/>
    <x v="4"/>
    <s v="rock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music/rock"/>
    <n v="1.0227200000000001"/>
    <n v="115.69230769230769"/>
    <x v="4"/>
    <s v="rock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music/rock"/>
    <n v="5.2073254999999996"/>
    <n v="48.104623556581984"/>
    <x v="4"/>
    <s v="rock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music/rock"/>
    <n v="1.1065833333333333"/>
    <n v="74.184357541899445"/>
    <x v="4"/>
    <s v="rock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music/rock"/>
    <n v="1.0114333333333334"/>
    <n v="123.34552845528455"/>
    <x v="4"/>
    <s v="rock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music/rock"/>
    <n v="2.9420799999999998"/>
    <n v="66.623188405797094"/>
    <x v="4"/>
    <s v="rock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music/rock"/>
    <n v="1.0577749999999999"/>
    <n v="104.99007444168734"/>
    <x v="4"/>
    <s v="rock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music/rock"/>
    <n v="0"/>
    <e v="#DIV/0!"/>
    <x v="4"/>
    <s v="rock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music/rock"/>
    <n v="0"/>
    <e v="#DIV/0!"/>
    <x v="4"/>
    <s v="rock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music/rock"/>
    <n v="0.03"/>
    <n v="300"/>
    <x v="4"/>
    <s v="rock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music/rock"/>
    <n v="1E-3"/>
    <n v="1"/>
    <x v="4"/>
    <s v="rock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music/rock"/>
    <n v="0"/>
    <e v="#DIV/0!"/>
    <x v="4"/>
    <s v="rock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music/rock"/>
    <n v="6.4999999999999997E-4"/>
    <n v="13"/>
    <x v="4"/>
    <s v="rock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music/rock"/>
    <n v="1.4999999999999999E-2"/>
    <n v="15"/>
    <x v="4"/>
    <s v="rock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music/rock"/>
    <n v="3.8571428571428572E-3"/>
    <n v="54"/>
    <x v="4"/>
    <s v="rock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music/rock"/>
    <n v="0"/>
    <e v="#DIV/0!"/>
    <x v="4"/>
    <s v="rock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music/rock"/>
    <n v="0"/>
    <e v="#DIV/0!"/>
    <x v="4"/>
    <s v="rock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music/rock"/>
    <n v="5.7142857142857143E-3"/>
    <n v="15.428571428571429"/>
    <x v="4"/>
    <s v="rock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music/rock"/>
    <n v="0"/>
    <e v="#DIV/0!"/>
    <x v="4"/>
    <s v="rock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music/rock"/>
    <n v="0"/>
    <e v="#DIV/0!"/>
    <x v="4"/>
    <s v="rock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music/rock"/>
    <n v="7.1428571428571429E-4"/>
    <n v="25"/>
    <x v="4"/>
    <s v="rock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music/rock"/>
    <n v="6.875E-3"/>
    <n v="27.5"/>
    <x v="4"/>
    <s v="rock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music/rock"/>
    <n v="0"/>
    <e v="#DIV/0!"/>
    <x v="4"/>
    <s v="rock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music/rock"/>
    <n v="0"/>
    <e v="#DIV/0!"/>
    <x v="4"/>
    <s v="rock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music/rock"/>
    <n v="0"/>
    <e v="#DIV/0!"/>
    <x v="4"/>
    <s v="rock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music/rock"/>
    <n v="0.14680000000000001"/>
    <n v="367"/>
    <x v="4"/>
    <s v="rock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music/rock"/>
    <n v="4.0000000000000002E-4"/>
    <n v="2"/>
    <x v="4"/>
    <s v="rock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music/rock"/>
    <n v="0"/>
    <e v="#DIV/0!"/>
    <x v="4"/>
    <s v="rock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music/rock"/>
    <n v="0.2857142857142857"/>
    <n v="60"/>
    <x v="4"/>
    <s v="rock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music/rock"/>
    <n v="0"/>
    <e v="#DIV/0!"/>
    <x v="4"/>
    <s v="rock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music/rock"/>
    <n v="0"/>
    <e v="#DIV/0!"/>
    <x v="4"/>
    <s v="rock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music/rock"/>
    <n v="0"/>
    <e v="#DIV/0!"/>
    <x v="4"/>
    <s v="rock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music/rock"/>
    <n v="0.1052"/>
    <n v="97.407407407407405"/>
    <x v="4"/>
    <s v="rock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music/metal"/>
    <n v="1.34E-2"/>
    <n v="47.857142857142854"/>
    <x v="4"/>
    <s v="metal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music/metal"/>
    <n v="2.5000000000000001E-3"/>
    <n v="50"/>
    <x v="4"/>
    <s v="metal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music/metal"/>
    <n v="0"/>
    <e v="#DIV/0!"/>
    <x v="4"/>
    <s v="metal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music/metal"/>
    <n v="3.2799999999999999E-3"/>
    <n v="20.5"/>
    <x v="4"/>
    <s v="metal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music/metal"/>
    <n v="0"/>
    <e v="#DIV/0!"/>
    <x v="4"/>
    <s v="metal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music/metal"/>
    <n v="3.272727272727273E-2"/>
    <n v="30"/>
    <x v="4"/>
    <s v="metal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music/metal"/>
    <n v="5.8823529411764708E-5"/>
    <n v="50"/>
    <x v="4"/>
    <s v="metal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music/metal"/>
    <n v="4.5454545454545455E-4"/>
    <n v="10"/>
    <x v="4"/>
    <s v="metal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music/metal"/>
    <n v="0"/>
    <e v="#DIV/0!"/>
    <x v="4"/>
    <s v="metal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music/metal"/>
    <n v="0.10877666666666666"/>
    <n v="81.582499999999996"/>
    <x v="4"/>
    <s v="metal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music/metal"/>
    <n v="0"/>
    <e v="#DIV/0!"/>
    <x v="4"/>
    <s v="metal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music/metal"/>
    <n v="0"/>
    <e v="#DIV/0!"/>
    <x v="4"/>
    <s v="metal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music/metal"/>
    <n v="0"/>
    <e v="#DIV/0!"/>
    <x v="4"/>
    <s v="metal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music/metal"/>
    <n v="3.6666666666666666E-3"/>
    <n v="18.333333333333332"/>
    <x v="4"/>
    <s v="metal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music/metal"/>
    <n v="1.8193398957730169E-2"/>
    <n v="224.42857142857142"/>
    <x v="4"/>
    <s v="metal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music/metal"/>
    <n v="2.5000000000000001E-2"/>
    <n v="37.5"/>
    <x v="4"/>
    <s v="metal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music/metal"/>
    <n v="4.3499999999999997E-2"/>
    <n v="145"/>
    <x v="4"/>
    <s v="metal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music/metal"/>
    <n v="8.0000000000000002E-3"/>
    <n v="1"/>
    <x v="4"/>
    <s v="metal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music/metal"/>
    <n v="1.2123076923076924E-2"/>
    <n v="112.57142857142857"/>
    <x v="4"/>
    <s v="metal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music/metal"/>
    <n v="0"/>
    <e v="#DIV/0!"/>
    <x v="4"/>
    <s v="metal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music/jazz"/>
    <n v="6.8399999999999997E-3"/>
    <n v="342"/>
    <x v="4"/>
    <s v="jazz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music/jazz"/>
    <n v="1.2513513513513513E-2"/>
    <n v="57.875"/>
    <x v="4"/>
    <s v="jazz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music/jazz"/>
    <n v="1.8749999999999999E-3"/>
    <n v="30"/>
    <x v="4"/>
    <s v="jazz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music/jazz"/>
    <n v="0"/>
    <e v="#DIV/0!"/>
    <x v="4"/>
    <s v="jazz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music/jazz"/>
    <n v="1.25E-3"/>
    <n v="25"/>
    <x v="4"/>
    <s v="jazz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music/jazz"/>
    <n v="0"/>
    <e v="#DIV/0!"/>
    <x v="4"/>
    <s v="jazz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music/jazz"/>
    <n v="5.0000000000000001E-4"/>
    <n v="50"/>
    <x v="4"/>
    <s v="jazz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music/jazz"/>
    <n v="5.9999999999999995E-4"/>
    <n v="1.5"/>
    <x v="4"/>
    <s v="jazz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music/jazz"/>
    <n v="0"/>
    <e v="#DIV/0!"/>
    <x v="4"/>
    <s v="jazz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music/jazz"/>
    <n v="2E-3"/>
    <n v="10"/>
    <x v="4"/>
    <s v="jazz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music/jazz"/>
    <n v="0"/>
    <e v="#DIV/0!"/>
    <x v="4"/>
    <s v="jazz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music/jazz"/>
    <n v="0"/>
    <e v="#DIV/0!"/>
    <x v="4"/>
    <s v="jazz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music/jazz"/>
    <n v="0"/>
    <e v="#DIV/0!"/>
    <x v="4"/>
    <s v="jazz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music/jazz"/>
    <n v="0"/>
    <e v="#DIV/0!"/>
    <x v="4"/>
    <s v="jazz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music/jazz"/>
    <n v="7.1785714285714283E-3"/>
    <n v="22.333333333333332"/>
    <x v="4"/>
    <s v="jazz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music/jazz"/>
    <n v="4.3333333333333331E-3"/>
    <n v="52"/>
    <x v="4"/>
    <s v="jazz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music/jazz"/>
    <n v="0.16833333333333333"/>
    <n v="16.833333333333332"/>
    <x v="4"/>
    <s v="jazz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music/jazz"/>
    <n v="0"/>
    <e v="#DIV/0!"/>
    <x v="4"/>
    <s v="jazz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music/jazz"/>
    <n v="0.22520000000000001"/>
    <n v="56.3"/>
    <x v="4"/>
    <s v="jazz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music/jazz"/>
    <n v="0.41384615384615386"/>
    <n v="84.0625"/>
    <x v="4"/>
    <s v="jazz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music/indie rock"/>
    <n v="0.25259090909090909"/>
    <n v="168.39393939393941"/>
    <x v="4"/>
    <s v="indie rock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music/indie rock"/>
    <n v="2E-3"/>
    <n v="15"/>
    <x v="4"/>
    <s v="indie rock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music/indie rock"/>
    <n v="1.84E-2"/>
    <n v="76.666666666666671"/>
    <x v="4"/>
    <s v="indie rock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music/indie rock"/>
    <n v="0"/>
    <e v="#DIV/0!"/>
    <x v="4"/>
    <s v="indie rock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music/indie rock"/>
    <n v="6.0400000000000002E-3"/>
    <n v="50.333333333333336"/>
    <x v="4"/>
    <s v="indie rock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music/indie rock"/>
    <n v="0"/>
    <e v="#DIV/0!"/>
    <x v="4"/>
    <s v="indie rock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music/indie rock"/>
    <n v="8.3333333333333332E-3"/>
    <n v="8.3333333333333339"/>
    <x v="4"/>
    <s v="indie rock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music/indie rock"/>
    <n v="3.0666666666666665E-2"/>
    <n v="35.384615384615387"/>
    <x v="4"/>
    <s v="indie rock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music/indie rock"/>
    <n v="5.5833333333333334E-3"/>
    <n v="55.833333333333336"/>
    <x v="4"/>
    <s v="indie rock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music/indie rock"/>
    <n v="2.5000000000000001E-4"/>
    <n v="5"/>
    <x v="4"/>
    <s v="indie rock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music/indie rock"/>
    <n v="0"/>
    <e v="#DIV/0!"/>
    <x v="4"/>
    <s v="indie rock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music/indie rock"/>
    <n v="2.0000000000000001E-4"/>
    <n v="1"/>
    <x v="4"/>
    <s v="indie rock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music/indie rock"/>
    <n v="0"/>
    <e v="#DIV/0!"/>
    <x v="4"/>
    <s v="indie rock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music/indie rock"/>
    <n v="0.14825133372851215"/>
    <n v="69.472222222222229"/>
    <x v="4"/>
    <s v="indie rock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music/indie rock"/>
    <n v="1.6666666666666666E-4"/>
    <n v="1"/>
    <x v="4"/>
    <s v="indie rock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music/indie rock"/>
    <n v="2E-3"/>
    <n v="1"/>
    <x v="4"/>
    <s v="indie rock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music/indie rock"/>
    <n v="1.3333333333333334E-4"/>
    <n v="8"/>
    <x v="4"/>
    <s v="indie rock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music/indie rock"/>
    <n v="1.24E-2"/>
    <n v="34.444444444444443"/>
    <x v="4"/>
    <s v="indie rock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music/indie rock"/>
    <n v="2.8571428571428574E-4"/>
    <n v="1"/>
    <x v="4"/>
    <s v="indie rock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music/indie rock"/>
    <n v="0"/>
    <e v="#DIV/0!"/>
    <x v="4"/>
    <s v="indie rock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music/jazz"/>
    <n v="2.0000000000000002E-5"/>
    <n v="1"/>
    <x v="4"/>
    <s v="jazz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music/jazz"/>
    <n v="2.8571428571428571E-5"/>
    <n v="1"/>
    <x v="4"/>
    <s v="jazz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music/jazz"/>
    <n v="1.4321428571428572E-2"/>
    <n v="501.25"/>
    <x v="4"/>
    <s v="jazz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music/jazz"/>
    <n v="7.0000000000000001E-3"/>
    <n v="10.5"/>
    <x v="4"/>
    <s v="jazz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music/jazz"/>
    <n v="2.0000000000000002E-5"/>
    <n v="1"/>
    <x v="4"/>
    <s v="jazz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music/jazz"/>
    <n v="1.4285714285714287E-4"/>
    <n v="1"/>
    <x v="4"/>
    <s v="jazz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music/jazz"/>
    <n v="0"/>
    <e v="#DIV/0!"/>
    <x v="4"/>
    <s v="jazz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music/jazz"/>
    <n v="1.2999999999999999E-3"/>
    <n v="13"/>
    <x v="4"/>
    <s v="jazz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music/jazz"/>
    <n v="4.8960000000000002E-3"/>
    <n v="306"/>
    <x v="4"/>
    <s v="jazz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music/jazz"/>
    <n v="3.8461538461538462E-4"/>
    <n v="22.5"/>
    <x v="4"/>
    <s v="jazz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music/jazz"/>
    <n v="0"/>
    <e v="#DIV/0!"/>
    <x v="4"/>
    <s v="jazz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music/jazz"/>
    <n v="3.3333333333333335E-3"/>
    <n v="50"/>
    <x v="4"/>
    <s v="jazz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music/jazz"/>
    <n v="0"/>
    <e v="#DIV/0!"/>
    <x v="4"/>
    <s v="jazz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music/jazz"/>
    <n v="2E-3"/>
    <n v="5"/>
    <x v="4"/>
    <s v="jazz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music/jazz"/>
    <n v="1.0788"/>
    <n v="74.22935779816514"/>
    <x v="4"/>
    <s v="jazz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music/jazz"/>
    <n v="1.2594166666666666"/>
    <n v="81.252688172043008"/>
    <x v="4"/>
    <s v="jazz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music/jazz"/>
    <n v="2.0251494999999999"/>
    <n v="130.23469453376205"/>
    <x v="4"/>
    <s v="jazz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music/jazz"/>
    <n v="1.0860000000000001"/>
    <n v="53.409836065573771"/>
    <x v="4"/>
    <s v="jazz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music/jazz"/>
    <n v="1.728"/>
    <n v="75.130434782608702"/>
    <x v="4"/>
    <s v="jazz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music/jazz"/>
    <n v="1.6798"/>
    <n v="75.666666666666671"/>
    <x v="4"/>
    <s v="jazz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music/jazz"/>
    <n v="4.2720000000000002"/>
    <n v="31.691394658753708"/>
    <x v="4"/>
    <s v="jazz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music/jazz"/>
    <n v="1.075"/>
    <n v="47.777777777777779"/>
    <x v="4"/>
    <s v="jazz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music/jazz"/>
    <n v="1.08"/>
    <n v="90"/>
    <x v="4"/>
    <s v="jazz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music/jazz"/>
    <n v="1.0153353333333335"/>
    <n v="149.31401960784314"/>
    <x v="4"/>
    <s v="jazz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music/jazz"/>
    <n v="1.1545000000000001"/>
    <n v="62.06989247311828"/>
    <x v="4"/>
    <s v="jazz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music/jazz"/>
    <n v="1.335"/>
    <n v="53.4"/>
    <x v="4"/>
    <s v="jazz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music/jazz"/>
    <n v="1.5469999999999999"/>
    <n v="69.268656716417908"/>
    <x v="4"/>
    <s v="jazz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music/jazz"/>
    <n v="1.0084571428571429"/>
    <n v="271.50769230769231"/>
    <x v="4"/>
    <s v="jazz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music/jazz"/>
    <n v="1.82"/>
    <n v="34.125"/>
    <x v="4"/>
    <s v="jazz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music/jazz"/>
    <n v="1.8086666666666666"/>
    <n v="40.492537313432834"/>
    <x v="4"/>
    <s v="jazz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music/jazz"/>
    <n v="1.0230434782608695"/>
    <n v="189.75806451612902"/>
    <x v="4"/>
    <s v="jazz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music/jazz"/>
    <n v="1.1017999999999999"/>
    <n v="68.862499999999997"/>
    <x v="4"/>
    <s v="jazz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music/jazz"/>
    <n v="1.0225"/>
    <n v="108.77659574468085"/>
    <x v="4"/>
    <s v="jazz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music/jazz"/>
    <n v="1.0078823529411765"/>
    <n v="125.98529411764706"/>
    <x v="4"/>
    <s v="jazz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jazz"/>
    <n v="1.038"/>
    <n v="90.523255813953483"/>
    <x v="4"/>
    <s v="jazz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jazz"/>
    <n v="1.1070833333333334"/>
    <n v="28.880434782608695"/>
    <x v="4"/>
    <s v="jazz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jazz"/>
    <n v="1.1625000000000001"/>
    <n v="31"/>
    <x v="4"/>
    <s v="jazz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jazz"/>
    <n v="1.111"/>
    <n v="51.674418604651166"/>
    <x v="4"/>
    <s v="jazz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jazz"/>
    <n v="1.8014285714285714"/>
    <n v="26.270833333333332"/>
    <x v="4"/>
    <s v="jazz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jazz"/>
    <n v="1"/>
    <n v="48.07692307692308"/>
    <x v="4"/>
    <s v="jazz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echnology/wearables"/>
    <n v="1.1850000000000001"/>
    <n v="27.558139534883722"/>
    <x v="2"/>
    <s v="wearables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echnology/wearables"/>
    <n v="1.0721700000000001"/>
    <n v="36.97137931034483"/>
    <x v="2"/>
    <s v="wearables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echnology/wearables"/>
    <n v="1.1366666666666667"/>
    <n v="29.021276595744681"/>
    <x v="2"/>
    <s v="wearables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echnology/wearables"/>
    <n v="1.0316400000000001"/>
    <n v="28.65666666666667"/>
    <x v="2"/>
    <s v="wearables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echnology/wearables"/>
    <n v="1.28"/>
    <n v="37.647058823529413"/>
    <x v="2"/>
    <s v="wearables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echnology/wearables"/>
    <n v="1.3576026666666667"/>
    <n v="97.904038461538462"/>
    <x v="2"/>
    <s v="wearables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echnology/wearables"/>
    <n v="1"/>
    <n v="42.553191489361701"/>
    <x v="2"/>
    <s v="wearables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echnology/wearables"/>
    <n v="1.0000360000000001"/>
    <n v="131.58368421052631"/>
    <x v="2"/>
    <s v="wearables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echnology/wearables"/>
    <n v="1.0471999999999999"/>
    <n v="32.320987654320987"/>
    <x v="2"/>
    <s v="wearables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echnology/wearables"/>
    <n v="1.050225"/>
    <n v="61.103999999999999"/>
    <x v="2"/>
    <s v="wearables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echnology/wearables"/>
    <n v="1.7133333333333334"/>
    <n v="31.341463414634145"/>
    <x v="2"/>
    <s v="wearables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echnology/wearables"/>
    <n v="1.2749999999999999"/>
    <n v="129.1139240506329"/>
    <x v="2"/>
    <s v="wearables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echnology/wearables"/>
    <n v="1.3344333333333334"/>
    <n v="25.020624999999999"/>
    <x v="2"/>
    <s v="wearables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echnology/wearables"/>
    <n v="1"/>
    <n v="250"/>
    <x v="2"/>
    <s v="wearables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echnology/wearables"/>
    <n v="1.1291099999999998"/>
    <n v="47.541473684210523"/>
    <x v="2"/>
    <s v="wearables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echnology/wearables"/>
    <n v="1.0009999999999999"/>
    <n v="40.04"/>
    <x v="2"/>
    <s v="wearables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echnology/wearables"/>
    <n v="1.1372727272727272"/>
    <n v="65.84210526315789"/>
    <x v="2"/>
    <s v="wearables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echnology/wearables"/>
    <n v="1.1931742857142855"/>
    <n v="46.401222222222216"/>
    <x v="2"/>
    <s v="wearables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echnology/wearables"/>
    <n v="1.0325"/>
    <n v="50.365853658536587"/>
    <x v="2"/>
    <s v="wearables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echnology/wearables"/>
    <n v="2.6566666666666667"/>
    <n v="26.566666666666666"/>
    <x v="2"/>
    <s v="wearables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echnology/wearables"/>
    <n v="1.0005066666666667"/>
    <n v="39.493684210526318"/>
    <x v="2"/>
    <s v="wearables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echnology/wearables"/>
    <n v="1.0669999999999999"/>
    <n v="49.246153846153845"/>
    <x v="2"/>
    <s v="wearables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echnology/wearables"/>
    <n v="1.3367142857142857"/>
    <n v="62.38"/>
    <x v="2"/>
    <s v="wearables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echnology/wearables"/>
    <n v="1.214"/>
    <n v="37.9375"/>
    <x v="2"/>
    <s v="wearables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echnology/wearables"/>
    <n v="1.032"/>
    <n v="51.6"/>
    <x v="2"/>
    <s v="wearables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echnology/wearables"/>
    <n v="1.25"/>
    <n v="27.777777777777779"/>
    <x v="2"/>
    <s v="wearables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echnology/wearables"/>
    <n v="1.2869999999999999"/>
    <n v="99.382239382239376"/>
    <x v="2"/>
    <s v="wearables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echnology/wearables"/>
    <n v="1.0100533333333332"/>
    <n v="38.848205128205123"/>
    <x v="2"/>
    <s v="wearables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echnology/wearables"/>
    <n v="1.2753666666666665"/>
    <n v="45.548809523809524"/>
    <x v="2"/>
    <s v="wearables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echnology/wearables"/>
    <n v="1"/>
    <n v="600"/>
    <x v="2"/>
    <s v="wearables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echnology/wearables"/>
    <n v="1.127715"/>
    <n v="80.551071428571419"/>
    <x v="2"/>
    <s v="wearables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echnology/wearables"/>
    <n v="1.056"/>
    <n v="52.8"/>
    <x v="2"/>
    <s v="wearables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echnology/wearables"/>
    <n v="2.0262500000000001"/>
    <n v="47.676470588235297"/>
    <x v="2"/>
    <s v="wearables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echnology/wearables"/>
    <n v="1.1333333333333333"/>
    <n v="23.448275862068964"/>
    <x v="2"/>
    <s v="wearables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echnology/wearables"/>
    <n v="2.5545454545454545E-2"/>
    <n v="40.142857142857146"/>
    <x v="2"/>
    <s v="wearable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echnology/wearables"/>
    <n v="7.8181818181818181E-4"/>
    <n v="17.2"/>
    <x v="2"/>
    <s v="wearable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echnology/wearables"/>
    <n v="0"/>
    <e v="#DIV/0!"/>
    <x v="2"/>
    <s v="wearable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echnology/wearables"/>
    <n v="0"/>
    <e v="#DIV/0!"/>
    <x v="2"/>
    <s v="wearable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echnology/wearables"/>
    <n v="0"/>
    <e v="#DIV/0!"/>
    <x v="2"/>
    <s v="wearable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echnology/wearables"/>
    <n v="6.0000000000000001E-3"/>
    <n v="15"/>
    <x v="2"/>
    <s v="wearable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echnology/wearables"/>
    <n v="0"/>
    <e v="#DIV/0!"/>
    <x v="2"/>
    <s v="wearable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echnology/wearables"/>
    <n v="0"/>
    <e v="#DIV/0!"/>
    <x v="2"/>
    <s v="wearable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echnology/wearables"/>
    <n v="1.0526315789473684E-2"/>
    <n v="35.714285714285715"/>
    <x v="2"/>
    <s v="wearable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echnology/wearables"/>
    <n v="1.5E-3"/>
    <n v="37.5"/>
    <x v="2"/>
    <s v="wearable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echnology/wearables"/>
    <n v="0"/>
    <e v="#DIV/0!"/>
    <x v="2"/>
    <s v="wearable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echnology/wearables"/>
    <n v="0"/>
    <e v="#DIV/0!"/>
    <x v="2"/>
    <s v="wearable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echnology/wearables"/>
    <n v="0"/>
    <e v="#DIV/0!"/>
    <x v="2"/>
    <s v="wearable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echnology/wearables"/>
    <n v="1.7500000000000002E-2"/>
    <n v="52.5"/>
    <x v="2"/>
    <s v="wearable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echnology/wearables"/>
    <n v="0.186"/>
    <n v="77.5"/>
    <x v="2"/>
    <s v="wearable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echnology/wearables"/>
    <n v="0"/>
    <e v="#DIV/0!"/>
    <x v="2"/>
    <s v="wearable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echnology/wearables"/>
    <n v="9.8166666666666666E-2"/>
    <n v="53.545454545454547"/>
    <x v="2"/>
    <s v="wearable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echnology/wearables"/>
    <n v="0"/>
    <e v="#DIV/0!"/>
    <x v="2"/>
    <s v="wearable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echnology/wearables"/>
    <n v="4.3333333333333331E-4"/>
    <n v="16.25"/>
    <x v="2"/>
    <s v="wearable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echnology/wearables"/>
    <n v="0"/>
    <e v="#DIV/0!"/>
    <x v="2"/>
    <s v="wearable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echnology/wearables"/>
    <n v="1.0948792000000001"/>
    <n v="103.68174242424243"/>
    <x v="2"/>
    <s v="wearable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echnology/wearables"/>
    <n v="1"/>
    <n v="185.18518518518519"/>
    <x v="2"/>
    <s v="wearables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echnology/wearables"/>
    <n v="1.5644444444444445"/>
    <n v="54.153846153846153"/>
    <x v="2"/>
    <s v="wearables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echnology/wearables"/>
    <n v="1.016"/>
    <n v="177.2093023255814"/>
    <x v="2"/>
    <s v="wearables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echnology/wearables"/>
    <n v="1.00325"/>
    <n v="100.325"/>
    <x v="2"/>
    <s v="wearables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echnology/wearables"/>
    <n v="1.1294999999999999"/>
    <n v="136.90909090909091"/>
    <x v="2"/>
    <s v="wearables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echnology/wearables"/>
    <n v="1.02125"/>
    <n v="57.535211267605632"/>
    <x v="2"/>
    <s v="wearables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echnology/wearables"/>
    <n v="1.0724974999999999"/>
    <n v="52.962839506172834"/>
    <x v="2"/>
    <s v="wearables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echnology/wearables"/>
    <n v="1.0428333333333333"/>
    <n v="82.328947368421055"/>
    <x v="2"/>
    <s v="wearables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echnology/wearables"/>
    <n v="1"/>
    <n v="135.41666666666666"/>
    <x v="2"/>
    <s v="wearables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echnology/wearables"/>
    <n v="1.004"/>
    <n v="74.06557377049181"/>
    <x v="2"/>
    <s v="wearables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echnology/wearables"/>
    <n v="1.26125"/>
    <n v="84.083333333333329"/>
    <x v="2"/>
    <s v="wearables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echnology/wearables"/>
    <n v="1.1066666666666667"/>
    <n v="61.029411764705884"/>
    <x v="2"/>
    <s v="wearables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echnology/wearables"/>
    <n v="1.05"/>
    <n v="150"/>
    <x v="2"/>
    <s v="wearables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echnology/wearables"/>
    <n v="1.03775"/>
    <n v="266.08974358974359"/>
    <x v="2"/>
    <s v="wearables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echnology/wearables"/>
    <n v="1.1599999999999999"/>
    <n v="7.25"/>
    <x v="2"/>
    <s v="wearables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echnology/wearables"/>
    <n v="1.1000000000000001"/>
    <n v="100"/>
    <x v="2"/>
    <s v="wearables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echnology/wearables"/>
    <n v="1.130176111111111"/>
    <n v="109.96308108108107"/>
    <x v="2"/>
    <s v="wearables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echnology/wearables"/>
    <n v="1.0024999999999999"/>
    <n v="169.91525423728814"/>
    <x v="2"/>
    <s v="wearables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echnology/wearables"/>
    <n v="1.034"/>
    <n v="95.740740740740748"/>
    <x v="2"/>
    <s v="wearables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echnology/wearables"/>
    <n v="1.0702857142857143"/>
    <n v="59.460317460317462"/>
    <x v="2"/>
    <s v="wearables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echnology/wearables"/>
    <n v="1.0357142857142858"/>
    <n v="55.769230769230766"/>
    <x v="2"/>
    <s v="wearables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echnology/wearables"/>
    <n v="1.5640000000000001"/>
    <n v="30.076923076923077"/>
    <x v="2"/>
    <s v="wearables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echnology/wearables"/>
    <n v="1.0082"/>
    <n v="88.438596491228068"/>
    <x v="2"/>
    <s v="wearables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echnology/wearables"/>
    <n v="1.9530000000000001"/>
    <n v="64.032786885245898"/>
    <x v="2"/>
    <s v="wearables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echnology/wearables"/>
    <n v="1.1171428571428572"/>
    <n v="60.153846153846153"/>
    <x v="2"/>
    <s v="wearables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electronic music"/>
    <n v="1.1985454545454546"/>
    <n v="49.194029850746269"/>
    <x v="4"/>
    <s v="electronic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electronic music"/>
    <n v="1.0185"/>
    <n v="165.16216216216216"/>
    <x v="4"/>
    <s v="electronic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electronic music"/>
    <n v="1.0280254777070064"/>
    <n v="43.621621621621621"/>
    <x v="4"/>
    <s v="electronic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electronic music"/>
    <n v="1.0084615384615385"/>
    <n v="43.7"/>
    <x v="4"/>
    <s v="electronic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electronic music"/>
    <n v="1.0273469387755103"/>
    <n v="67.419642857142861"/>
    <x v="4"/>
    <s v="electronic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electronic music"/>
    <n v="1.0649999999999999"/>
    <n v="177.5"/>
    <x v="4"/>
    <s v="electronic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electronic music"/>
    <n v="1.5553333333333332"/>
    <n v="38.883333333333333"/>
    <x v="4"/>
    <s v="electronic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electronic music"/>
    <n v="1.228"/>
    <n v="54.985074626865675"/>
    <x v="4"/>
    <s v="electronic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electronic music"/>
    <n v="1.0734999999999999"/>
    <n v="61.342857142857142"/>
    <x v="4"/>
    <s v="electronic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electronic music"/>
    <n v="1.0550335570469798"/>
    <n v="23.117647058823529"/>
    <x v="4"/>
    <s v="electronic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electronic music"/>
    <n v="1.1844444444444444"/>
    <n v="29.611111111111111"/>
    <x v="4"/>
    <s v="electronic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electronic music"/>
    <n v="1.0888"/>
    <n v="75.611111111111114"/>
    <x v="4"/>
    <s v="electronic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electronic music"/>
    <n v="1.1125"/>
    <n v="35.6"/>
    <x v="4"/>
    <s v="electronic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electronic music"/>
    <n v="1.0009999999999999"/>
    <n v="143"/>
    <x v="4"/>
    <s v="electronic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music/electronic music"/>
    <n v="0"/>
    <e v="#DIV/0!"/>
    <x v="4"/>
    <s v="electronic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music/electronic music"/>
    <n v="7.4999999999999997E-3"/>
    <n v="25"/>
    <x v="4"/>
    <s v="electronic music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music/electronic music"/>
    <n v="0"/>
    <e v="#DIV/0!"/>
    <x v="4"/>
    <s v="electronic music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music/electronic music"/>
    <n v="0"/>
    <e v="#DIV/0!"/>
    <x v="4"/>
    <s v="electronic music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music/electronic music"/>
    <n v="0.01"/>
    <n v="100"/>
    <x v="4"/>
    <s v="electronic music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music/electronic music"/>
    <n v="0"/>
    <e v="#DIV/0!"/>
    <x v="4"/>
    <s v="electronic music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journalism/audio"/>
    <n v="2.6666666666666666E-3"/>
    <n v="60"/>
    <x v="5"/>
    <s v="audio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journalism/audio"/>
    <n v="5.0000000000000001E-3"/>
    <n v="50"/>
    <x v="5"/>
    <s v="audio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journalism/audio"/>
    <n v="2.2307692307692306E-2"/>
    <n v="72.5"/>
    <x v="5"/>
    <s v="audio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journalism/audio"/>
    <n v="8.4285714285714294E-3"/>
    <n v="29.5"/>
    <x v="5"/>
    <s v="audio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journalism/audio"/>
    <n v="2.5000000000000001E-3"/>
    <n v="62.5"/>
    <x v="5"/>
    <s v="audio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journalism/audio"/>
    <n v="0"/>
    <e v="#DIV/0!"/>
    <x v="5"/>
    <s v="audio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journalism/audio"/>
    <n v="0"/>
    <e v="#DIV/0!"/>
    <x v="5"/>
    <s v="audio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journalism/audio"/>
    <n v="0"/>
    <e v="#DIV/0!"/>
    <x v="5"/>
    <s v="audio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journalism/audio"/>
    <n v="0"/>
    <e v="#DIV/0!"/>
    <x v="5"/>
    <s v="audio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journalism/audio"/>
    <n v="0"/>
    <e v="#DIV/0!"/>
    <x v="5"/>
    <s v="audio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journalism/audio"/>
    <n v="0"/>
    <e v="#DIV/0!"/>
    <x v="5"/>
    <s v="audio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journalism/audio"/>
    <n v="0"/>
    <e v="#DIV/0!"/>
    <x v="5"/>
    <s v="audio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journalism/audio"/>
    <n v="1.3849999999999999E-3"/>
    <n v="23.083333333333332"/>
    <x v="5"/>
    <s v="audio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journalism/audio"/>
    <n v="6.0000000000000001E-3"/>
    <n v="25.5"/>
    <x v="5"/>
    <s v="audio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journalism/audio"/>
    <n v="0.106"/>
    <n v="48.18181818181818"/>
    <x v="5"/>
    <s v="audio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journalism/audio"/>
    <n v="1.1111111111111112E-5"/>
    <n v="1"/>
    <x v="5"/>
    <s v="audio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journalism/audio"/>
    <n v="5.0000000000000001E-3"/>
    <n v="1"/>
    <x v="5"/>
    <s v="audio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journalism/audio"/>
    <n v="0"/>
    <e v="#DIV/0!"/>
    <x v="5"/>
    <s v="audio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journalism/audio"/>
    <n v="1.6666666666666668E-3"/>
    <n v="50"/>
    <x v="5"/>
    <s v="audio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journalism/audio"/>
    <n v="1.6666666666666668E-3"/>
    <n v="5"/>
    <x v="5"/>
    <s v="audio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journalism/audio"/>
    <n v="2.4340000000000001E-2"/>
    <n v="202.83333333333334"/>
    <x v="5"/>
    <s v="audio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journalism/audio"/>
    <n v="3.8833333333333331E-2"/>
    <n v="29.125"/>
    <x v="5"/>
    <s v="audio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journalism/audio"/>
    <n v="1E-4"/>
    <n v="5"/>
    <x v="5"/>
    <s v="audio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journalism/audio"/>
    <n v="0"/>
    <e v="#DIV/0!"/>
    <x v="5"/>
    <s v="audio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games/video games"/>
    <n v="1.7333333333333333E-2"/>
    <n v="13"/>
    <x v="6"/>
    <s v="video game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games/video games"/>
    <n v="1.6666666666666668E-3"/>
    <n v="50"/>
    <x v="6"/>
    <s v="video game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games/video games"/>
    <n v="0"/>
    <e v="#DIV/0!"/>
    <x v="6"/>
    <s v="video game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games/video games"/>
    <n v="1.2500000000000001E-5"/>
    <n v="1"/>
    <x v="6"/>
    <s v="video game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games/video games"/>
    <n v="0.12166666666666667"/>
    <n v="96.05263157894737"/>
    <x v="6"/>
    <s v="video game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games/video games"/>
    <n v="0.23588571428571428"/>
    <n v="305.77777777777777"/>
    <x v="6"/>
    <s v="video game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games/video games"/>
    <n v="5.6666666666666664E-2"/>
    <n v="12.142857142857142"/>
    <x v="6"/>
    <s v="video game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games/video games"/>
    <n v="0.39"/>
    <n v="83.571428571428569"/>
    <x v="6"/>
    <s v="video game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games/video games"/>
    <n v="9.9546510341776348E-3"/>
    <n v="18"/>
    <x v="6"/>
    <s v="video game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games/video games"/>
    <n v="6.9320000000000007E-2"/>
    <n v="115.53333333333333"/>
    <x v="6"/>
    <s v="video game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games/video games"/>
    <n v="6.6139999999999999"/>
    <n v="21.900662251655628"/>
    <x v="6"/>
    <s v="video game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games/video games"/>
    <n v="3.2609166666666667"/>
    <n v="80.022494887525568"/>
    <x v="6"/>
    <s v="video games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games/video games"/>
    <n v="1.0148571428571429"/>
    <n v="35.520000000000003"/>
    <x v="6"/>
    <s v="video games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games/video games"/>
    <n v="1.0421799999999999"/>
    <n v="64.933333333333323"/>
    <x v="6"/>
    <s v="video games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games/video games"/>
    <n v="1.0742157000000001"/>
    <n v="60.965703745743475"/>
    <x v="6"/>
    <s v="video games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games/video games"/>
    <n v="1.1005454545454545"/>
    <n v="31.444155844155844"/>
    <x v="6"/>
    <s v="video games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games/video games"/>
    <n v="4.077"/>
    <n v="81.949748743718587"/>
    <x v="6"/>
    <s v="video games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games/video games"/>
    <n v="2.2392500000000002"/>
    <n v="58.92763157894737"/>
    <x v="6"/>
    <s v="video games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games/video games"/>
    <n v="3.038011142857143"/>
    <n v="157.29347633136095"/>
    <x v="6"/>
    <s v="video games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games/video games"/>
    <n v="1.4132510432681749"/>
    <n v="55.758509532062391"/>
    <x v="6"/>
    <s v="video games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games/video games"/>
    <n v="27.906363636363636"/>
    <n v="83.802893802893806"/>
    <x v="6"/>
    <s v="video games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games/video games"/>
    <n v="1.7176130000000001"/>
    <n v="58.422210884353746"/>
    <x v="6"/>
    <s v="video games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games/video games"/>
    <n v="1.0101333333333333"/>
    <n v="270.57142857142856"/>
    <x v="6"/>
    <s v="video games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games/video games"/>
    <n v="1.02"/>
    <n v="107.1"/>
    <x v="6"/>
    <s v="video games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games/video games"/>
    <n v="1.6976511744127936"/>
    <n v="47.180555555555557"/>
    <x v="6"/>
    <s v="video games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games/video games"/>
    <n v="1.14534"/>
    <n v="120.30882352941177"/>
    <x v="6"/>
    <s v="video games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games/video games"/>
    <n v="8.7759999999999998"/>
    <n v="27.59748427672956"/>
    <x v="6"/>
    <s v="video games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games/video games"/>
    <n v="1.0538666666666667"/>
    <n v="205.2987012987013"/>
    <x v="6"/>
    <s v="video games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games/video games"/>
    <n v="1.8839999999999999"/>
    <n v="35.547169811320757"/>
    <x v="6"/>
    <s v="video games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games/video games"/>
    <n v="1.436523076923077"/>
    <n v="74.639488409272587"/>
    <x v="6"/>
    <s v="video games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games/video games"/>
    <n v="1.4588000000000001"/>
    <n v="47.058064516129029"/>
    <x v="6"/>
    <s v="video games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games/video games"/>
    <n v="1.3118399999999999"/>
    <n v="26.591351351351353"/>
    <x v="6"/>
    <s v="video games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games/video games"/>
    <n v="1.1399999999999999"/>
    <n v="36.774193548387096"/>
    <x v="6"/>
    <s v="video games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games/video games"/>
    <n v="13.794206249999998"/>
    <n v="31.820544982698959"/>
    <x v="6"/>
    <s v="video games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games/video games"/>
    <n v="9.56"/>
    <n v="27.576923076923077"/>
    <x v="6"/>
    <s v="video games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games/video games"/>
    <n v="1.1200000000000001"/>
    <n v="56"/>
    <x v="6"/>
    <s v="video games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games/video games"/>
    <n v="6.4666666666666668"/>
    <n v="21.555555555555557"/>
    <x v="6"/>
    <s v="video games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games/video games"/>
    <n v="1.1036948748510131"/>
    <n v="44.095238095238095"/>
    <x v="6"/>
    <s v="video games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games/video games"/>
    <n v="1.2774000000000001"/>
    <n v="63.87"/>
    <x v="6"/>
    <s v="video games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games/video games"/>
    <n v="1.579"/>
    <n v="38.987654320987652"/>
    <x v="6"/>
    <s v="video games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games/video games"/>
    <n v="1.1466525000000001"/>
    <n v="80.185489510489504"/>
    <x v="6"/>
    <s v="video games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games/video games"/>
    <n v="1.3700934579439252"/>
    <n v="34.904761904761905"/>
    <x v="6"/>
    <s v="video games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games/video games"/>
    <n v="3.5461999999999998"/>
    <n v="89.100502512562812"/>
    <x v="6"/>
    <s v="video games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games/video games"/>
    <n v="1.0602150537634409"/>
    <n v="39.44"/>
    <x v="6"/>
    <s v="video games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games/video games"/>
    <n v="1"/>
    <n v="136.9047619047619"/>
    <x v="6"/>
    <s v="video games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games/video games"/>
    <n v="1.873"/>
    <n v="37.46"/>
    <x v="6"/>
    <s v="video games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games/video games"/>
    <n v="1.6619999999999999"/>
    <n v="31.96153846153846"/>
    <x v="6"/>
    <s v="video games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games/video games"/>
    <n v="1.0172910662824208"/>
    <n v="25.214285714285715"/>
    <x v="6"/>
    <s v="video games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games/video games"/>
    <n v="1.64"/>
    <n v="10.040816326530612"/>
    <x v="6"/>
    <s v="video games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games/video games"/>
    <n v="1.0566666666666666"/>
    <n v="45.94202898550725"/>
    <x v="6"/>
    <s v="video games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games/video games"/>
    <n v="0.01"/>
    <n v="15"/>
    <x v="6"/>
    <s v="video games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games/video games"/>
    <n v="0"/>
    <e v="#DIV/0!"/>
    <x v="6"/>
    <s v="video games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games/video games"/>
    <n v="0.33559730999999998"/>
    <n v="223.58248500999335"/>
    <x v="6"/>
    <s v="video games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games/video games"/>
    <n v="2.053E-2"/>
    <n v="39.480769230769234"/>
    <x v="6"/>
    <s v="video games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games/video games"/>
    <n v="0.105"/>
    <n v="91.304347826086953"/>
    <x v="6"/>
    <s v="video games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games/video games"/>
    <n v="8.4172839999999999E-2"/>
    <n v="78.666205607476627"/>
    <x v="6"/>
    <s v="video games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games/video games"/>
    <n v="1.44E-2"/>
    <n v="12"/>
    <x v="6"/>
    <s v="video games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games/video games"/>
    <n v="8.8333333333333337E-3"/>
    <n v="17.666666666666668"/>
    <x v="6"/>
    <s v="video games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games/video games"/>
    <n v="9.9200000000000004E-4"/>
    <n v="41.333333333333336"/>
    <x v="6"/>
    <s v="video games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games/video games"/>
    <n v="5.966666666666667E-3"/>
    <n v="71.599999999999994"/>
    <x v="6"/>
    <s v="video games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games/mobile games"/>
    <n v="1.8689285714285714E-2"/>
    <n v="307.8235294117647"/>
    <x v="6"/>
    <s v="mobile games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games/mobile games"/>
    <n v="8.8500000000000002E-3"/>
    <n v="80.454545454545453"/>
    <x v="6"/>
    <s v="mobile games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games/mobile games"/>
    <n v="0.1152156862745098"/>
    <n v="83.942857142857136"/>
    <x v="6"/>
    <s v="mobile games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games/mobile games"/>
    <n v="5.1000000000000004E-4"/>
    <n v="8.5"/>
    <x v="6"/>
    <s v="mobile games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games/mobile games"/>
    <n v="0.21033333333333334"/>
    <n v="73.372093023255815"/>
    <x v="6"/>
    <s v="mobile games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games/mobile games"/>
    <n v="0.11436666666666667"/>
    <n v="112.86184210526316"/>
    <x v="6"/>
    <s v="mobile games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games/mobile games"/>
    <n v="0.18737933333333334"/>
    <n v="95.277627118644077"/>
    <x v="6"/>
    <s v="mobile games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games/mobile games"/>
    <n v="9.2857142857142856E-4"/>
    <n v="22.75"/>
    <x v="6"/>
    <s v="mobile games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games/mobile games"/>
    <n v="2.720408163265306E-2"/>
    <n v="133.30000000000001"/>
    <x v="6"/>
    <s v="mobile games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games/mobile games"/>
    <n v="9.5E-4"/>
    <n v="3.8"/>
    <x v="6"/>
    <s v="mobile games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games/mobile games"/>
    <n v="1.0289999999999999"/>
    <n v="85.75"/>
    <x v="6"/>
    <s v="mobile gam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games/mobile games"/>
    <n v="1.0680000000000001"/>
    <n v="267"/>
    <x v="6"/>
    <s v="mobile gam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games/mobile games"/>
    <n v="1.0459624999999999"/>
    <n v="373.55803571428572"/>
    <x v="6"/>
    <s v="mobile gam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games/mobile games"/>
    <n v="1.0342857142857143"/>
    <n v="174.03846153846155"/>
    <x v="6"/>
    <s v="mobile gam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games/mobile games"/>
    <n v="1.2314285714285715"/>
    <n v="93.695652173913047"/>
    <x v="6"/>
    <s v="mobile gam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games/mobile games"/>
    <n v="1.592951"/>
    <n v="77.327718446601949"/>
    <x v="6"/>
    <s v="mobile gam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games/mobile games"/>
    <n v="1.1066666666666667"/>
    <n v="92.222222222222229"/>
    <x v="6"/>
    <s v="mobile gam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games/mobile games"/>
    <n v="1.7070000000000001"/>
    <n v="60.964285714285715"/>
    <x v="6"/>
    <s v="mobile gam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games/mobile games"/>
    <n v="1.25125"/>
    <n v="91"/>
    <x v="6"/>
    <s v="mobile gam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games/mobile games"/>
    <n v="6.4158609339642042E-2"/>
    <n v="41.583333333333336"/>
    <x v="6"/>
    <s v="mobile gam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ood/food trucks"/>
    <n v="0.11344"/>
    <n v="33.761904761904759"/>
    <x v="7"/>
    <s v="food truck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ood/food trucks"/>
    <n v="0.33189999999999997"/>
    <n v="70.61702127659575"/>
    <x v="7"/>
    <s v="food truck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ood/food trucks"/>
    <n v="0.27579999999999999"/>
    <n v="167.15151515151516"/>
    <x v="7"/>
    <s v="food truck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ood/food trucks"/>
    <n v="0.62839999999999996"/>
    <n v="128.61988304093566"/>
    <x v="7"/>
    <s v="food truck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ood/food trucks"/>
    <n v="7.5880000000000003E-2"/>
    <n v="65.41379310344827"/>
    <x v="7"/>
    <s v="food truck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ood/food trucks"/>
    <n v="0.50380952380952382"/>
    <n v="117.55555555555556"/>
    <x v="7"/>
    <s v="food truck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ood/food trucks"/>
    <n v="0.17512820512820512"/>
    <n v="126.48148148148148"/>
    <x v="7"/>
    <s v="food truck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ood/food trucks"/>
    <n v="1.3750000000000001E-4"/>
    <n v="550"/>
    <x v="7"/>
    <s v="food truck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ood/food trucks"/>
    <n v="3.3E-3"/>
    <n v="44"/>
    <x v="7"/>
    <s v="food truck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ood/food trucks"/>
    <n v="8.6250000000000007E-3"/>
    <n v="69"/>
    <x v="7"/>
    <s v="food truck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ood/food trucks"/>
    <n v="0.46176470588235297"/>
    <n v="34.130434782608695"/>
    <x v="7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ood/food trucks"/>
    <n v="0.34410000000000002"/>
    <n v="132.34615384615384"/>
    <x v="7"/>
    <s v="food truck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ood/food trucks"/>
    <n v="1.0375000000000001"/>
    <n v="922.22222222222217"/>
    <x v="7"/>
    <s v="food truck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ood/food trucks"/>
    <n v="6.0263157894736845E-2"/>
    <n v="163.57142857142858"/>
    <x v="7"/>
    <s v="food truck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ood/food trucks"/>
    <n v="0.10539393939393939"/>
    <n v="217.375"/>
    <x v="7"/>
    <s v="food truck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ood/food trucks"/>
    <n v="1.1229714285714285"/>
    <n v="149.44486692015209"/>
    <x v="7"/>
    <s v="food truck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ood/food trucks"/>
    <n v="3.50844625"/>
    <n v="71.237487309644663"/>
    <x v="7"/>
    <s v="food truck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ood/food trucks"/>
    <n v="2.3321535"/>
    <n v="44.464318398474738"/>
    <x v="7"/>
    <s v="food truck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ood/food trucks"/>
    <n v="1.01606"/>
    <n v="164.94480519480518"/>
    <x v="7"/>
    <s v="food truck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ood/food trucks"/>
    <n v="1.5390035000000002"/>
    <n v="84.871516544117654"/>
    <x v="7"/>
    <s v="food truck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photography/photobooks"/>
    <n v="1.007161125319693"/>
    <n v="53.945205479452056"/>
    <x v="8"/>
    <s v="photobook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photography/photobooks"/>
    <n v="1.3138181818181818"/>
    <n v="50.531468531468533"/>
    <x v="8"/>
    <s v="photobook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photography/photobooks"/>
    <n v="1.0224133333333334"/>
    <n v="108.00140845070422"/>
    <x v="8"/>
    <s v="photobook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photography/photobooks"/>
    <n v="1.1635599999999999"/>
    <n v="95.373770491803285"/>
    <x v="8"/>
    <s v="photobook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photography/photobooks"/>
    <n v="2.6462241666666664"/>
    <n v="57.631016333938291"/>
    <x v="8"/>
    <s v="photobook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photography/photobooks"/>
    <n v="1.1998010000000001"/>
    <n v="64.160481283422456"/>
    <x v="8"/>
    <s v="photobook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photography/photobooks"/>
    <n v="1.2010400000000001"/>
    <n v="92.387692307692305"/>
    <x v="8"/>
    <s v="photobook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photography/photobooks"/>
    <n v="1.0358333333333334"/>
    <n v="125.97972972972973"/>
    <x v="8"/>
    <s v="photobook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photography/photobooks"/>
    <n v="1.0883333333333334"/>
    <n v="94.637681159420296"/>
    <x v="8"/>
    <s v="photobook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photography/photobooks"/>
    <n v="1.1812400000000001"/>
    <n v="170.69942196531792"/>
    <x v="8"/>
    <s v="photobook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photography/photobooks"/>
    <n v="14.62"/>
    <n v="40.762081784386616"/>
    <x v="8"/>
    <s v="photobook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photography/photobooks"/>
    <n v="2.5253999999999999"/>
    <n v="68.254054054054052"/>
    <x v="8"/>
    <s v="photobooks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photography/photobooks"/>
    <n v="1.4005000000000001"/>
    <n v="95.48863636363636"/>
    <x v="8"/>
    <s v="photobooks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photography/photobooks"/>
    <n v="2.9687520259319289"/>
    <n v="7.1902649656526005"/>
    <x v="8"/>
    <s v="photobooks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photography/photobooks"/>
    <n v="1.445425"/>
    <n v="511.65486725663715"/>
    <x v="8"/>
    <s v="photobooks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photography/photobooks"/>
    <n v="1.05745"/>
    <n v="261.74504950495049"/>
    <x v="8"/>
    <s v="photobooks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photography/photobooks"/>
    <n v="4.9321000000000002"/>
    <n v="69.760961810466767"/>
    <x v="8"/>
    <s v="photobooks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photography/photobooks"/>
    <n v="2.0182666666666669"/>
    <n v="77.229591836734699"/>
    <x v="8"/>
    <s v="photobooks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photography/photobooks"/>
    <n v="1.0444"/>
    <n v="340.56521739130437"/>
    <x v="8"/>
    <s v="photobooks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photography/photobooks"/>
    <n v="1.7029262962962963"/>
    <n v="67.417903225806455"/>
    <x v="8"/>
    <s v="photobooks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photography/photobooks"/>
    <n v="1.0430333333333333"/>
    <n v="845.70270270270271"/>
    <x v="8"/>
    <s v="photobooks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photography/photobooks"/>
    <n v="1.1825000000000001"/>
    <n v="97.191780821917803"/>
    <x v="8"/>
    <s v="photobooks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photography/photobooks"/>
    <n v="1.07538"/>
    <n v="451.84033613445376"/>
    <x v="8"/>
    <s v="photobooks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photography/photobooks"/>
    <n v="22603"/>
    <n v="138.66871165644173"/>
    <x v="8"/>
    <s v="photobooks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photography/photobooks"/>
    <n v="9.7813466666666677"/>
    <n v="21.640147492625371"/>
    <x v="8"/>
    <s v="photobooks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photography/photobooks"/>
    <n v="1.2290000000000001"/>
    <n v="169.51724137931035"/>
    <x v="8"/>
    <s v="photobooks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photography/photobooks"/>
    <n v="2.4606080000000001"/>
    <n v="161.88210526315791"/>
    <x v="8"/>
    <s v="photobooks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photography/photobooks"/>
    <n v="1.4794"/>
    <n v="493.13333333333333"/>
    <x v="8"/>
    <s v="photobooks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photography/photobooks"/>
    <n v="3.8409090909090908"/>
    <n v="22.120418848167539"/>
    <x v="8"/>
    <s v="photobooks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photography/photobooks"/>
    <n v="1.0333333333333334"/>
    <n v="18.235294117647058"/>
    <x v="8"/>
    <s v="photobooks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hotography/photobooks"/>
    <n v="4.3750000000000004E-3"/>
    <n v="8.75"/>
    <x v="8"/>
    <s v="photo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hotography/photobooks"/>
    <n v="0.29239999999999999"/>
    <n v="40.611111111111114"/>
    <x v="8"/>
    <s v="photo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hotography/photobooks"/>
    <n v="0"/>
    <e v="#DIV/0!"/>
    <x v="8"/>
    <s v="photo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hotography/photobooks"/>
    <n v="5.2187499999999998E-2"/>
    <n v="37.954545454545453"/>
    <x v="8"/>
    <s v="photo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hotography/photobooks"/>
    <n v="0.21887499999999999"/>
    <n v="35.734693877551024"/>
    <x v="8"/>
    <s v="photo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hotography/photobooks"/>
    <n v="0.26700000000000002"/>
    <n v="42.157894736842103"/>
    <x v="8"/>
    <s v="photo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hotography/photobooks"/>
    <n v="0.28000000000000003"/>
    <n v="35"/>
    <x v="8"/>
    <s v="photo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hotography/photobooks"/>
    <n v="1.06E-2"/>
    <n v="13.25"/>
    <x v="8"/>
    <s v="photo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hotography/photobooks"/>
    <n v="1.0999999999999999E-2"/>
    <n v="55"/>
    <x v="8"/>
    <s v="photo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hotography/photobooks"/>
    <n v="0"/>
    <e v="#DIV/0!"/>
    <x v="8"/>
    <s v="photo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world music"/>
    <n v="0"/>
    <e v="#DIV/0!"/>
    <x v="4"/>
    <s v="world music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music/world music"/>
    <n v="0.11458333333333333"/>
    <n v="39.285714285714285"/>
    <x v="4"/>
    <s v="world music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world music"/>
    <n v="0.19"/>
    <n v="47.5"/>
    <x v="4"/>
    <s v="world music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world music"/>
    <n v="0"/>
    <e v="#DIV/0!"/>
    <x v="4"/>
    <s v="world music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music/world music"/>
    <n v="0.52"/>
    <n v="17.333333333333332"/>
    <x v="4"/>
    <s v="world music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music/world music"/>
    <n v="0.1048"/>
    <n v="31.757575757575758"/>
    <x v="4"/>
    <s v="world music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music/world music"/>
    <n v="6.6666666666666671E-3"/>
    <n v="5"/>
    <x v="4"/>
    <s v="world music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music/world music"/>
    <n v="0.11700000000000001"/>
    <n v="39"/>
    <x v="4"/>
    <s v="world music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world music"/>
    <n v="0.105"/>
    <n v="52.5"/>
    <x v="4"/>
    <s v="world music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world music"/>
    <n v="0"/>
    <e v="#DIV/0!"/>
    <x v="4"/>
    <s v="world music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music/world music"/>
    <n v="7.1999999999999998E-3"/>
    <n v="9"/>
    <x v="4"/>
    <s v="world music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music/world music"/>
    <n v="7.6923076923076927E-3"/>
    <n v="25"/>
    <x v="4"/>
    <s v="world music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music/world music"/>
    <n v="2.2842639593908631E-3"/>
    <n v="30"/>
    <x v="4"/>
    <s v="world music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music/world music"/>
    <n v="1.125E-2"/>
    <n v="11.25"/>
    <x v="4"/>
    <s v="world music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world music"/>
    <n v="0"/>
    <e v="#DIV/0!"/>
    <x v="4"/>
    <s v="world music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music/world music"/>
    <n v="0.02"/>
    <n v="25"/>
    <x v="4"/>
    <s v="world music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music/world music"/>
    <n v="8.5000000000000006E-3"/>
    <n v="11.333333333333334"/>
    <x v="4"/>
    <s v="world music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music/world music"/>
    <n v="0.14314285714285716"/>
    <n v="29.470588235294116"/>
    <x v="4"/>
    <s v="world music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music/world music"/>
    <n v="2.5000000000000001E-3"/>
    <n v="1"/>
    <x v="4"/>
    <s v="world music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world music"/>
    <n v="0.1041125"/>
    <n v="63.098484848484851"/>
    <x v="4"/>
    <s v="world music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rock"/>
    <n v="0"/>
    <e v="#DIV/0!"/>
    <x v="4"/>
    <s v="rock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rock"/>
    <n v="0"/>
    <e v="#DIV/0!"/>
    <x v="4"/>
    <s v="rock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music/rock"/>
    <n v="1.8867924528301887E-3"/>
    <n v="1"/>
    <x v="4"/>
    <s v="rock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46153846153847"/>
    <x v="4"/>
    <s v="rock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4"/>
    <s v="rock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2222222222221"/>
    <x v="4"/>
    <s v="rock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music/rock"/>
    <n v="3.3333333333333335E-3"/>
    <n v="10"/>
    <x v="4"/>
    <s v="rock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66666666666671"/>
    <x v="4"/>
    <s v="rock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4"/>
    <s v="rock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rock"/>
    <n v="0"/>
    <e v="#DIV/0!"/>
    <x v="4"/>
    <s v="rock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music/rock"/>
    <n v="1.0528"/>
    <n v="47"/>
    <x v="4"/>
    <s v="rock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music/rock"/>
    <n v="1.2"/>
    <n v="66.666666666666671"/>
    <x v="4"/>
    <s v="rock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music/rock"/>
    <n v="1.145"/>
    <n v="18.770491803278688"/>
    <x v="4"/>
    <s v="rock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music/rock"/>
    <n v="1.19"/>
    <n v="66.111111111111114"/>
    <x v="4"/>
    <s v="rock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music/rock"/>
    <n v="1.0468"/>
    <n v="36.859154929577464"/>
    <x v="4"/>
    <s v="rock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music/rock"/>
    <n v="1.1783999999999999"/>
    <n v="39.810810810810814"/>
    <x v="4"/>
    <s v="rock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music/rock"/>
    <n v="1.1970000000000001"/>
    <n v="31.5"/>
    <x v="4"/>
    <s v="rock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music/rock"/>
    <n v="1.0249999999999999"/>
    <n v="102.5"/>
    <x v="4"/>
    <s v="rock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music/rock"/>
    <n v="1.0116666666666667"/>
    <n v="126.45833333333333"/>
    <x v="4"/>
    <s v="rock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music/rock"/>
    <n v="1.0533333333333332"/>
    <n v="47.878787878787875"/>
    <x v="4"/>
    <s v="rock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music/rock"/>
    <n v="1.0249999999999999"/>
    <n v="73.214285714285708"/>
    <x v="4"/>
    <s v="rock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music/rock"/>
    <n v="1.0760000000000001"/>
    <n v="89.666666666666671"/>
    <x v="4"/>
    <s v="rock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music/rock"/>
    <n v="1.105675"/>
    <n v="151.4623287671233"/>
    <x v="4"/>
    <s v="rock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music/rock"/>
    <n v="1.5"/>
    <n v="25"/>
    <x v="4"/>
    <s v="rock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music/rock"/>
    <n v="1.0428571428571429"/>
    <n v="36.5"/>
    <x v="4"/>
    <s v="rock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music/rock"/>
    <n v="1.155"/>
    <n v="44"/>
    <x v="4"/>
    <s v="rock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music/rock"/>
    <n v="1.02645125"/>
    <n v="87.357553191489373"/>
    <x v="4"/>
    <s v="rock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music/rock"/>
    <n v="1.014"/>
    <n v="36.474820143884891"/>
    <x v="4"/>
    <s v="rock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music/rock"/>
    <n v="1.1663479999999999"/>
    <n v="44.859538461538463"/>
    <x v="4"/>
    <s v="rock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music/rock"/>
    <n v="1.33"/>
    <n v="42.903225806451616"/>
    <x v="4"/>
    <s v="rock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music/rock"/>
    <n v="1.3320000000000001"/>
    <n v="51.230769230769234"/>
    <x v="4"/>
    <s v="rock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music/rock"/>
    <n v="1.0183333333333333"/>
    <n v="33.944444444444443"/>
    <x v="4"/>
    <s v="rock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music/rock"/>
    <n v="1.2795000000000001"/>
    <n v="90.744680851063833"/>
    <x v="4"/>
    <s v="rock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music/rock"/>
    <n v="1.1499999999999999"/>
    <n v="50"/>
    <x v="4"/>
    <s v="rock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music/rock"/>
    <n v="1.1000000000000001"/>
    <n v="24.444444444444443"/>
    <x v="4"/>
    <s v="rock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music/rock"/>
    <n v="1.121"/>
    <n v="44.25"/>
    <x v="4"/>
    <s v="rock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music/rock"/>
    <n v="1.26"/>
    <n v="67.741935483870961"/>
    <x v="4"/>
    <s v="rock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music/rock"/>
    <n v="1.0024444444444445"/>
    <n v="65.376811594202906"/>
    <x v="4"/>
    <s v="rock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music/rock"/>
    <n v="1.024"/>
    <n v="121.9047619047619"/>
    <x v="4"/>
    <s v="rock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music/rock"/>
    <n v="1.0820000000000001"/>
    <n v="47.456140350877192"/>
    <x v="4"/>
    <s v="rock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echnology/wearables"/>
    <n v="1.1066666666666667"/>
    <n v="63.846153846153847"/>
    <x v="2"/>
    <s v="wearable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echnology/wearables"/>
    <n v="1.1471959999999999"/>
    <n v="30.189368421052631"/>
    <x v="2"/>
    <s v="wearable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echnology/wearables"/>
    <n v="1.0825925925925926"/>
    <n v="83.51428571428572"/>
    <x v="2"/>
    <s v="wearable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echnology/wearables"/>
    <n v="1.7"/>
    <n v="64.761904761904759"/>
    <x v="2"/>
    <s v="wearable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echnology/wearables"/>
    <n v="1.8709899999999999"/>
    <n v="20.118172043010752"/>
    <x v="2"/>
    <s v="wearable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echnology/wearables"/>
    <n v="1.0777777777777777"/>
    <n v="44.090909090909093"/>
    <x v="2"/>
    <s v="wearable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echnology/wearables"/>
    <n v="1"/>
    <n v="40.476190476190474"/>
    <x v="2"/>
    <s v="wearable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echnology/wearables"/>
    <n v="1.2024999999999999"/>
    <n v="44.537037037037038"/>
    <x v="2"/>
    <s v="wearable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echnology/wearables"/>
    <n v="1.1142857142857143"/>
    <n v="125.80645161290323"/>
    <x v="2"/>
    <s v="wearable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echnology/wearables"/>
    <n v="1.04"/>
    <n v="19.696969696969695"/>
    <x v="2"/>
    <s v="wearable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echnology/wearables"/>
    <n v="0.01"/>
    <n v="10"/>
    <x v="2"/>
    <s v="wearable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e v="#DIV/0!"/>
    <x v="2"/>
    <s v="wearable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e v="#DIV/0!"/>
    <x v="2"/>
    <s v="wearable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echnology/wearables"/>
    <n v="5.4545454545454543E-2"/>
    <n v="30"/>
    <x v="2"/>
    <s v="wearable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echnology/wearables"/>
    <n v="0.31546666666666667"/>
    <n v="60.666666666666664"/>
    <x v="2"/>
    <s v="wearable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e v="#DIV/0!"/>
    <x v="2"/>
    <s v="wearable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e v="#DIV/0!"/>
    <x v="2"/>
    <s v="wearable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echnology/wearables"/>
    <n v="2E-3"/>
    <n v="23.333333333333332"/>
    <x v="2"/>
    <s v="wearable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echnology/wearables"/>
    <n v="0.01"/>
    <n v="5"/>
    <x v="2"/>
    <s v="wearable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echnology/wearables"/>
    <n v="3.8875E-2"/>
    <n v="23.923076923076923"/>
    <x v="2"/>
    <s v="wearable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e v="#DIV/0!"/>
    <x v="2"/>
    <s v="wearable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echnology/wearables"/>
    <n v="1.9E-2"/>
    <n v="15.833333333333334"/>
    <x v="2"/>
    <s v="wearable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e v="#DIV/0!"/>
    <x v="2"/>
    <s v="wearable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echnology/wearables"/>
    <n v="0.41699999999999998"/>
    <n v="29.785714285714285"/>
    <x v="2"/>
    <s v="wearable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echnology/wearables"/>
    <n v="0.5"/>
    <n v="60"/>
    <x v="2"/>
    <s v="wearable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echnology/wearables"/>
    <n v="4.8666666666666664E-2"/>
    <n v="24.333333333333332"/>
    <x v="2"/>
    <s v="wearable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2"/>
    <s v="wearable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e v="#DIV/0!"/>
    <x v="2"/>
    <s v="wearable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echnology/wearables"/>
    <n v="1.7500000000000002E-2"/>
    <n v="35"/>
    <x v="2"/>
    <s v="wearable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echnology/wearables"/>
    <n v="6.6500000000000004E-2"/>
    <n v="29.555555555555557"/>
    <x v="2"/>
    <s v="wearable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echnology/wearables"/>
    <n v="0.32"/>
    <n v="26.666666666666668"/>
    <x v="2"/>
    <s v="wearable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echnology/wearables"/>
    <n v="4.3307086614173228E-3"/>
    <n v="18.333333333333332"/>
    <x v="2"/>
    <s v="wearable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echnology/wearables"/>
    <n v="4.0000000000000002E-4"/>
    <n v="20"/>
    <x v="2"/>
    <s v="wearable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echnology/wearables"/>
    <n v="1.6E-2"/>
    <n v="13.333333333333334"/>
    <x v="2"/>
    <s v="wearable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e v="#DIV/0!"/>
    <x v="2"/>
    <s v="wearable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echnology/wearables"/>
    <n v="8.9999999999999993E-3"/>
    <n v="22.5"/>
    <x v="2"/>
    <s v="wearable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2"/>
    <s v="wearable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echnology/wearables"/>
    <n v="0.42011733333333334"/>
    <n v="105.02933333333334"/>
    <x v="2"/>
    <s v="wearable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echnology/wearables"/>
    <n v="8.8500000000000002E-3"/>
    <n v="35.4"/>
    <x v="2"/>
    <s v="wearable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3333333333329"/>
    <x v="2"/>
    <s v="wearable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publishing/nonfiction"/>
    <n v="4.6699999999999998E-2"/>
    <n v="35.92307692307692"/>
    <x v="3"/>
    <s v="nonfiction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publishing/nonfiction"/>
    <n v="0"/>
    <e v="#DIV/0!"/>
    <x v="3"/>
    <s v="nonfiction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publishing/nonfiction"/>
    <n v="0.38119999999999998"/>
    <n v="119.125"/>
    <x v="3"/>
    <s v="nonfiction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publishing/nonfiction"/>
    <n v="5.4199999999999998E-2"/>
    <n v="90.333333333333329"/>
    <x v="3"/>
    <s v="nonfiction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publishing/nonfiction"/>
    <n v="3.5E-4"/>
    <n v="2.3333333333333335"/>
    <x v="3"/>
    <s v="nonfiction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publishing/nonfiction"/>
    <n v="0"/>
    <e v="#DIV/0!"/>
    <x v="3"/>
    <s v="nonfiction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publishing/nonfiction"/>
    <n v="0.10833333333333334"/>
    <n v="108.33333333333333"/>
    <x v="3"/>
    <s v="nonfiction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publishing/nonfiction"/>
    <n v="2.1000000000000001E-2"/>
    <n v="15.75"/>
    <x v="3"/>
    <s v="nonfiction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ublishing/nonfiction"/>
    <n v="2.5892857142857141E-3"/>
    <n v="29"/>
    <x v="3"/>
    <s v="nonfiction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publishing/nonfiction"/>
    <n v="0.23333333333333334"/>
    <n v="96.551724137931032"/>
    <x v="3"/>
    <s v="nonfiction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publishing/nonfiction"/>
    <n v="0"/>
    <e v="#DIV/0!"/>
    <x v="3"/>
    <s v="nonfiction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publishing/nonfiction"/>
    <n v="0.33600000000000002"/>
    <n v="63"/>
    <x v="3"/>
    <s v="nonfiction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publishing/nonfiction"/>
    <n v="0.1908"/>
    <n v="381.6"/>
    <x v="3"/>
    <s v="nonfiction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ublishing/nonfiction"/>
    <n v="4.1111111111111114E-3"/>
    <n v="46.25"/>
    <x v="3"/>
    <s v="nonfiction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publishing/nonfiction"/>
    <n v="0.32500000000000001"/>
    <n v="26"/>
    <x v="3"/>
    <s v="nonfiction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publishing/nonfiction"/>
    <n v="0.05"/>
    <n v="10"/>
    <x v="3"/>
    <s v="nonfiction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publishing/nonfiction"/>
    <n v="1.6666666666666668E-3"/>
    <n v="5"/>
    <x v="3"/>
    <s v="nonfiction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publishing/nonfiction"/>
    <n v="0"/>
    <e v="#DIV/0!"/>
    <x v="3"/>
    <s v="nonfiction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publishing/nonfiction"/>
    <n v="0.38066666666666665"/>
    <n v="81.571428571428569"/>
    <x v="3"/>
    <s v="nonfiction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publishing/nonfiction"/>
    <n v="1.0500000000000001E-2"/>
    <n v="7"/>
    <x v="3"/>
    <s v="nonfiction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music/rock"/>
    <n v="2.7300000000000001E-2"/>
    <n v="27.3"/>
    <x v="4"/>
    <s v="rock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rock"/>
    <n v="9.0909090909090912E-2"/>
    <n v="29.411764705882351"/>
    <x v="4"/>
    <s v="rock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music/rock"/>
    <n v="5.0000000000000001E-3"/>
    <n v="12.5"/>
    <x v="4"/>
    <s v="rock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music/rock"/>
    <n v="0"/>
    <e v="#DIV/0!"/>
    <x v="4"/>
    <s v="rock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music/rock"/>
    <n v="4.5999999999999999E-2"/>
    <n v="5.75"/>
    <x v="4"/>
    <s v="rock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music/rock"/>
    <n v="0.20833333333333334"/>
    <n v="52.083333333333336"/>
    <x v="4"/>
    <s v="rock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music/rock"/>
    <n v="4.583333333333333E-2"/>
    <n v="183.33333333333334"/>
    <x v="4"/>
    <s v="rock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music/rock"/>
    <n v="4.2133333333333335E-2"/>
    <n v="26.333333333333332"/>
    <x v="4"/>
    <s v="rock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music/rock"/>
    <n v="0"/>
    <e v="#DIV/0!"/>
    <x v="4"/>
    <s v="rock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rock"/>
    <n v="0.61909090909090914"/>
    <n v="486.42857142857144"/>
    <x v="4"/>
    <s v="rock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music/rock"/>
    <n v="8.0000000000000002E-3"/>
    <n v="3"/>
    <x v="4"/>
    <s v="rock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4"/>
    <s v="rock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music/rock"/>
    <n v="7.7999999999999996E-3"/>
    <n v="9.75"/>
    <x v="4"/>
    <s v="rock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music/rock"/>
    <n v="0.05"/>
    <n v="18.75"/>
    <x v="4"/>
    <s v="rock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music/rock"/>
    <n v="0.17771428571428571"/>
    <n v="36.588235294117645"/>
    <x v="4"/>
    <s v="rock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rock"/>
    <n v="9.4166666666666662E-2"/>
    <n v="80.714285714285708"/>
    <x v="4"/>
    <s v="rock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4"/>
    <s v="rock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music/rock"/>
    <n v="2.75E-2"/>
    <n v="52.8"/>
    <x v="4"/>
    <s v="rock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4"/>
    <s v="rock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music/rock"/>
    <n v="3.3333333333333335E-5"/>
    <n v="1"/>
    <x v="4"/>
    <s v="rock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rock"/>
    <n v="0.36499999999999999"/>
    <n v="46.928571428571431"/>
    <x v="4"/>
    <s v="rock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music/rock"/>
    <n v="0.14058171745152354"/>
    <n v="78.07692307692308"/>
    <x v="4"/>
    <s v="rock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4"/>
    <s v="rock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music/rock"/>
    <n v="4.0000000000000003E-5"/>
    <n v="1"/>
    <x v="4"/>
    <s v="rock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rock"/>
    <n v="0.61099999999999999"/>
    <n v="203.66666666666666"/>
    <x v="4"/>
    <s v="rock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music/rock"/>
    <n v="7.8378378378378383E-2"/>
    <n v="20.714285714285715"/>
    <x v="4"/>
    <s v="rock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music/rock"/>
    <n v="0.2185"/>
    <n v="48.555555555555557"/>
    <x v="4"/>
    <s v="rock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rock"/>
    <n v="0.27239999999999998"/>
    <n v="68.099999999999994"/>
    <x v="4"/>
    <s v="rock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music/rock"/>
    <n v="8.5000000000000006E-2"/>
    <n v="8.5"/>
    <x v="4"/>
    <s v="rock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rock"/>
    <n v="0.26840000000000003"/>
    <n v="51.615384615384613"/>
    <x v="4"/>
    <s v="rock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music/rock"/>
    <n v="1.29"/>
    <n v="43"/>
    <x v="4"/>
    <s v="rock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3333333333329"/>
    <x v="4"/>
    <s v="rock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4"/>
    <s v="rock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music/rock"/>
    <n v="1.032"/>
    <n v="175.51020408163265"/>
    <x v="4"/>
    <s v="rock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music/rock"/>
    <n v="1.0244597777777777"/>
    <n v="231.66175879396985"/>
    <x v="4"/>
    <s v="rock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music/rock"/>
    <n v="1.25"/>
    <n v="75"/>
    <x v="4"/>
    <s v="rock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music/rock"/>
    <n v="1.3083333333333333"/>
    <n v="112.14285714285714"/>
    <x v="4"/>
    <s v="rock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66666666666664"/>
    <x v="4"/>
    <s v="rock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music/rock"/>
    <n v="1.02069375"/>
    <n v="255.17343750000001"/>
    <x v="4"/>
    <s v="rock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music/rock"/>
    <n v="1.0092000000000001"/>
    <n v="162.7741935483871"/>
    <x v="4"/>
    <s v="rock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publishing/translations"/>
    <n v="1.06"/>
    <n v="88.333333333333329"/>
    <x v="3"/>
    <s v="translation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publishing/translations"/>
    <n v="1.0509677419354839"/>
    <n v="85.736842105263165"/>
    <x v="3"/>
    <s v="translation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publishing/translations"/>
    <n v="1.0276000000000001"/>
    <n v="47.574074074074076"/>
    <x v="3"/>
    <s v="translation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publishing/translations"/>
    <n v="1.08"/>
    <n v="72.972972972972968"/>
    <x v="3"/>
    <s v="translation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publishing/translations"/>
    <n v="1.0088571428571429"/>
    <n v="90.538461538461533"/>
    <x v="3"/>
    <s v="translation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publishing/translations"/>
    <n v="1.28"/>
    <n v="37.647058823529413"/>
    <x v="3"/>
    <s v="translation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publishing/translations"/>
    <n v="1.3333333333333333"/>
    <n v="36.363636363636367"/>
    <x v="3"/>
    <s v="translation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publishing/translations"/>
    <n v="1.0137499999999999"/>
    <n v="126.71875"/>
    <x v="3"/>
    <s v="translation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publishing/translations"/>
    <n v="1.0287500000000001"/>
    <n v="329.2"/>
    <x v="3"/>
    <s v="translation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publishing/translations"/>
    <n v="1.0724"/>
    <n v="81.242424242424249"/>
    <x v="3"/>
    <s v="translation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publishing/translations"/>
    <n v="4.0000000000000003E-5"/>
    <n v="1"/>
    <x v="3"/>
    <s v="translation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publishing/translations"/>
    <n v="0.20424999999999999"/>
    <n v="202.22772277227722"/>
    <x v="3"/>
    <s v="translation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publishing/translations"/>
    <n v="0"/>
    <e v="#DIV/0!"/>
    <x v="3"/>
    <s v="translation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publishing/translations"/>
    <n v="0.01"/>
    <n v="100"/>
    <x v="3"/>
    <s v="translation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publishing/translations"/>
    <n v="0"/>
    <e v="#DIV/0!"/>
    <x v="3"/>
    <s v="translation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publishing/translations"/>
    <n v="1E-3"/>
    <n v="1"/>
    <x v="3"/>
    <s v="translation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publishing/translations"/>
    <n v="4.2880000000000001E-2"/>
    <n v="82.461538461538467"/>
    <x v="3"/>
    <s v="translation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publishing/translations"/>
    <n v="4.8000000000000001E-5"/>
    <n v="2.6666666666666665"/>
    <x v="3"/>
    <s v="translation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publishing/translations"/>
    <n v="2.5000000000000001E-2"/>
    <n v="12.5"/>
    <x v="3"/>
    <s v="translation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publishing/translations"/>
    <n v="0"/>
    <e v="#DIV/0!"/>
    <x v="3"/>
    <s v="translation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publishing/translations"/>
    <n v="2.1919999999999999E-2"/>
    <n v="18.896551724137932"/>
    <x v="3"/>
    <s v="translation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publishing/translations"/>
    <n v="8.0250000000000002E-2"/>
    <n v="200.625"/>
    <x v="3"/>
    <s v="translation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publishing/translations"/>
    <n v="1.5125E-3"/>
    <n v="201.66666666666666"/>
    <x v="3"/>
    <s v="translation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publishing/translations"/>
    <n v="0"/>
    <e v="#DIV/0!"/>
    <x v="3"/>
    <s v="translation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publishing/translations"/>
    <n v="0.59583333333333333"/>
    <n v="65"/>
    <x v="3"/>
    <s v="translation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publishing/translations"/>
    <n v="0.16734177215189874"/>
    <n v="66.099999999999994"/>
    <x v="3"/>
    <s v="translation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publishing/translations"/>
    <n v="1.8666666666666668E-2"/>
    <n v="93.333333333333329"/>
    <x v="3"/>
    <s v="translation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publishing/translations"/>
    <n v="0"/>
    <e v="#DIV/0!"/>
    <x v="3"/>
    <s v="translation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publishing/translations"/>
    <n v="0"/>
    <e v="#DIV/0!"/>
    <x v="3"/>
    <s v="translation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publishing/translations"/>
    <n v="0"/>
    <e v="#DIV/0!"/>
    <x v="3"/>
    <s v="translation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publishing/translations"/>
    <n v="1.0962000000000001"/>
    <n v="50.75"/>
    <x v="3"/>
    <s v="translation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publishing/translations"/>
    <n v="1.218"/>
    <n v="60.9"/>
    <x v="3"/>
    <s v="translation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publishing/translations"/>
    <n v="1.0685"/>
    <n v="109.03061224489795"/>
    <x v="3"/>
    <s v="translation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translations"/>
    <n v="1.0071379999999999"/>
    <n v="25.692295918367346"/>
    <x v="3"/>
    <s v="translation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publishing/translations"/>
    <n v="1.0900000000000001"/>
    <n v="41.92307692307692"/>
    <x v="3"/>
    <s v="translation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publishing/translations"/>
    <n v="1.1363000000000001"/>
    <n v="88.7734375"/>
    <x v="3"/>
    <s v="translation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publishing/translations"/>
    <n v="1.1392"/>
    <n v="80.225352112676063"/>
    <x v="3"/>
    <s v="translation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publishing/translations"/>
    <n v="1.06"/>
    <n v="78.936170212765958"/>
    <x v="3"/>
    <s v="translation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publishing/translations"/>
    <n v="1.625"/>
    <n v="95.588235294117652"/>
    <x v="3"/>
    <s v="translation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publishing/translations"/>
    <n v="1.06"/>
    <n v="69.890109890109883"/>
    <x v="3"/>
    <s v="translation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translations"/>
    <n v="1.0015624999999999"/>
    <n v="74.534883720930239"/>
    <x v="3"/>
    <s v="translation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publishing/translations"/>
    <n v="1.0535000000000001"/>
    <n v="123.94117647058823"/>
    <x v="3"/>
    <s v="translation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publishing/translations"/>
    <n v="1.748"/>
    <n v="264.84848484848487"/>
    <x v="3"/>
    <s v="translation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publishing/translations"/>
    <n v="1.02"/>
    <n v="58.620689655172413"/>
    <x v="3"/>
    <s v="translation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translations"/>
    <n v="1.00125"/>
    <n v="70.884955752212392"/>
    <x v="3"/>
    <s v="translation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publishing/translations"/>
    <n v="1.7142857142857142"/>
    <n v="8.5714285714285712"/>
    <x v="3"/>
    <s v="translation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publishing/translations"/>
    <n v="1.1356666666666666"/>
    <n v="113.56666666666666"/>
    <x v="3"/>
    <s v="translation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publishing/translations"/>
    <n v="1.2946666666666666"/>
    <n v="60.6875"/>
    <x v="3"/>
    <s v="translation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publishing/translations"/>
    <n v="1.014"/>
    <n v="110.21739130434783"/>
    <x v="3"/>
    <s v="translation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publishing/translations"/>
    <n v="1.0916666666666666"/>
    <n v="136.45833333333334"/>
    <x v="3"/>
    <s v="translation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publishing/translations"/>
    <n v="1.28925"/>
    <n v="53.164948453608247"/>
    <x v="3"/>
    <s v="translation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publishing/translations"/>
    <n v="1.0206"/>
    <n v="86.491525423728817"/>
    <x v="3"/>
    <s v="translation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publishing/translations"/>
    <n v="1.465395775862069"/>
    <n v="155.23827397260274"/>
    <x v="3"/>
    <s v="translation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translations"/>
    <n v="1.00352"/>
    <n v="115.08256880733946"/>
    <x v="3"/>
    <s v="translation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publishing/translations"/>
    <n v="1.2164999999999999"/>
    <n v="109.5945945945946"/>
    <x v="3"/>
    <s v="translation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publishing/translations"/>
    <n v="1.0549999999999999"/>
    <n v="45.214285714285715"/>
    <x v="3"/>
    <s v="translation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publishing/translations"/>
    <n v="1.1040080000000001"/>
    <n v="104.15169811320754"/>
    <x v="3"/>
    <s v="translation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publishing/radio &amp; podcasts"/>
    <n v="1"/>
    <n v="35.714285714285715"/>
    <x v="3"/>
    <s v="radio &amp; podcast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publishing/radio &amp; podcasts"/>
    <n v="1.76535"/>
    <n v="96.997252747252745"/>
    <x v="3"/>
    <s v="radio &amp; podcast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publishing/radio &amp; podcasts"/>
    <n v="1"/>
    <n v="370.37037037037038"/>
    <x v="3"/>
    <s v="radio &amp; podcast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publishing/radio &amp; podcasts"/>
    <n v="1.0329411764705883"/>
    <n v="94.408602150537632"/>
    <x v="3"/>
    <s v="radio &amp; podcast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publishing/radio &amp; podcasts"/>
    <n v="1.0449999999999999"/>
    <n v="48.984375"/>
    <x v="3"/>
    <s v="radio &amp; podcast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radio &amp; podcasts"/>
    <n v="1.0029999999999999"/>
    <n v="45.590909090909093"/>
    <x v="3"/>
    <s v="radio &amp; podcast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publishing/radio &amp; podcasts"/>
    <n v="4.577466666666667"/>
    <n v="23.275254237288134"/>
    <x v="3"/>
    <s v="radio &amp; podcast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publishing/radio &amp; podcasts"/>
    <n v="1.0496000000000001"/>
    <n v="63.2289156626506"/>
    <x v="3"/>
    <s v="radio &amp; podcast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publishing/radio &amp; podcasts"/>
    <n v="1.7194285714285715"/>
    <n v="153.5204081632653"/>
    <x v="3"/>
    <s v="radio &amp; podcast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publishing/radio &amp; podcasts"/>
    <n v="1.0373000000000001"/>
    <n v="90.2"/>
    <x v="3"/>
    <s v="radio &amp; podcast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publishing/radio &amp; podcasts"/>
    <n v="1.0302899999999999"/>
    <n v="118.97113163972287"/>
    <x v="3"/>
    <s v="radio &amp; podcast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publishing/radio &amp; podcasts"/>
    <n v="1.1888888888888889"/>
    <n v="80.25"/>
    <x v="3"/>
    <s v="radio &amp; podcast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publishing/radio &amp; podcasts"/>
    <n v="1"/>
    <n v="62.5"/>
    <x v="3"/>
    <s v="radio &amp; podcast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publishing/radio &amp; podcasts"/>
    <n v="3.1869988910451896"/>
    <n v="131.37719999999999"/>
    <x v="3"/>
    <s v="radio &amp; podcast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publishing/radio &amp; podcasts"/>
    <n v="1.0850614285714286"/>
    <n v="73.032980769230775"/>
    <x v="3"/>
    <s v="radio &amp; podcast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publishing/radio &amp; podcasts"/>
    <n v="1.0116666666666667"/>
    <n v="178.52941176470588"/>
    <x v="3"/>
    <s v="radio &amp; podcast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publishing/radio &amp; podcasts"/>
    <n v="1.12815"/>
    <n v="162.90974729241879"/>
    <x v="3"/>
    <s v="radio &amp; podcast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publishing/radio &amp; podcasts"/>
    <n v="1.2049622641509434"/>
    <n v="108.24237288135593"/>
    <x v="3"/>
    <s v="radio &amp; podcast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publishing/radio &amp; podcasts"/>
    <n v="1.0774999999999999"/>
    <n v="88.865979381443296"/>
    <x v="3"/>
    <s v="radio &amp; podcast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publishing/radio &amp; podcasts"/>
    <n v="1.8"/>
    <n v="54"/>
    <x v="3"/>
    <s v="radio &amp; podcast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publishing/fiction"/>
    <n v="1.0116666666666667"/>
    <n v="116.73076923076923"/>
    <x v="3"/>
    <s v="fiction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publishing/fiction"/>
    <n v="1.19756"/>
    <n v="233.8984375"/>
    <x v="3"/>
    <s v="fiction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publishing/fiction"/>
    <n v="1.58"/>
    <n v="158"/>
    <x v="3"/>
    <s v="fiction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publishing/fiction"/>
    <n v="1.2366666666666666"/>
    <n v="14.84"/>
    <x v="3"/>
    <s v="fiction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publishing/fiction"/>
    <n v="1.1712499999999999"/>
    <n v="85.181818181818187"/>
    <x v="3"/>
    <s v="fiction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publishing/fiction"/>
    <n v="1.5696000000000001"/>
    <n v="146.69158878504672"/>
    <x v="3"/>
    <s v="fiction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publishing/fiction"/>
    <n v="1.13104"/>
    <n v="50.764811490125673"/>
    <x v="3"/>
    <s v="fiction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publishing/fiction"/>
    <n v="1.0317647058823529"/>
    <n v="87.7"/>
    <x v="3"/>
    <s v="fiction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publishing/fiction"/>
    <n v="1.0261176470588236"/>
    <n v="242.27777777777777"/>
    <x v="3"/>
    <s v="fiction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publishing/fiction"/>
    <n v="1.0584090909090909"/>
    <n v="146.44654088050314"/>
    <x v="3"/>
    <s v="fiction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publishing/fiction"/>
    <n v="1.0071428571428571"/>
    <n v="103.17073170731707"/>
    <x v="3"/>
    <s v="fiction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publishing/fiction"/>
    <n v="1.2123333333333333"/>
    <n v="80.464601769911511"/>
    <x v="3"/>
    <s v="fiction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fiction"/>
    <n v="1.0057142857142858"/>
    <n v="234.66666666666666"/>
    <x v="3"/>
    <s v="fiction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publishing/fiction"/>
    <n v="1.1602222222222223"/>
    <n v="50.689320388349515"/>
    <x v="3"/>
    <s v="fiction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publishing/fiction"/>
    <n v="1.0087999999999999"/>
    <n v="162.70967741935485"/>
    <x v="3"/>
    <s v="fiction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publishing/fiction"/>
    <n v="1.03"/>
    <n v="120.16666666666667"/>
    <x v="3"/>
    <s v="fiction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publishing/fiction"/>
    <n v="2.4641999999999999"/>
    <n v="67.697802197802204"/>
    <x v="3"/>
    <s v="fiction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publishing/fiction"/>
    <n v="3.0219999999999998"/>
    <n v="52.103448275862071"/>
    <x v="3"/>
    <s v="fiction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publishing/fiction"/>
    <n v="1.4333333333333333"/>
    <n v="51.6"/>
    <x v="3"/>
    <s v="fiction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publishing/fiction"/>
    <n v="1.3144"/>
    <n v="164.3"/>
    <x v="3"/>
    <s v="fiction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photography/photobooks"/>
    <n v="1.6801999999999999"/>
    <n v="84.858585858585855"/>
    <x v="8"/>
    <s v="photobook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photography/photobooks"/>
    <n v="1.0967666666666667"/>
    <n v="94.548850574712645"/>
    <x v="8"/>
    <s v="photobook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photography/photobooks"/>
    <n v="1.0668571428571429"/>
    <n v="45.536585365853661"/>
    <x v="8"/>
    <s v="photobook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photography/photobooks"/>
    <n v="1"/>
    <n v="51.724137931034484"/>
    <x v="8"/>
    <s v="photobook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photography/photobooks"/>
    <n v="1.272"/>
    <n v="50.88"/>
    <x v="8"/>
    <s v="photobook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photography/photobooks"/>
    <n v="1.4653333333333334"/>
    <n v="191.13043478260869"/>
    <x v="8"/>
    <s v="photobook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photography/photobooks"/>
    <n v="1.1253599999999999"/>
    <n v="89.314285714285717"/>
    <x v="8"/>
    <s v="photobook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photography/photobooks"/>
    <n v="1.0878684000000001"/>
    <n v="88.588631921824103"/>
    <x v="8"/>
    <s v="photobook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photography/photobooks"/>
    <n v="1.26732"/>
    <n v="96.300911854103347"/>
    <x v="8"/>
    <s v="photobook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photography/photobooks"/>
    <n v="2.1320000000000001"/>
    <n v="33.3125"/>
    <x v="8"/>
    <s v="photobook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hotography/photobooks"/>
    <n v="1.0049999999999999"/>
    <n v="37.222222222222221"/>
    <x v="8"/>
    <s v="photobook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photography/photobooks"/>
    <n v="1.0871389999999999"/>
    <n v="92.130423728813554"/>
    <x v="8"/>
    <s v="photobook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photography/photobooks"/>
    <n v="1.075"/>
    <n v="76.785714285714292"/>
    <x v="8"/>
    <s v="photobook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photography/photobooks"/>
    <n v="1.1048192771084338"/>
    <n v="96.526315789473685"/>
    <x v="8"/>
    <s v="photobook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photography/photobooks"/>
    <n v="1.28"/>
    <n v="51.891891891891895"/>
    <x v="8"/>
    <s v="photobook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photography/photobooks"/>
    <n v="1.1000666666666667"/>
    <n v="128.9140625"/>
    <x v="8"/>
    <s v="photobook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photography/photobooks"/>
    <n v="1.0934166666666667"/>
    <n v="84.108974358974365"/>
    <x v="8"/>
    <s v="photobook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photography/photobooks"/>
    <n v="1.3270650000000002"/>
    <n v="82.941562500000003"/>
    <x v="8"/>
    <s v="photobook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photography/photobooks"/>
    <n v="1.9084810126582279"/>
    <n v="259.94827586206895"/>
    <x v="8"/>
    <s v="photobook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photography/photobooks"/>
    <n v="1.49"/>
    <n v="37.25"/>
    <x v="8"/>
    <s v="photobook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photography/photobooks"/>
    <n v="1.6639999999999999"/>
    <n v="177.02127659574469"/>
    <x v="8"/>
    <s v="photobook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photography/photobooks"/>
    <n v="1.0666666666666667"/>
    <n v="74.074074074074076"/>
    <x v="8"/>
    <s v="photobook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photography/photobooks"/>
    <n v="1.06"/>
    <n v="70.666666666666671"/>
    <x v="8"/>
    <s v="photobook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photography/photobooks"/>
    <n v="0.23628571428571429"/>
    <n v="23.62857142857143"/>
    <x v="8"/>
    <s v="photobook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photography/photobooks"/>
    <n v="1.5E-3"/>
    <n v="37.5"/>
    <x v="8"/>
    <s v="photobook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3333333333334"/>
    <x v="8"/>
    <s v="photobook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n v="0"/>
    <e v="#DIV/0!"/>
    <x v="0"/>
    <s v="television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5.0000000000000002E-5"/>
    <n v="1"/>
    <x v="0"/>
    <s v="television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n v="0"/>
    <e v="#DIV/0!"/>
    <x v="0"/>
    <s v="television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n v="0"/>
    <e v="#DIV/0!"/>
    <x v="0"/>
    <s v="television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1.6666666666666666E-4"/>
    <n v="1"/>
    <x v="0"/>
    <s v="television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.0066666666666665E-2"/>
    <n v="41"/>
    <x v="0"/>
    <s v="television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1.5227272727272728E-3"/>
    <n v="55.833333333333336"/>
    <x v="0"/>
    <s v="television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n v="0"/>
    <e v="#DIV/0!"/>
    <x v="0"/>
    <s v="television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0.66839999999999999"/>
    <n v="99.761194029850742"/>
    <x v="0"/>
    <s v="television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0.19566666666666666"/>
    <n v="25.521739130434781"/>
    <x v="0"/>
    <s v="television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0.11294666666666667"/>
    <n v="117.65277777777777"/>
    <x v="0"/>
    <s v="television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4.0000000000000002E-4"/>
    <n v="5"/>
    <x v="0"/>
    <s v="television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0.11985714285714286"/>
    <n v="2796.6666666666665"/>
    <x v="0"/>
    <s v="television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2.5000000000000001E-2"/>
    <n v="200"/>
    <x v="0"/>
    <s v="television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6.9999999999999999E-4"/>
    <n v="87.5"/>
    <x v="0"/>
    <s v="television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0.14099999999999999"/>
    <n v="20.142857142857142"/>
    <x v="0"/>
    <s v="television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3.3399999999999999E-2"/>
    <n v="20.875"/>
    <x v="0"/>
    <s v="television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0.59775"/>
    <n v="61.307692307692307"/>
    <x v="0"/>
    <s v="television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1.6666666666666666E-4"/>
    <n v="1"/>
    <x v="0"/>
    <s v="television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2.3035714285714285E-4"/>
    <n v="92.142857142857139"/>
    <x v="0"/>
    <s v="television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8.8000000000000003E-4"/>
    <n v="7.333333333333333"/>
    <x v="0"/>
    <s v="television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8.6400000000000005E-2"/>
    <n v="64.8"/>
    <x v="0"/>
    <s v="television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0.15060000000000001"/>
    <n v="30.12"/>
    <x v="0"/>
    <s v="television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4.7727272727272731E-3"/>
    <n v="52.5"/>
    <x v="0"/>
    <s v="television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1.1833333333333333E-3"/>
    <n v="23.666666666666668"/>
    <x v="0"/>
    <s v="television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8.4173998587352451E-3"/>
    <n v="415.77777777777777"/>
    <x v="0"/>
    <s v="television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1.8799999999999999E-4"/>
    <n v="53.714285714285715"/>
    <x v="0"/>
    <s v="television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2.1029999999999998E-3"/>
    <n v="420.6"/>
    <x v="0"/>
    <s v="television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n v="0"/>
    <e v="#DIV/0!"/>
    <x v="0"/>
    <s v="television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2.8E-3"/>
    <n v="18.666666666666668"/>
    <x v="0"/>
    <s v="television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0.11579206701157921"/>
    <n v="78.333333333333329"/>
    <x v="0"/>
    <s v="television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2.4400000000000002E-2"/>
    <n v="67.777777777777771"/>
    <x v="0"/>
    <s v="television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2.5000000000000001E-3"/>
    <n v="16.666666666666668"/>
    <x v="0"/>
    <s v="television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6.2500000000000003E-3"/>
    <n v="62.5"/>
    <x v="0"/>
    <s v="television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1.9384615384615384E-3"/>
    <n v="42"/>
    <x v="0"/>
    <s v="television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0.23416000000000001"/>
    <n v="130.0888888888889"/>
    <x v="0"/>
    <s v="television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5.080888888888889E-2"/>
    <n v="1270.2222222222222"/>
    <x v="0"/>
    <s v="television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0.15920000000000001"/>
    <n v="88.444444444444443"/>
    <x v="0"/>
    <s v="television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1.1831900000000001E-2"/>
    <n v="56.342380952380957"/>
    <x v="0"/>
    <s v="television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0.22750000000000001"/>
    <n v="53.529411764705884"/>
    <x v="0"/>
    <s v="television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2.5000000000000001E-4"/>
    <n v="25"/>
    <x v="0"/>
    <s v="television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3.351206434316354E-3"/>
    <n v="50"/>
    <x v="0"/>
    <s v="television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3.9750000000000001E-2"/>
    <n v="56.785714285714285"/>
    <x v="0"/>
    <s v="television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0.17150000000000001"/>
    <n v="40.833333333333336"/>
    <x v="0"/>
    <s v="television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3.608004104669061E-2"/>
    <n v="65.111111111111114"/>
    <x v="0"/>
    <s v="television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0.13900000000000001"/>
    <n v="55.6"/>
    <x v="0"/>
    <s v="television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0.15225"/>
    <n v="140.53846153846155"/>
    <x v="0"/>
    <s v="television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0.12"/>
    <n v="25"/>
    <x v="0"/>
    <s v="television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0.391125"/>
    <n v="69.533333333333331"/>
    <x v="0"/>
    <s v="television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2.6829268292682929E-3"/>
    <n v="5.5"/>
    <x v="0"/>
    <s v="television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0.29625000000000001"/>
    <n v="237"/>
    <x v="0"/>
    <s v="television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0.4236099230111206"/>
    <n v="79.870967741935488"/>
    <x v="0"/>
    <s v="television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4.1000000000000002E-2"/>
    <n v="10.25"/>
    <x v="0"/>
    <s v="television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0.197625"/>
    <n v="272.58620689655174"/>
    <x v="0"/>
    <s v="television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5.1999999999999995E-4"/>
    <n v="13"/>
    <x v="0"/>
    <s v="television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0.25030188679245285"/>
    <n v="58.184210526315788"/>
    <x v="0"/>
    <s v="television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4.0000000000000002E-4"/>
    <n v="10"/>
    <x v="0"/>
    <s v="television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0.26640000000000003"/>
    <n v="70.10526315789474"/>
    <x v="0"/>
    <s v="television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4.7363636363636365E-2"/>
    <n v="57.888888888888886"/>
    <x v="0"/>
    <s v="television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4.2435339894712751E-2"/>
    <n v="125.27027027027027"/>
    <x v="0"/>
    <s v="television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shorts"/>
    <n v="0"/>
    <e v="#DIV/0!"/>
    <x v="0"/>
    <s v="short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shorts"/>
    <n v="0.03"/>
    <n v="300"/>
    <x v="0"/>
    <s v="short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shorts"/>
    <n v="0.57333333333333336"/>
    <n v="43"/>
    <x v="0"/>
    <s v="short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shorts"/>
    <n v="1E-3"/>
    <n v="1"/>
    <x v="0"/>
    <s v="short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shorts"/>
    <n v="3.0999999999999999E-3"/>
    <n v="775"/>
    <x v="0"/>
    <s v="short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shorts"/>
    <n v="5.0000000000000001E-4"/>
    <n v="5"/>
    <x v="0"/>
    <s v="short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shorts"/>
    <n v="9.8461538461538464E-5"/>
    <n v="12.8"/>
    <x v="0"/>
    <s v="short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shorts"/>
    <n v="6.6666666666666671E-3"/>
    <n v="10"/>
    <x v="0"/>
    <s v="short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shorts"/>
    <n v="0.58291457286432158"/>
    <n v="58"/>
    <x v="0"/>
    <s v="short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shorts"/>
    <n v="0.68153600000000003"/>
    <n v="244.80459770114942"/>
    <x v="0"/>
    <s v="short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shorts"/>
    <n v="3.2499999999999997E-5"/>
    <n v="6.5"/>
    <x v="0"/>
    <s v="short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shorts"/>
    <n v="0"/>
    <e v="#DIV/0!"/>
    <x v="0"/>
    <s v="short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shorts"/>
    <n v="4.1599999999999998E-2"/>
    <n v="61.176470588235297"/>
    <x v="0"/>
    <s v="short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shorts"/>
    <n v="0"/>
    <e v="#DIV/0!"/>
    <x v="0"/>
    <s v="short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shorts"/>
    <n v="1.0860666666666667"/>
    <n v="139.23931623931625"/>
    <x v="0"/>
    <s v="short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shorts"/>
    <n v="8.0000000000000002E-3"/>
    <n v="10"/>
    <x v="0"/>
    <s v="short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shorts"/>
    <n v="3.7499999999999999E-2"/>
    <n v="93.75"/>
    <x v="0"/>
    <s v="short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shorts"/>
    <n v="0.15731707317073171"/>
    <n v="53.75"/>
    <x v="0"/>
    <s v="short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shorts"/>
    <n v="3.3333333333333332E-4"/>
    <n v="10"/>
    <x v="0"/>
    <s v="short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shorts"/>
    <n v="1.08"/>
    <n v="33.75"/>
    <x v="0"/>
    <s v="short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shorts"/>
    <n v="0.22500000000000001"/>
    <n v="18.75"/>
    <x v="0"/>
    <s v="short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shorts"/>
    <n v="0.20849420849420849"/>
    <n v="23.142857142857142"/>
    <x v="0"/>
    <s v="short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shorts"/>
    <n v="1.278"/>
    <n v="29.045454545454547"/>
    <x v="0"/>
    <s v="short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shorts"/>
    <n v="3.3333333333333333E-2"/>
    <n v="50"/>
    <x v="0"/>
    <s v="short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shorts"/>
    <n v="0"/>
    <e v="#DIV/0!"/>
    <x v="0"/>
    <s v="short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shorts"/>
    <n v="5.3999999999999999E-2"/>
    <n v="450"/>
    <x v="0"/>
    <s v="short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shorts"/>
    <n v="9.5999999999999992E-3"/>
    <n v="24"/>
    <x v="0"/>
    <s v="short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shorts"/>
    <n v="0.51600000000000001"/>
    <n v="32.25"/>
    <x v="0"/>
    <s v="short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shorts"/>
    <n v="1.6363636363636365E-2"/>
    <n v="15"/>
    <x v="0"/>
    <s v="short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shorts"/>
    <n v="0"/>
    <e v="#DIV/0!"/>
    <x v="0"/>
    <s v="short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shorts"/>
    <n v="0.754"/>
    <n v="251.33333333333334"/>
    <x v="0"/>
    <s v="short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shorts"/>
    <n v="0"/>
    <e v="#DIV/0!"/>
    <x v="0"/>
    <s v="short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shorts"/>
    <n v="0.105"/>
    <n v="437.5"/>
    <x v="0"/>
    <s v="short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shorts"/>
    <n v="1.1752499999999999"/>
    <n v="110.35211267605634"/>
    <x v="0"/>
    <s v="short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horts"/>
    <n v="1.3116666666666668"/>
    <n v="41.421052631578945"/>
    <x v="0"/>
    <s v="short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shorts"/>
    <n v="1.04"/>
    <n v="52"/>
    <x v="0"/>
    <s v="short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shorts"/>
    <n v="1.01"/>
    <n v="33.990384615384613"/>
    <x v="0"/>
    <s v="short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shorts"/>
    <n v="1.004"/>
    <n v="103.35294117647059"/>
    <x v="0"/>
    <s v="short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shorts"/>
    <n v="1.0595454545454546"/>
    <n v="34.791044776119406"/>
    <x v="0"/>
    <s v="short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shorts"/>
    <n v="3.3558333333333334"/>
    <n v="41.773858921161825"/>
    <x v="0"/>
    <s v="short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shorts"/>
    <n v="1.1292857142857142"/>
    <n v="64.268292682926827"/>
    <x v="0"/>
    <s v="short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shorts"/>
    <n v="1.885046"/>
    <n v="31.209370860927152"/>
    <x v="0"/>
    <s v="short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shorts"/>
    <n v="1.0181818181818181"/>
    <n v="62.921348314606739"/>
    <x v="0"/>
    <s v="short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shorts"/>
    <n v="1.01"/>
    <n v="98.536585365853654"/>
    <x v="0"/>
    <s v="short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shorts"/>
    <n v="1.1399999999999999"/>
    <n v="82.608695652173907"/>
    <x v="0"/>
    <s v="short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horts"/>
    <n v="1.3348133333333334"/>
    <n v="38.504230769230773"/>
    <x v="0"/>
    <s v="short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shorts"/>
    <n v="1.0153333333333334"/>
    <n v="80.15789473684211"/>
    <x v="0"/>
    <s v="short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shorts"/>
    <n v="1.0509999999999999"/>
    <n v="28.405405405405407"/>
    <x v="0"/>
    <s v="short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shorts"/>
    <n v="1.2715000000000001"/>
    <n v="80.730158730158735"/>
    <x v="0"/>
    <s v="short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shorts"/>
    <n v="1.1115384615384616"/>
    <n v="200.69444444444446"/>
    <x v="0"/>
    <s v="short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shorts"/>
    <n v="1.0676000000000001"/>
    <n v="37.591549295774648"/>
    <x v="0"/>
    <s v="short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095238095238095"/>
    <x v="0"/>
    <s v="short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00892473118282"/>
    <x v="0"/>
    <s v="short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shorts"/>
    <n v="1.1616666666666666"/>
    <n v="63.363636363636367"/>
    <x v="0"/>
    <s v="short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shorts"/>
    <n v="1.242"/>
    <n v="50.901639344262293"/>
    <x v="0"/>
    <s v="short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shorts"/>
    <n v="1.030125"/>
    <n v="100.5"/>
    <x v="0"/>
    <s v="short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shorts"/>
    <n v="1.1225000000000001"/>
    <n v="31.619718309859156"/>
    <x v="0"/>
    <s v="short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shorts"/>
    <n v="1.0881428571428571"/>
    <n v="65.102564102564102"/>
    <x v="0"/>
    <s v="short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shorts"/>
    <n v="1.1499999999999999"/>
    <n v="79.310344827586206"/>
    <x v="0"/>
    <s v="short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shorts"/>
    <n v="1.03"/>
    <n v="139.18918918918919"/>
    <x v="0"/>
    <s v="short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science fiction"/>
    <n v="1.0113333333333334"/>
    <n v="131.91304347826087"/>
    <x v="0"/>
    <s v="science fiction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science fiction"/>
    <n v="1.0955999999999999"/>
    <n v="91.3"/>
    <x v="0"/>
    <s v="science fiction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science fiction"/>
    <n v="1.148421052631579"/>
    <n v="39.672727272727272"/>
    <x v="0"/>
    <s v="science fiction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science fiction"/>
    <n v="1.1739999999999999"/>
    <n v="57.549019607843135"/>
    <x v="0"/>
    <s v="science fiction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science fiction"/>
    <n v="1.7173333333333334"/>
    <n v="33.025641025641029"/>
    <x v="0"/>
    <s v="science fiction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science fiction"/>
    <n v="1.1416238095238094"/>
    <n v="77.335806451612896"/>
    <x v="0"/>
    <s v="science fiction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science fiction"/>
    <n v="1.1975"/>
    <n v="31.933333333333334"/>
    <x v="0"/>
    <s v="science fiction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science fiction"/>
    <n v="1.0900000000000001"/>
    <n v="36.333333333333336"/>
    <x v="0"/>
    <s v="science fiction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science fiction"/>
    <n v="1.0088571428571429"/>
    <n v="46.768211920529801"/>
    <x v="0"/>
    <s v="science fiction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science fiction"/>
    <n v="1.0900000000000001"/>
    <n v="40.073529411764703"/>
    <x v="0"/>
    <s v="science fiction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science fiction"/>
    <n v="1.0720930232558139"/>
    <n v="100.21739130434783"/>
    <x v="0"/>
    <s v="science fiction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science fiction"/>
    <n v="1"/>
    <n v="41.666666666666664"/>
    <x v="0"/>
    <s v="science fiction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science fiction"/>
    <n v="1.0218750000000001"/>
    <n v="46.714285714285715"/>
    <x v="0"/>
    <s v="science fiction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science fiction"/>
    <n v="1.1629333333333334"/>
    <n v="71.491803278688522"/>
    <x v="0"/>
    <s v="science fiction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science fiction"/>
    <n v="0.65"/>
    <n v="14.444444444444445"/>
    <x v="0"/>
    <s v="science fiction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science fiction"/>
    <n v="0.12327272727272727"/>
    <n v="356.84210526315792"/>
    <x v="0"/>
    <s v="science fiction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science fiction"/>
    <n v="0"/>
    <e v="#DIV/0!"/>
    <x v="0"/>
    <s v="science fiction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science fiction"/>
    <n v="4.0266666666666666E-2"/>
    <n v="37.75"/>
    <x v="0"/>
    <s v="science fiction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science fiction"/>
    <n v="1.0200000000000001E-2"/>
    <n v="12.75"/>
    <x v="0"/>
    <s v="science fiction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science fiction"/>
    <n v="0.1174"/>
    <n v="24.458333333333332"/>
    <x v="0"/>
    <s v="science fiction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science fiction"/>
    <n v="0"/>
    <e v="#DIV/0!"/>
    <x v="0"/>
    <s v="science fiction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science fiction"/>
    <n v="0.59142857142857141"/>
    <n v="53.07692307692308"/>
    <x v="0"/>
    <s v="science fiction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science fiction"/>
    <n v="5.9999999999999995E-4"/>
    <n v="300"/>
    <x v="0"/>
    <s v="science fiction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science fiction"/>
    <n v="0.1145"/>
    <n v="286.25"/>
    <x v="0"/>
    <s v="science fiction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science fiction"/>
    <n v="3.6666666666666666E-3"/>
    <n v="36.666666666666664"/>
    <x v="0"/>
    <s v="science fiction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science fiction"/>
    <n v="0.52159999999999995"/>
    <n v="49.20754716981132"/>
    <x v="0"/>
    <s v="science fiction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science fiction"/>
    <n v="2.0000000000000002E-5"/>
    <n v="1"/>
    <x v="0"/>
    <s v="science fiction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science fiction"/>
    <n v="1.2500000000000001E-2"/>
    <n v="12.5"/>
    <x v="0"/>
    <s v="science fiction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science fiction"/>
    <n v="0.54520000000000002"/>
    <n v="109.04"/>
    <x v="0"/>
    <s v="science fiction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science fiction"/>
    <n v="0.25"/>
    <n v="41.666666666666664"/>
    <x v="0"/>
    <s v="science fiction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science fiction"/>
    <n v="0"/>
    <e v="#DIV/0!"/>
    <x v="0"/>
    <s v="science fiction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science fiction"/>
    <n v="3.4125000000000003E-2"/>
    <n v="22.75"/>
    <x v="0"/>
    <s v="science fiction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science fiction"/>
    <n v="0"/>
    <e v="#DIV/0!"/>
    <x v="0"/>
    <s v="science fiction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science fiction"/>
    <n v="0.46363636363636362"/>
    <n v="70.833333333333329"/>
    <x v="0"/>
    <s v="science fiction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science fiction"/>
    <n v="1.0349999999999999"/>
    <n v="63.109756097560975"/>
    <x v="0"/>
    <s v="science fiction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science fiction"/>
    <n v="1.1932315789473684"/>
    <n v="50.157964601769912"/>
    <x v="0"/>
    <s v="science fiction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science fiction"/>
    <n v="1.2576666666666667"/>
    <n v="62.883333333333333"/>
    <x v="0"/>
    <s v="science fiction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science fiction"/>
    <n v="1.1974347826086957"/>
    <n v="85.531055900621112"/>
    <x v="0"/>
    <s v="science fiction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science fiction"/>
    <n v="1.2625"/>
    <n v="53.723404255319146"/>
    <x v="0"/>
    <s v="science fiction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science fiction"/>
    <n v="1.0011666666666668"/>
    <n v="127.80851063829788"/>
    <x v="0"/>
    <s v="science fiction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drama"/>
    <n v="1.0213333333333334"/>
    <n v="106.57391304347826"/>
    <x v="0"/>
    <s v="drama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drama"/>
    <n v="1.0035142857142858"/>
    <n v="262.11194029850748"/>
    <x v="0"/>
    <s v="drama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drama"/>
    <n v="1.0004999999999999"/>
    <n v="57.171428571428571"/>
    <x v="0"/>
    <s v="drama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rama"/>
    <n v="1.1602222222222223"/>
    <n v="50.20192307692308"/>
    <x v="0"/>
    <s v="drama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drama"/>
    <n v="1.0209999999999999"/>
    <n v="66.586956521739125"/>
    <x v="0"/>
    <s v="drama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drama"/>
    <n v="1.0011000000000001"/>
    <n v="168.25210084033614"/>
    <x v="0"/>
    <s v="drama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drama"/>
    <n v="1.0084"/>
    <n v="256.37288135593218"/>
    <x v="0"/>
    <s v="drama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drama"/>
    <n v="1.0342499999999999"/>
    <n v="36.610619469026545"/>
    <x v="0"/>
    <s v="drama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2857142857146"/>
    <x v="0"/>
    <s v="drama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rama"/>
    <n v="1.0951612903225807"/>
    <n v="45.878378378378379"/>
    <x v="0"/>
    <s v="drama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drama"/>
    <n v="1.0203333333333333"/>
    <n v="141.71296296296296"/>
    <x v="0"/>
    <s v="drama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drama"/>
    <n v="1.0235000000000001"/>
    <n v="52.487179487179489"/>
    <x v="0"/>
    <s v="drama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drama"/>
    <n v="1.0416666666666667"/>
    <n v="59.523809523809526"/>
    <x v="0"/>
    <s v="drama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drama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drama"/>
    <n v="1.0234285714285714"/>
    <n v="193.62162162162161"/>
    <x v="0"/>
    <s v="drama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drama"/>
    <n v="1.0786500000000001"/>
    <n v="106.79702970297029"/>
    <x v="0"/>
    <s v="drama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rama"/>
    <n v="1.0988461538461538"/>
    <n v="77.21621621621621"/>
    <x v="0"/>
    <s v="drama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drama"/>
    <n v="1.61"/>
    <n v="57.5"/>
    <x v="0"/>
    <s v="drama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drama"/>
    <n v="1.3120000000000001"/>
    <n v="50.46153846153846"/>
    <x v="0"/>
    <s v="drama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rama"/>
    <n v="1.1879999999999999"/>
    <n v="97.377049180327873"/>
    <x v="0"/>
    <s v="drama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drama"/>
    <n v="1.0039275000000001"/>
    <n v="34.91921739130435"/>
    <x v="0"/>
    <s v="drama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drama"/>
    <n v="1.0320666666666667"/>
    <n v="85.530386740331494"/>
    <x v="0"/>
    <s v="drama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drama"/>
    <n v="1.006"/>
    <n v="182.90909090909091"/>
    <x v="0"/>
    <s v="drama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drama"/>
    <n v="1.0078754285714286"/>
    <n v="131.13620817843866"/>
    <x v="0"/>
    <s v="drama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rama"/>
    <n v="1.1232142857142857"/>
    <n v="39.810126582278478"/>
    <x v="0"/>
    <s v="drama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drama"/>
    <n v="1.0591914022517912"/>
    <n v="59.701730769230764"/>
    <x v="0"/>
    <s v="drama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drama"/>
    <n v="1.0056666666666667"/>
    <n v="88.735294117647058"/>
    <x v="0"/>
    <s v="drama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rama"/>
    <n v="1.1530588235294117"/>
    <n v="58.688622754491021"/>
    <x v="0"/>
    <s v="drama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513661202186"/>
    <x v="0"/>
    <s v="drama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drama"/>
    <n v="1.028375"/>
    <n v="115.87323943661971"/>
    <x v="0"/>
    <s v="drama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drama"/>
    <n v="1.0293749999999999"/>
    <n v="23.869565217391305"/>
    <x v="0"/>
    <s v="drama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drama"/>
    <n v="1.043047619047619"/>
    <n v="81.125925925925927"/>
    <x v="0"/>
    <s v="drama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rama"/>
    <n v="1.1122000000000001"/>
    <n v="57.626943005181346"/>
    <x v="0"/>
    <s v="drama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drama"/>
    <n v="1.0586"/>
    <n v="46.429824561403507"/>
    <x v="0"/>
    <s v="drama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drama"/>
    <n v="1.0079166666666666"/>
    <n v="60.475000000000001"/>
    <x v="0"/>
    <s v="drama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drama"/>
    <n v="1.0492727272727274"/>
    <n v="65.579545454545453"/>
    <x v="0"/>
    <s v="drama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drama"/>
    <n v="1.01552"/>
    <n v="119.1924882629108"/>
    <x v="0"/>
    <s v="drama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rama"/>
    <n v="1.1073333333333333"/>
    <n v="83.05"/>
    <x v="0"/>
    <s v="drama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drama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drama"/>
    <n v="1.0182500000000001"/>
    <n v="177.08695652173913"/>
    <x v="0"/>
    <s v="drama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drama"/>
    <n v="1.012576923076923"/>
    <n v="70.771505376344081"/>
    <x v="0"/>
    <s v="drama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drama"/>
    <n v="1.75"/>
    <n v="29.166666666666668"/>
    <x v="0"/>
    <s v="drama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136363636364"/>
    <x v="0"/>
    <s v="drama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drama"/>
    <n v="1.0629949999999999"/>
    <n v="51.853414634146333"/>
    <x v="0"/>
    <s v="drama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drama"/>
    <n v="1.052142857142857"/>
    <n v="98.2"/>
    <x v="0"/>
    <s v="drama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drama"/>
    <n v="1.0616782608695652"/>
    <n v="251.7381443298969"/>
    <x v="0"/>
    <s v="drama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rama"/>
    <n v="1.0924"/>
    <n v="74.821917808219183"/>
    <x v="0"/>
    <s v="drama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drama"/>
    <n v="1.0045454545454546"/>
    <n v="67.65306122448979"/>
    <x v="0"/>
    <s v="drama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drama"/>
    <n v="1.0304098360655738"/>
    <n v="93.81343283582089"/>
    <x v="0"/>
    <s v="drama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rama"/>
    <n v="1.121664"/>
    <n v="41.237647058823526"/>
    <x v="0"/>
    <s v="drama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drama"/>
    <n v="1.03"/>
    <n v="52.551020408163268"/>
    <x v="0"/>
    <s v="drama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drama"/>
    <n v="1.64"/>
    <n v="70.285714285714292"/>
    <x v="0"/>
    <s v="drama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drama"/>
    <n v="1.3128333333333333"/>
    <n v="48.325153374233132"/>
    <x v="0"/>
    <s v="drama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drama"/>
    <n v="1.0209999999999999"/>
    <n v="53.177083333333336"/>
    <x v="0"/>
    <s v="drama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2380952380949"/>
    <x v="0"/>
    <s v="drama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drama"/>
    <n v="1.0149999999999999"/>
    <n v="116"/>
    <x v="0"/>
    <s v="drama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drama"/>
    <n v="1.0166666666666666"/>
    <n v="61"/>
    <x v="0"/>
    <s v="drama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drama"/>
    <n v="1.3"/>
    <n v="38.235294117647058"/>
    <x v="0"/>
    <s v="drama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drama"/>
    <n v="1.5443"/>
    <n v="106.50344827586207"/>
    <x v="0"/>
    <s v="drama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drama"/>
    <n v="1.0740000000000001"/>
    <n v="204.57142857142858"/>
    <x v="0"/>
    <s v="drama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drama"/>
    <n v="1.0132258064516129"/>
    <n v="54.912587412587413"/>
    <x v="0"/>
    <s v="drama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drama"/>
    <n v="1.0027777777777778"/>
    <n v="150.41666666666666"/>
    <x v="0"/>
    <s v="drama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rama"/>
    <n v="1.1684444444444444"/>
    <n v="52.58"/>
    <x v="0"/>
    <s v="drama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rama"/>
    <n v="1.0860000000000001"/>
    <n v="54.3"/>
    <x v="0"/>
    <s v="drama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drama"/>
    <n v="1.034"/>
    <n v="76.029411764705884"/>
    <x v="0"/>
    <s v="drama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rama"/>
    <n v="1.1427586206896552"/>
    <n v="105.2063492063492"/>
    <x v="0"/>
    <s v="drama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drama"/>
    <n v="1.03"/>
    <n v="68.666666666666671"/>
    <x v="0"/>
    <s v="drama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170212765958"/>
    <x v="0"/>
    <s v="drama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drama"/>
    <n v="1.026467741935484"/>
    <n v="134.26371308016877"/>
    <x v="0"/>
    <s v="drama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drama"/>
    <n v="1.0475000000000001"/>
    <n v="17.829787234042552"/>
    <x v="0"/>
    <s v="drama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drama"/>
    <n v="1.016"/>
    <n v="203.2"/>
    <x v="0"/>
    <s v="drama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rama"/>
    <n v="1.1210242048409682"/>
    <n v="69.18518518518519"/>
    <x v="0"/>
    <s v="drama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drama"/>
    <n v="1.0176666666666667"/>
    <n v="125.12295081967213"/>
    <x v="0"/>
    <s v="drama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drama"/>
    <n v="1"/>
    <n v="73.529411764705884"/>
    <x v="0"/>
    <s v="drama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drama"/>
    <n v="1.0026489999999999"/>
    <n v="48.437149758454105"/>
    <x v="0"/>
    <s v="drama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drama"/>
    <n v="1.3304200000000002"/>
    <n v="26.608400000000003"/>
    <x v="0"/>
    <s v="drama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66666666666664"/>
    <x v="0"/>
    <s v="drama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rama"/>
    <n v="1.1399999999999999"/>
    <n v="40.714285714285715"/>
    <x v="0"/>
    <s v="drama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drama"/>
    <n v="2.8613861386138613"/>
    <n v="19.266666666666666"/>
    <x v="0"/>
    <s v="drama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drama"/>
    <n v="1.7044444444444444"/>
    <n v="84.285714285714292"/>
    <x v="0"/>
    <s v="drama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3333333333332"/>
    <x v="0"/>
    <s v="documentary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documentary"/>
    <n v="1.0285857142857142"/>
    <n v="26.667037037037037"/>
    <x v="0"/>
    <s v="documentary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documentary"/>
    <n v="1.4406666666666668"/>
    <n v="45.978723404255319"/>
    <x v="0"/>
    <s v="documentary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documentary"/>
    <n v="1.0007272727272727"/>
    <n v="125.09090909090909"/>
    <x v="0"/>
    <s v="documentary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documentary"/>
    <n v="1.0173000000000001"/>
    <n v="141.29166666666666"/>
    <x v="0"/>
    <s v="documentary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3333333333336"/>
    <x v="0"/>
    <s v="documentary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documentary"/>
    <n v="1.3616666666666666"/>
    <n v="46.420454545454547"/>
    <x v="0"/>
    <s v="documentary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documentary"/>
    <n v="1.3346666666666667"/>
    <n v="57.2"/>
    <x v="0"/>
    <s v="documentary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documentary"/>
    <n v="1.0339285714285715"/>
    <n v="173.7"/>
    <x v="0"/>
    <s v="documentary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documentary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documentary"/>
    <n v="1.0451666666666666"/>
    <n v="89.585714285714289"/>
    <x v="0"/>
    <s v="documentary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documentary"/>
    <n v="1.0202500000000001"/>
    <n v="204.05"/>
    <x v="0"/>
    <s v="documentary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documentary"/>
    <n v="1.7533333333333334"/>
    <n v="48.703703703703702"/>
    <x v="0"/>
    <s v="documentary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documentary"/>
    <n v="1.0668"/>
    <n v="53.339999999999996"/>
    <x v="0"/>
    <s v="documentary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ocumentary"/>
    <n v="1.2228571428571429"/>
    <n v="75.087719298245617"/>
    <x v="0"/>
    <s v="documentary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documentary"/>
    <n v="1.5942857142857143"/>
    <n v="18"/>
    <x v="0"/>
    <s v="documentary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documentary"/>
    <n v="1.0007692307692309"/>
    <n v="209.83870967741936"/>
    <x v="0"/>
    <s v="documentary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2222222222226"/>
    <x v="0"/>
    <s v="documentary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documentary"/>
    <n v="1.0004"/>
    <n v="61"/>
    <x v="0"/>
    <s v="documentary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4482758620683"/>
    <x v="0"/>
    <s v="documentary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documentary"/>
    <n v="2.1074999999999999"/>
    <n v="29.068965517241381"/>
    <x v="0"/>
    <s v="documentary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38202247191015"/>
    <x v="0"/>
    <s v="documentary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documentary"/>
    <n v="1.0008673425918038"/>
    <n v="93.977440000000001"/>
    <x v="0"/>
    <s v="documentary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documentary"/>
    <n v="1.0619047619047619"/>
    <n v="61.944444444444443"/>
    <x v="0"/>
    <s v="documentary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ocumentary"/>
    <n v="1.256"/>
    <n v="78.5"/>
    <x v="0"/>
    <s v="documentary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documentary"/>
    <n v="1.08"/>
    <n v="33.75"/>
    <x v="0"/>
    <s v="documentary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documentary"/>
    <n v="1.01"/>
    <n v="66.44736842105263"/>
    <x v="0"/>
    <s v="documentary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documentary"/>
    <n v="1.0740000000000001"/>
    <n v="35.799999999999997"/>
    <x v="0"/>
    <s v="documentary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documentary"/>
    <n v="1.0151515151515151"/>
    <n v="145.65217391304347"/>
    <x v="0"/>
    <s v="documentary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ocumentary"/>
    <n v="1.2589999999999999"/>
    <n v="25.693877551020407"/>
    <x v="0"/>
    <s v="documentary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documentary"/>
    <n v="1.0166666666666666"/>
    <n v="152.5"/>
    <x v="0"/>
    <s v="documentary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documentary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documentary"/>
    <n v="1.0137499999999999"/>
    <n v="142.28070175438597"/>
    <x v="0"/>
    <s v="documentary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documentary"/>
    <n v="1.0125"/>
    <n v="24.545454545454547"/>
    <x v="0"/>
    <s v="documentary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documentary"/>
    <n v="1.4638888888888888"/>
    <n v="292.77777777777777"/>
    <x v="0"/>
    <s v="documentary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307692307692"/>
    <x v="0"/>
    <s v="documentary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documentary"/>
    <n v="1.0626666666666666"/>
    <n v="23.10144927536232"/>
    <x v="0"/>
    <s v="documentary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documentary"/>
    <n v="1.0451999999999999"/>
    <n v="80.400000000000006"/>
    <x v="0"/>
    <s v="documentary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documentary"/>
    <n v="1"/>
    <n v="72.289156626506028"/>
    <x v="0"/>
    <s v="documentary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documentary"/>
    <n v="1.0457142857142858"/>
    <n v="32.972972972972975"/>
    <x v="0"/>
    <s v="documentary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documentary"/>
    <n v="1.3862051149573753"/>
    <n v="116.65217391304348"/>
    <x v="0"/>
    <s v="documentary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documentary"/>
    <n v="1.0032000000000001"/>
    <n v="79.61904761904762"/>
    <x v="0"/>
    <s v="documentary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documentary"/>
    <n v="1"/>
    <n v="27.777777777777779"/>
    <x v="0"/>
    <s v="documentary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29411764705884"/>
    <x v="0"/>
    <s v="documentary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documentary"/>
    <n v="1.0218"/>
    <n v="136.84821428571428"/>
    <x v="0"/>
    <s v="documentary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documentary"/>
    <n v="1.0435000000000001"/>
    <n v="177.61702127659575"/>
    <x v="0"/>
    <s v="documentary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documentary"/>
    <n v="1.3816666666666666"/>
    <n v="109.07894736842105"/>
    <x v="0"/>
    <s v="documentary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documentary"/>
    <n v="1"/>
    <n v="119.64285714285714"/>
    <x v="0"/>
    <s v="documentary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documentary"/>
    <n v="1.0166666666666666"/>
    <n v="78.205128205128204"/>
    <x v="0"/>
    <s v="documentary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documentary"/>
    <n v="1.7142857142857142"/>
    <n v="52.173913043478258"/>
    <x v="0"/>
    <s v="documentary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documentary"/>
    <n v="1.0144444444444445"/>
    <n v="114.125"/>
    <x v="0"/>
    <s v="documentary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documentary"/>
    <n v="1.3"/>
    <n v="50"/>
    <x v="0"/>
    <s v="documentary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66666666666671"/>
    <x v="0"/>
    <s v="documentary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090909090909"/>
    <x v="0"/>
    <s v="documentary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documentary"/>
    <n v="1.002909090909091"/>
    <n v="69.822784810126578"/>
    <x v="0"/>
    <s v="documentary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documentary"/>
    <n v="1.534"/>
    <n v="109.57142857142857"/>
    <x v="0"/>
    <s v="documentary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documentary"/>
    <n v="1.0442857142857143"/>
    <n v="71.666666666666671"/>
    <x v="0"/>
    <s v="documentary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documentary"/>
    <n v="1.0109999999999999"/>
    <n v="93.611111111111114"/>
    <x v="0"/>
    <s v="documentary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documentary"/>
    <n v="1.0751999999999999"/>
    <n v="76.8"/>
    <x v="0"/>
    <s v="documentary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documentary"/>
    <n v="3.15"/>
    <n v="35.795454545454547"/>
    <x v="0"/>
    <s v="documentary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documentary"/>
    <n v="1.0193333333333334"/>
    <n v="55.6"/>
    <x v="0"/>
    <s v="documentary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ocumentary"/>
    <n v="1.2628571428571429"/>
    <n v="147.33333333333334"/>
    <x v="0"/>
    <s v="documentary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documentary"/>
    <n v="1.014"/>
    <n v="56.333333333333336"/>
    <x v="0"/>
    <s v="documentary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documentary"/>
    <n v="1.01"/>
    <n v="96.19047619047619"/>
    <x v="0"/>
    <s v="documentary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documentary"/>
    <n v="1.0299"/>
    <n v="63.574074074074076"/>
    <x v="0"/>
    <s v="documentary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documentary"/>
    <n v="1.0625"/>
    <n v="184.78260869565219"/>
    <x v="0"/>
    <s v="documentary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documentary"/>
    <n v="1.0137777777777779"/>
    <n v="126.72222222222223"/>
    <x v="0"/>
    <s v="documentary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2647058823529"/>
    <x v="0"/>
    <s v="documentary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documentary"/>
    <n v="2.1800000000000002"/>
    <n v="54.5"/>
    <x v="0"/>
    <s v="documentary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documentary"/>
    <n v="1.0141935483870967"/>
    <n v="302.30769230769232"/>
    <x v="0"/>
    <s v="documentary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documentary"/>
    <n v="1.0593333333333332"/>
    <n v="44.138888888888886"/>
    <x v="0"/>
    <s v="documentary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documentary"/>
    <n v="1.04"/>
    <n v="866.66666666666663"/>
    <x v="0"/>
    <s v="documentary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documentary"/>
    <n v="2.21"/>
    <n v="61.388888888888886"/>
    <x v="0"/>
    <s v="documentary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66666666666668"/>
    <x v="0"/>
    <s v="documentary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documentary"/>
    <n v="1.046"/>
    <n v="45.478260869565219"/>
    <x v="0"/>
    <s v="documentary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documentary"/>
    <n v="1.0389999999999999"/>
    <n v="96.203703703703709"/>
    <x v="0"/>
    <s v="documentary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307692307692"/>
    <x v="0"/>
    <s v="documentary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documentary"/>
    <n v="1.385"/>
    <n v="30.777777777777779"/>
    <x v="0"/>
    <s v="documentary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documentary"/>
    <n v="1.0349999999999999"/>
    <n v="38.333333333333336"/>
    <x v="0"/>
    <s v="documentary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documentary"/>
    <n v="1.0024999999999999"/>
    <n v="66.833333333333329"/>
    <x v="0"/>
    <s v="documentary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documentary"/>
    <n v="1.0657142857142856"/>
    <n v="71.730769230769226"/>
    <x v="0"/>
    <s v="documentary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documentary"/>
    <n v="1"/>
    <n v="176.47058823529412"/>
    <x v="0"/>
    <s v="documentary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documentary"/>
    <n v="1.0001249999999999"/>
    <n v="421.10526315789474"/>
    <x v="0"/>
    <s v="documentary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documentary"/>
    <n v="1.0105"/>
    <n v="104.98701298701299"/>
    <x v="0"/>
    <s v="documentary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documentary"/>
    <n v="1.0763636363636364"/>
    <n v="28.19047619047619"/>
    <x v="0"/>
    <s v="documentary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documentary"/>
    <n v="1.0365"/>
    <n v="54.55263157894737"/>
    <x v="0"/>
    <s v="documentary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documentary"/>
    <n v="1.0443333333333333"/>
    <n v="111.89285714285714"/>
    <x v="0"/>
    <s v="documentary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documentary"/>
    <n v="1.0225"/>
    <n v="85.208333333333329"/>
    <x v="0"/>
    <s v="documentary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documentary"/>
    <n v="1.0074285714285713"/>
    <n v="76.652173913043484"/>
    <x v="0"/>
    <s v="documentary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66666666666671"/>
    <x v="0"/>
    <s v="documentary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documentary"/>
    <n v="1.0001100000000001"/>
    <n v="93.760312499999998"/>
    <x v="0"/>
    <s v="documentary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documentary"/>
    <n v="1"/>
    <n v="133.33333333333334"/>
    <x v="0"/>
    <s v="documentary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documentary"/>
    <n v="1.05"/>
    <n v="51.219512195121951"/>
    <x v="0"/>
    <s v="documentary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142857142858"/>
    <x v="0"/>
    <s v="documentary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documentary"/>
    <n v="1.038"/>
    <n v="34.6"/>
    <x v="0"/>
    <s v="documentary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7741935483872"/>
    <x v="0"/>
    <s v="documentary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documentary"/>
    <n v="1.024"/>
    <n v="69.818181818181813"/>
    <x v="0"/>
    <s v="documentary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documentary"/>
    <n v="2.23"/>
    <n v="61.944444444444443"/>
    <x v="0"/>
    <s v="documentary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documentary"/>
    <n v="1"/>
    <n v="41.666666666666664"/>
    <x v="0"/>
    <s v="documentary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documentary"/>
    <n v="1.0580000000000001"/>
    <n v="36.06818181818182"/>
    <x v="0"/>
    <s v="documentary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documentary"/>
    <n v="1.4236363636363636"/>
    <n v="29"/>
    <x v="0"/>
    <s v="documentary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documentary"/>
    <n v="1.84"/>
    <n v="24.210526315789473"/>
    <x v="0"/>
    <s v="documentary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documentary"/>
    <n v="1.0433333333333332"/>
    <n v="55.892857142857146"/>
    <x v="0"/>
    <s v="documentary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66666666666666"/>
    <x v="0"/>
    <s v="documentary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53846153846149"/>
    <x v="0"/>
    <s v="documentary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documentary"/>
    <n v="1.0375000000000001"/>
    <n v="27.065217391304348"/>
    <x v="0"/>
    <s v="documentary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documentary"/>
    <n v="1.0041"/>
    <n v="118.12941176470588"/>
    <x v="0"/>
    <s v="documentary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documentary"/>
    <n v="1.0186206896551724"/>
    <n v="44.757575757575758"/>
    <x v="0"/>
    <s v="documentary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87878787878782"/>
    <x v="0"/>
    <s v="documentary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documentary"/>
    <n v="1"/>
    <n v="117.64705882352941"/>
    <x v="0"/>
    <s v="documentary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ocumentary"/>
    <n v="1.22"/>
    <n v="203.33333333333334"/>
    <x v="0"/>
    <s v="documentary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documentary"/>
    <n v="1.3757142857142857"/>
    <n v="28.323529411764707"/>
    <x v="0"/>
    <s v="documentary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documentary"/>
    <n v="1.0031000000000001"/>
    <n v="110.23076923076923"/>
    <x v="0"/>
    <s v="documentary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documentary"/>
    <n v="1.071"/>
    <n v="31.970149253731343"/>
    <x v="0"/>
    <s v="documentary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documentary"/>
    <n v="2.11"/>
    <n v="58.611111111111114"/>
    <x v="0"/>
    <s v="documentary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ocumentary"/>
    <n v="1.236"/>
    <n v="29.428571428571427"/>
    <x v="0"/>
    <s v="documentary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75"/>
    <x v="0"/>
    <s v="documentary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documentary"/>
    <n v="1.0356666666666667"/>
    <n v="199.16666666666666"/>
    <x v="0"/>
    <s v="documentary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documentary"/>
    <n v="1"/>
    <n v="115.38461538461539"/>
    <x v="0"/>
    <s v="documentary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documentary"/>
    <n v="1.3"/>
    <n v="46.428571428571431"/>
    <x v="0"/>
    <s v="documentary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documentary"/>
    <n v="1.0349999999999999"/>
    <n v="70.568181818181813"/>
    <x v="0"/>
    <s v="documentary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documentary"/>
    <n v="1"/>
    <n v="22.222222222222221"/>
    <x v="0"/>
    <s v="documentary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6666666666667"/>
    <x v="0"/>
    <s v="documentary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documentary"/>
    <n v="1.0000058823529412"/>
    <n v="37.777999999999999"/>
    <x v="0"/>
    <s v="documentary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documentary"/>
    <n v="1.00875"/>
    <n v="72.053571428571431"/>
    <x v="0"/>
    <s v="documentary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documentary"/>
    <n v="1.0654545454545454"/>
    <n v="63.695652173913047"/>
    <x v="0"/>
    <s v="documentary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documentary"/>
    <n v="1.38"/>
    <n v="28.411764705882351"/>
    <x v="0"/>
    <s v="documentary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documentary"/>
    <n v="1.0115000000000001"/>
    <n v="103.21428571428571"/>
    <x v="0"/>
    <s v="documentary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2173913043484"/>
    <x v="0"/>
    <s v="documentary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documentary"/>
    <n v="1.4"/>
    <n v="35"/>
    <x v="0"/>
    <s v="documentary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documentary"/>
    <n v="1.0358333333333334"/>
    <n v="81.776315789473685"/>
    <x v="0"/>
    <s v="documentary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documentary"/>
    <n v="1.0297033333333332"/>
    <n v="297.02980769230766"/>
    <x v="0"/>
    <s v="documentary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09195402298852"/>
    <x v="0"/>
    <s v="documentary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documentary"/>
    <n v="1"/>
    <n v="51.724137931034484"/>
    <x v="0"/>
    <s v="documentary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documentary"/>
    <n v="1.0275000000000001"/>
    <n v="40.294117647058826"/>
    <x v="0"/>
    <s v="documentary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documentary"/>
    <n v="1.3"/>
    <n v="16.25"/>
    <x v="0"/>
    <s v="documentary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2638888888887"/>
    <x v="0"/>
    <s v="documentary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documentary"/>
    <n v="1"/>
    <n v="95.238095238095241"/>
    <x v="0"/>
    <s v="documentary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4285714285715"/>
    <x v="0"/>
    <s v="documentary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documentary"/>
    <n v="1.0026315789473683"/>
    <n v="134.1549295774648"/>
    <x v="0"/>
    <s v="documentary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documentary"/>
    <n v="1.0555000000000001"/>
    <n v="62.827380952380949"/>
    <x v="0"/>
    <s v="documentary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4736842105263"/>
    <x v="0"/>
    <s v="documentary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documentary"/>
    <n v="1.0589999999999999"/>
    <n v="143.1081081081081"/>
    <x v="0"/>
    <s v="documentary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documentary"/>
    <n v="1.01"/>
    <n v="84.166666666666671"/>
    <x v="0"/>
    <s v="documentary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documentary"/>
    <n v="1.042"/>
    <n v="186.07142857142858"/>
    <x v="0"/>
    <s v="documentary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documentary"/>
    <n v="1.3467833333333334"/>
    <n v="89.785555555555561"/>
    <x v="0"/>
    <s v="documentary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documentary"/>
    <n v="1.052184"/>
    <n v="64.157560975609755"/>
    <x v="0"/>
    <s v="documentary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documentary"/>
    <n v="1.026"/>
    <n v="59.651162790697676"/>
    <x v="0"/>
    <s v="documentary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documentary"/>
    <n v="1"/>
    <n v="31.25"/>
    <x v="0"/>
    <s v="documentary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documentary"/>
    <n v="1.855"/>
    <n v="41.222222222222221"/>
    <x v="0"/>
    <s v="documentary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documentary"/>
    <n v="2.89"/>
    <n v="43.35"/>
    <x v="0"/>
    <s v="documentary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documentary"/>
    <n v="1"/>
    <n v="64.516129032258064"/>
    <x v="0"/>
    <s v="documentary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documentary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documentary"/>
    <n v="1.0780000000000001"/>
    <n v="77"/>
    <x v="0"/>
    <s v="documentary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2222222222221"/>
    <x v="0"/>
    <s v="documentary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documentary"/>
    <n v="1.70625"/>
    <n v="68.25"/>
    <x v="0"/>
    <s v="documentary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documentary"/>
    <n v="1.52"/>
    <n v="19.487179487179485"/>
    <x v="0"/>
    <s v="documentary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documentary"/>
    <n v="1.0123076923076924"/>
    <n v="41.125"/>
    <x v="0"/>
    <s v="documentary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documentary"/>
    <n v="1.532"/>
    <n v="41.405405405405403"/>
    <x v="0"/>
    <s v="documentary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ocumentary"/>
    <n v="1.2833333333333334"/>
    <n v="27.5"/>
    <x v="0"/>
    <s v="documentary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documentary"/>
    <n v="1.0071428571428571"/>
    <n v="33.571428571428569"/>
    <x v="0"/>
    <s v="documentary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documentary"/>
    <n v="1.0065"/>
    <n v="145.86956521739131"/>
    <x v="0"/>
    <s v="documentary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documentary"/>
    <n v="1.913"/>
    <n v="358.6875"/>
    <x v="0"/>
    <s v="documentary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documentary"/>
    <n v="1.4019999999999999"/>
    <n v="50.981818181818184"/>
    <x v="0"/>
    <s v="documentary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ocumentary"/>
    <n v="1.2433537832310839"/>
    <n v="45.037037037037038"/>
    <x v="0"/>
    <s v="documentary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ocumentary"/>
    <n v="1.262"/>
    <n v="17.527777777777779"/>
    <x v="0"/>
    <s v="documentary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documentary"/>
    <n v="1.9"/>
    <n v="50"/>
    <x v="0"/>
    <s v="documentary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documentary"/>
    <n v="1.39"/>
    <n v="57.916666666666664"/>
    <x v="0"/>
    <s v="documentary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documentary"/>
    <n v="2.02"/>
    <n v="29.705882352941178"/>
    <x v="0"/>
    <s v="documentary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documentary"/>
    <n v="1.0338000000000001"/>
    <n v="90.684210526315795"/>
    <x v="0"/>
    <s v="documentary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documentary"/>
    <n v="1.023236"/>
    <n v="55.012688172043013"/>
    <x v="0"/>
    <s v="documentary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documentary"/>
    <n v="1.03"/>
    <n v="57.222222222222221"/>
    <x v="0"/>
    <s v="documentary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ocumentary"/>
    <n v="1.2714285714285714"/>
    <n v="72.950819672131146"/>
    <x v="0"/>
    <s v="documentary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documentary"/>
    <n v="1.01"/>
    <n v="64.468085106382972"/>
    <x v="0"/>
    <s v="documentary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ocumentary"/>
    <n v="1.2178"/>
    <n v="716.35294117647061"/>
    <x v="0"/>
    <s v="documentary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396825396825399"/>
    <x v="0"/>
    <s v="documentary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documentary"/>
    <n v="1.5"/>
    <n v="41.666666666666664"/>
    <x v="0"/>
    <s v="documentary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documentary"/>
    <n v="2.1459999999999999"/>
    <n v="35.766666666666666"/>
    <x v="0"/>
    <s v="documentary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documentary"/>
    <n v="1.0205"/>
    <n v="88.739130434782609"/>
    <x v="0"/>
    <s v="documentary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documentary"/>
    <n v="1"/>
    <n v="148.4848484848485"/>
    <x v="0"/>
    <s v="documentary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animation"/>
    <n v="1.01"/>
    <n v="51.794871794871796"/>
    <x v="0"/>
    <s v="animation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animation"/>
    <n v="1.1333333333333333"/>
    <n v="20"/>
    <x v="0"/>
    <s v="animation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animation"/>
    <n v="1.04"/>
    <n v="52"/>
    <x v="0"/>
    <s v="animation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animation"/>
    <n v="1.1533333333333333"/>
    <n v="53.230769230769234"/>
    <x v="0"/>
    <s v="animation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animation"/>
    <n v="1.1285000000000001"/>
    <n v="39.596491228070178"/>
    <x v="0"/>
    <s v="animation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animation"/>
    <n v="1.2786666666666666"/>
    <n v="34.25"/>
    <x v="0"/>
    <s v="animation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animation"/>
    <n v="1.4266666666666667"/>
    <n v="164.61538461538461"/>
    <x v="0"/>
    <s v="animation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animation"/>
    <n v="1.1879999999999999"/>
    <n v="125.05263157894737"/>
    <x v="0"/>
    <s v="animation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animation"/>
    <n v="1.3833333333333333"/>
    <n v="51.875"/>
    <x v="0"/>
    <s v="animation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animation"/>
    <n v="1.599402985074627"/>
    <n v="40.285714285714285"/>
    <x v="0"/>
    <s v="animation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animation"/>
    <n v="1.1424000000000001"/>
    <n v="64.909090909090907"/>
    <x v="0"/>
    <s v="animation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animation"/>
    <n v="1.0060606060606061"/>
    <n v="55.333333333333336"/>
    <x v="0"/>
    <s v="animation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animation"/>
    <n v="1.552"/>
    <n v="83.142857142857139"/>
    <x v="0"/>
    <s v="animation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animation"/>
    <n v="1.2775000000000001"/>
    <n v="38.712121212121211"/>
    <x v="0"/>
    <s v="animation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animation"/>
    <n v="1.212"/>
    <n v="125.37931034482759"/>
    <x v="0"/>
    <s v="animation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animation"/>
    <n v="1.127"/>
    <n v="78.263888888888886"/>
    <x v="0"/>
    <s v="animation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animation"/>
    <n v="1.2749999999999999"/>
    <n v="47.222222222222221"/>
    <x v="0"/>
    <s v="animation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animation"/>
    <n v="1.5820000000000001"/>
    <n v="79.099999999999994"/>
    <x v="0"/>
    <s v="animation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199999999999"/>
    <x v="0"/>
    <s v="animation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animation"/>
    <n v="1"/>
    <n v="51.724137931034484"/>
    <x v="0"/>
    <s v="animation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animation"/>
    <n v="1"/>
    <n v="30.76923076923077"/>
    <x v="0"/>
    <s v="animation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8333333333329"/>
    <x v="0"/>
    <s v="animation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animation"/>
    <n v="1.244"/>
    <n v="47.846153846153847"/>
    <x v="0"/>
    <s v="animation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animation"/>
    <n v="1.0870406189555126"/>
    <n v="34.408163265306122"/>
    <x v="0"/>
    <s v="animation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animation"/>
    <n v="1.0242424242424242"/>
    <n v="40.238095238095241"/>
    <x v="0"/>
    <s v="animation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85714285714285"/>
    <x v="0"/>
    <s v="animation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0952380952381"/>
    <x v="0"/>
    <s v="animation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animation"/>
    <n v="1.0066666666666666"/>
    <n v="35.952380952380949"/>
    <x v="0"/>
    <s v="animation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animation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3157894736835"/>
    <x v="0"/>
    <s v="animation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animation"/>
    <n v="1"/>
    <n v="125"/>
    <x v="0"/>
    <s v="animation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animation"/>
    <n v="1.0376000000000001"/>
    <n v="66.512820512820511"/>
    <x v="0"/>
    <s v="animation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animation"/>
    <n v="1.0149999999999999"/>
    <n v="105"/>
    <x v="0"/>
    <s v="animation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animation"/>
    <n v="1.044"/>
    <n v="145"/>
    <x v="0"/>
    <s v="animation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animation"/>
    <n v="1.8"/>
    <n v="12"/>
    <x v="0"/>
    <s v="animation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66666666666671"/>
    <x v="0"/>
    <s v="animation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animation"/>
    <n v="1.0055555555555555"/>
    <n v="60.333333333333336"/>
    <x v="0"/>
    <s v="animation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animation"/>
    <n v="1.012"/>
    <n v="79.89473684210526"/>
    <x v="0"/>
    <s v="animation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animation"/>
    <n v="1"/>
    <n v="58.823529411764703"/>
    <x v="0"/>
    <s v="animation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animation"/>
    <n v="1.1839285714285714"/>
    <n v="75.340909090909093"/>
    <x v="0"/>
    <s v="animation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animation"/>
    <n v="1.1000000000000001"/>
    <n v="55"/>
    <x v="0"/>
    <s v="animation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animation"/>
    <n v="1.0266666666666666"/>
    <n v="66.956521739130437"/>
    <x v="0"/>
    <s v="animation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animation"/>
    <n v="1"/>
    <n v="227.27272727272728"/>
    <x v="0"/>
    <s v="animation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animation"/>
    <n v="1"/>
    <n v="307.69230769230768"/>
    <x v="0"/>
    <s v="animation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animation"/>
    <n v="1.10046"/>
    <n v="50.020909090909093"/>
    <x v="0"/>
    <s v="animation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animation"/>
    <n v="1.0135000000000001"/>
    <n v="72.392857142857139"/>
    <x v="0"/>
    <s v="animation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animation"/>
    <n v="1.0075000000000001"/>
    <n v="95.952380952380949"/>
    <x v="0"/>
    <s v="animation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animation"/>
    <n v="1.6942857142857144"/>
    <n v="45.615384615384613"/>
    <x v="0"/>
    <s v="animation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animation"/>
    <n v="1"/>
    <n v="41.029411764705884"/>
    <x v="0"/>
    <s v="animation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animation"/>
    <n v="1.1365000000000001"/>
    <n v="56.825000000000003"/>
    <x v="0"/>
    <s v="animation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animation"/>
    <n v="1.0156000000000001"/>
    <n v="137.24324324324326"/>
    <x v="0"/>
    <s v="animation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14285714285708"/>
    <x v="0"/>
    <s v="animation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animation"/>
    <n v="1.02"/>
    <n v="99"/>
    <x v="0"/>
    <s v="animation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animation"/>
    <n v="1.1691666666666667"/>
    <n v="81.569767441860463"/>
    <x v="0"/>
    <s v="animation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animation"/>
    <n v="1.0115151515151515"/>
    <n v="45.108108108108105"/>
    <x v="0"/>
    <s v="animation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animation"/>
    <n v="1.32"/>
    <n v="36.666666666666664"/>
    <x v="0"/>
    <s v="animation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animation"/>
    <n v="1"/>
    <n v="125"/>
    <x v="0"/>
    <s v="animation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animation"/>
    <n v="1.28"/>
    <n v="49.230769230769234"/>
    <x v="0"/>
    <s v="animation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animation"/>
    <n v="1.1895833333333334"/>
    <n v="42.296296296296298"/>
    <x v="0"/>
    <s v="animation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animation"/>
    <n v="1.262"/>
    <n v="78.875"/>
    <x v="0"/>
    <s v="animation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animation"/>
    <n v="1.5620000000000001"/>
    <n v="38.284313725490193"/>
    <x v="0"/>
    <s v="animation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animation"/>
    <n v="1.0315000000000001"/>
    <n v="44.847826086956523"/>
    <x v="0"/>
    <s v="animation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animation"/>
    <n v="1.5333333333333334"/>
    <n v="13.529411764705882"/>
    <x v="0"/>
    <s v="animation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animation"/>
    <n v="1.8044444444444445"/>
    <n v="43.5"/>
    <x v="0"/>
    <s v="animation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animation"/>
    <n v="1.2845"/>
    <n v="30.951807228915662"/>
    <x v="0"/>
    <s v="animation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animation"/>
    <n v="1.1966666666666668"/>
    <n v="55.230769230769234"/>
    <x v="0"/>
    <s v="animation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animation"/>
    <n v="1.23"/>
    <n v="46.125"/>
    <x v="0"/>
    <s v="animation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75"/>
    <x v="0"/>
    <s v="animation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animation"/>
    <n v="1.0223636363636364"/>
    <n v="66.152941176470591"/>
    <x v="0"/>
    <s v="animation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37931034482762"/>
    <x v="0"/>
    <s v="animation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animation"/>
    <n v="1"/>
    <n v="104.16666666666667"/>
    <x v="0"/>
    <s v="animation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animation"/>
    <n v="1.004"/>
    <n v="31.375"/>
    <x v="0"/>
    <s v="animation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animation"/>
    <n v="1.0227272727272727"/>
    <n v="59.210526315789473"/>
    <x v="0"/>
    <s v="animation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animation"/>
    <n v="1.1440928571428572"/>
    <n v="119.17633928571429"/>
    <x v="0"/>
    <s v="animation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animation"/>
    <n v="1.019047619047619"/>
    <n v="164.61538461538461"/>
    <x v="0"/>
    <s v="animation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animation"/>
    <n v="1.02"/>
    <n v="24.285714285714285"/>
    <x v="0"/>
    <s v="animation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375"/>
    <x v="0"/>
    <s v="animation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animation"/>
    <n v="1.0183333333333333"/>
    <n v="61.1"/>
    <x v="0"/>
    <s v="animation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animation"/>
    <n v="1"/>
    <n v="38.65"/>
    <x v="0"/>
    <s v="animation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0192307692308"/>
    <x v="0"/>
    <s v="animation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animation"/>
    <n v="1.1342219999999998"/>
    <n v="107.00207547169811"/>
    <x v="0"/>
    <s v="animation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animation"/>
    <n v="1"/>
    <n v="171.42857142857142"/>
    <x v="0"/>
    <s v="animation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animation"/>
    <n v="1.0045454545454546"/>
    <n v="110.5"/>
    <x v="0"/>
    <s v="animation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animation"/>
    <n v="1.0003599999999999"/>
    <n v="179.27598566308242"/>
    <x v="0"/>
    <s v="animation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animation"/>
    <n v="1.44"/>
    <n v="22.90909090909091"/>
    <x v="0"/>
    <s v="animation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animation"/>
    <n v="1.0349999999999999"/>
    <n v="43.125"/>
    <x v="0"/>
    <s v="animation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animation"/>
    <n v="1.0843750000000001"/>
    <n v="46.891891891891895"/>
    <x v="0"/>
    <s v="animation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animation"/>
    <n v="1.024"/>
    <n v="47.407407407407405"/>
    <x v="0"/>
    <s v="animation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animation"/>
    <n v="1.4888888888888889"/>
    <n v="15.129032258064516"/>
    <x v="0"/>
    <s v="animation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098000000000003"/>
    <x v="0"/>
    <s v="animation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animation"/>
    <n v="1.0049999999999999"/>
    <n v="59.117647058823529"/>
    <x v="0"/>
    <s v="animation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animation"/>
    <n v="1.3055555555555556"/>
    <n v="97.916666666666671"/>
    <x v="0"/>
    <s v="animation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1578947368418"/>
    <x v="0"/>
    <s v="animation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animation"/>
    <n v="1.0880000000000001"/>
    <n v="26.536585365853657"/>
    <x v="0"/>
    <s v="animation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animation"/>
    <n v="1.1100000000000001"/>
    <n v="58.421052631578945"/>
    <x v="0"/>
    <s v="animation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animation"/>
    <n v="1.0047999999999999"/>
    <n v="122.53658536585365"/>
    <x v="0"/>
    <s v="animation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animation"/>
    <n v="1.1435"/>
    <n v="87.961538461538467"/>
    <x v="0"/>
    <s v="animation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animation"/>
    <n v="1.2206666666666666"/>
    <n v="73.239999999999995"/>
    <x v="0"/>
    <s v="animation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animation"/>
    <n v="1"/>
    <n v="55.555555555555557"/>
    <x v="0"/>
    <s v="animation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animation"/>
    <n v="1.028"/>
    <n v="39.53846153846154"/>
    <x v="0"/>
    <s v="animation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echnology/web"/>
    <n v="1.2593749999999999"/>
    <n v="55.972222222222221"/>
    <x v="2"/>
    <s v="web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echnology/web"/>
    <n v="1.1850000000000001"/>
    <n v="49.693548387096776"/>
    <x v="2"/>
    <s v="web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echnology/web"/>
    <n v="1.0772727272727274"/>
    <n v="79"/>
    <x v="2"/>
    <s v="web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27272727272734"/>
    <x v="2"/>
    <s v="web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echnology/web"/>
    <n v="1.101"/>
    <n v="40.777777777777779"/>
    <x v="2"/>
    <s v="web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echnology/web"/>
    <n v="2.02"/>
    <n v="59.411764705882355"/>
    <x v="2"/>
    <s v="web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echnology/web"/>
    <n v="1.3"/>
    <n v="3.25"/>
    <x v="2"/>
    <s v="web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echnology/web"/>
    <n v="1.0435000000000001"/>
    <n v="39.377358490566039"/>
    <x v="2"/>
    <s v="web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echnology/web"/>
    <n v="1.0004999999999999"/>
    <n v="81.673469387755105"/>
    <x v="2"/>
    <s v="web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echnology/web"/>
    <n v="1.7066666666666668"/>
    <n v="44.912280701754383"/>
    <x v="2"/>
    <s v="web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echnology/web"/>
    <n v="1.1283333333333334"/>
    <n v="49.05797101449275"/>
    <x v="2"/>
    <s v="web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echnology/web"/>
    <n v="1.84"/>
    <n v="30.666666666666668"/>
    <x v="2"/>
    <s v="web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echnology/web"/>
    <n v="1.3026666666666666"/>
    <n v="61.0625"/>
    <x v="2"/>
    <s v="web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echnology/web"/>
    <n v="1.0545454545454545"/>
    <n v="29"/>
    <x v="2"/>
    <s v="web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echnology/web"/>
    <n v="1"/>
    <n v="29.62962962962963"/>
    <x v="2"/>
    <s v="web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echnology/web"/>
    <n v="1.5331632653061225"/>
    <n v="143.0952380952381"/>
    <x v="2"/>
    <s v="web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echnology/web"/>
    <n v="1.623"/>
    <n v="52.354838709677416"/>
    <x v="2"/>
    <s v="web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echnology/web"/>
    <n v="1.36"/>
    <n v="66.666666666666671"/>
    <x v="2"/>
    <s v="web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echnology/web"/>
    <n v="1.444"/>
    <n v="126.66666666666667"/>
    <x v="2"/>
    <s v="web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echnology/web"/>
    <n v="1"/>
    <n v="62.5"/>
    <x v="2"/>
    <s v="web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b"/>
    <n v="1.008"/>
    <n v="35.492957746478872"/>
    <x v="2"/>
    <s v="web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echnology/web"/>
    <n v="1.0680000000000001"/>
    <n v="37.083333333333336"/>
    <x v="2"/>
    <s v="web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echnology/web"/>
    <n v="1.248"/>
    <n v="69.333333333333329"/>
    <x v="2"/>
    <s v="web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echnology/web"/>
    <n v="1.1891891891891893"/>
    <n v="17.254901960784313"/>
    <x v="2"/>
    <s v="web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b"/>
    <n v="1.01"/>
    <n v="36.071428571428569"/>
    <x v="2"/>
    <s v="web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echnology/web"/>
    <n v="1.1299999999999999"/>
    <n v="66.470588235294116"/>
    <x v="2"/>
    <s v="web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echnology/web"/>
    <n v="1.0519047619047619"/>
    <n v="56.065989847715734"/>
    <x v="2"/>
    <s v="web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echnology/web"/>
    <n v="1.0973333333333333"/>
    <n v="47.028571428571432"/>
    <x v="2"/>
    <s v="web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echnology/web"/>
    <n v="1.00099"/>
    <n v="47.666190476190479"/>
    <x v="2"/>
    <s v="web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echnology/web"/>
    <n v="1.2"/>
    <n v="88.235294117647058"/>
    <x v="2"/>
    <s v="web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echnology/web"/>
    <n v="1.0493333333333332"/>
    <n v="80.717948717948715"/>
    <x v="2"/>
    <s v="web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87179487179489"/>
    <x v="2"/>
    <s v="web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b"/>
    <n v="1.0182500000000001"/>
    <n v="84.854166666666671"/>
    <x v="2"/>
    <s v="web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echnology/web"/>
    <n v="1"/>
    <n v="68.965517241379317"/>
    <x v="2"/>
    <s v="web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echnology/web"/>
    <n v="0"/>
    <e v="#DIV/0!"/>
    <x v="2"/>
    <s v="web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echnology/web"/>
    <n v="1.9999999999999999E-6"/>
    <n v="1"/>
    <x v="2"/>
    <s v="web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echnology/web"/>
    <n v="3.3333333333333332E-4"/>
    <n v="1"/>
    <x v="2"/>
    <s v="web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echnology/web"/>
    <n v="0.51023391812865493"/>
    <n v="147.88135593220338"/>
    <x v="2"/>
    <s v="web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b"/>
    <n v="0.2"/>
    <n v="100"/>
    <x v="2"/>
    <s v="web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echnology/web"/>
    <n v="0.35239999999999999"/>
    <n v="56.838709677419352"/>
    <x v="2"/>
    <s v="web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echnology/web"/>
    <n v="4.2466666666666666E-2"/>
    <n v="176.94444444444446"/>
    <x v="2"/>
    <s v="web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echnology/web"/>
    <n v="0.36457142857142855"/>
    <n v="127.6"/>
    <x v="2"/>
    <s v="web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echnology/web"/>
    <n v="0"/>
    <e v="#DIV/0!"/>
    <x v="2"/>
    <s v="web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echnology/web"/>
    <n v="0.30866666666666664"/>
    <n v="66.142857142857139"/>
    <x v="2"/>
    <s v="web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echnology/web"/>
    <n v="6.545454545454546E-2"/>
    <n v="108"/>
    <x v="2"/>
    <s v="web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echnology/web"/>
    <n v="4.0000000000000003E-5"/>
    <n v="1"/>
    <x v="2"/>
    <s v="web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echnology/web"/>
    <n v="5.5E-2"/>
    <n v="18.333333333333332"/>
    <x v="2"/>
    <s v="web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echnology/web"/>
    <n v="0"/>
    <e v="#DIV/0!"/>
    <x v="2"/>
    <s v="web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echnology/web"/>
    <n v="2.1428571428571429E-2"/>
    <n v="7.5"/>
    <x v="2"/>
    <s v="web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echnology/web"/>
    <n v="0"/>
    <e v="#DIV/0!"/>
    <x v="2"/>
    <s v="web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b"/>
    <n v="0.16420000000000001"/>
    <n v="68.416666666666671"/>
    <x v="2"/>
    <s v="web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echnology/web"/>
    <n v="1E-3"/>
    <n v="1"/>
    <x v="2"/>
    <s v="web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echnology/web"/>
    <n v="4.8099999999999997E-2"/>
    <n v="60.125"/>
    <x v="2"/>
    <s v="web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echnology/web"/>
    <n v="0.06"/>
    <n v="15"/>
    <x v="2"/>
    <s v="web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echnology/web"/>
    <n v="1.003825"/>
    <n v="550.04109589041093"/>
    <x v="2"/>
    <s v="web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echnology/web"/>
    <n v="1.04"/>
    <n v="97.5"/>
    <x v="2"/>
    <s v="web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echnology/web"/>
    <n v="1"/>
    <n v="29.411764705882351"/>
    <x v="2"/>
    <s v="web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echnology/web"/>
    <n v="1.04"/>
    <n v="57.777777777777779"/>
    <x v="2"/>
    <s v="web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echnology/web"/>
    <n v="2.5066666666666668"/>
    <n v="44.235294117647058"/>
    <x v="2"/>
    <s v="web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echnology/web"/>
    <n v="1.0049999999999999"/>
    <n v="60.909090909090907"/>
    <x v="2"/>
    <s v="web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echnology/web"/>
    <n v="1.744"/>
    <n v="68.84210526315789"/>
    <x v="2"/>
    <s v="web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echnology/web"/>
    <n v="1.1626000000000001"/>
    <n v="73.582278481012665"/>
    <x v="2"/>
    <s v="web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echnology/web"/>
    <n v="1.0582"/>
    <n v="115.02173913043478"/>
    <x v="2"/>
    <s v="web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echnology/web"/>
    <n v="1.1074999999999999"/>
    <n v="110.75"/>
    <x v="2"/>
    <s v="web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echnology/web"/>
    <n v="1.0066666666666666"/>
    <n v="75.5"/>
    <x v="2"/>
    <s v="web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153846153845"/>
    <x v="2"/>
    <s v="web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echnology/web"/>
    <n v="1"/>
    <n v="11.363636363636363"/>
    <x v="2"/>
    <s v="web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echnology/web"/>
    <n v="1.1100000000000001"/>
    <n v="92.5"/>
    <x v="2"/>
    <s v="web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b"/>
    <n v="1.0142500000000001"/>
    <n v="202.85"/>
    <x v="2"/>
    <s v="web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echnology/web"/>
    <n v="1.04"/>
    <n v="26"/>
    <x v="2"/>
    <s v="web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echnology/web"/>
    <n v="1.09375"/>
    <n v="46.05263157894737"/>
    <x v="2"/>
    <s v="web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echnology/web"/>
    <n v="1.1516129032258065"/>
    <n v="51"/>
    <x v="2"/>
    <s v="web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echnology/web"/>
    <n v="1"/>
    <n v="31.578947368421051"/>
    <x v="2"/>
    <s v="web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3965517241382"/>
    <x v="2"/>
    <s v="web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4285714285715"/>
    <x v="2"/>
    <s v="web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echnology/web"/>
    <n v="1.3819999999999999"/>
    <n v="81.294117647058826"/>
    <x v="2"/>
    <s v="web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echnology/web"/>
    <n v="1.0954545454545455"/>
    <n v="20.083333333333332"/>
    <x v="2"/>
    <s v="web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b"/>
    <n v="1.0085714285714287"/>
    <n v="88.25"/>
    <x v="2"/>
    <s v="web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b"/>
    <n v="1.0153333333333334"/>
    <n v="53.438596491228068"/>
    <x v="2"/>
    <s v="web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echnology/web"/>
    <n v="1.13625"/>
    <n v="39.868421052631582"/>
    <x v="2"/>
    <s v="web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echnology/web"/>
    <n v="1"/>
    <n v="145.16129032258064"/>
    <x v="2"/>
    <s v="web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echnology/web"/>
    <n v="1.4"/>
    <n v="23.333333333333332"/>
    <x v="2"/>
    <s v="web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echnology/web"/>
    <n v="1.2875000000000001"/>
    <n v="64.375"/>
    <x v="2"/>
    <s v="web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2763819095475"/>
    <x v="2"/>
    <s v="web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29032258064512"/>
    <x v="2"/>
    <s v="web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echnology/web"/>
    <n v="1.101"/>
    <n v="73.400000000000006"/>
    <x v="2"/>
    <s v="web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echnology/web"/>
    <n v="1.1276666666666666"/>
    <n v="99.5"/>
    <x v="2"/>
    <s v="web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echnology/web"/>
    <n v="1.119"/>
    <n v="62.166666666666664"/>
    <x v="2"/>
    <s v="web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echnology/web"/>
    <n v="1.3919999999999999"/>
    <n v="62.328358208955223"/>
    <x v="2"/>
    <s v="web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echnology/web"/>
    <n v="1.1085714285714285"/>
    <n v="58.787878787878789"/>
    <x v="2"/>
    <s v="web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echnology/web"/>
    <n v="1.3906666666666667"/>
    <n v="45.347826086956523"/>
    <x v="2"/>
    <s v="web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echnology/web"/>
    <n v="1.0569999999999999"/>
    <n v="41.944444444444443"/>
    <x v="2"/>
    <s v="web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b"/>
    <n v="1.0142857142857142"/>
    <n v="59.166666666666664"/>
    <x v="2"/>
    <s v="web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echnology/web"/>
    <n v="1.0024500000000001"/>
    <n v="200.49"/>
    <x v="2"/>
    <s v="web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echnology/web"/>
    <n v="1.0916666666666666"/>
    <n v="83.974358974358978"/>
    <x v="2"/>
    <s v="web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echnology/web"/>
    <n v="1.1833333333333333"/>
    <n v="57.258064516129032"/>
    <x v="2"/>
    <s v="web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echnology/web"/>
    <n v="1.2"/>
    <n v="58.064516129032256"/>
    <x v="2"/>
    <s v="web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echnology/web"/>
    <n v="1.2796000000000001"/>
    <n v="186.80291970802921"/>
    <x v="2"/>
    <s v="web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echnology/web"/>
    <n v="1.26"/>
    <n v="74.117647058823536"/>
    <x v="2"/>
    <s v="web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echnology/web"/>
    <n v="1.2912912912912913"/>
    <n v="30.714285714285715"/>
    <x v="2"/>
    <s v="web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echnology/wearables"/>
    <n v="1.0742857142857143"/>
    <n v="62.666666666666664"/>
    <x v="2"/>
    <s v="wearable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echnology/wearables"/>
    <n v="1.00125"/>
    <n v="121.36363636363636"/>
    <x v="2"/>
    <s v="wearable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echnology/wearables"/>
    <n v="1.55"/>
    <n v="39.743589743589745"/>
    <x v="2"/>
    <s v="wearable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echnology/wearables"/>
    <n v="1.08"/>
    <n v="72"/>
    <x v="2"/>
    <s v="wearable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echnology/wearables"/>
    <n v="1.1052"/>
    <n v="40.632352941176471"/>
    <x v="2"/>
    <s v="wearable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2"/>
    <s v="wearable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echnology/wearables"/>
    <n v="1.212"/>
    <n v="33.666666666666664"/>
    <x v="2"/>
    <s v="wearable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echnology/wearables"/>
    <n v="1.0033333333333334"/>
    <n v="38.589743589743591"/>
    <x v="2"/>
    <s v="wearable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echnology/wearables"/>
    <n v="1.0916666666666666"/>
    <n v="155.95238095238096"/>
    <x v="2"/>
    <s v="wearable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echnology/wearables"/>
    <n v="1.2342857142857142"/>
    <n v="43.2"/>
    <x v="2"/>
    <s v="wearable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echnology/wearables"/>
    <n v="1.3633666666666666"/>
    <n v="15.148518518518518"/>
    <x v="2"/>
    <s v="wearable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arables"/>
    <n v="1.0346657233816767"/>
    <n v="83.571428571428569"/>
    <x v="2"/>
    <s v="wearable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echnology/wearables"/>
    <n v="1.2133333333333334"/>
    <n v="140"/>
    <x v="2"/>
    <s v="wearable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echnology/wearables"/>
    <n v="1.86"/>
    <n v="80.869565217391298"/>
    <x v="2"/>
    <s v="wearable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echnology/wearables"/>
    <n v="3"/>
    <n v="53.846153846153847"/>
    <x v="2"/>
    <s v="wearable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echnology/wearables"/>
    <n v="1.0825"/>
    <n v="30.928571428571427"/>
    <x v="2"/>
    <s v="wearable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echnology/wearables"/>
    <n v="1.4115384615384616"/>
    <n v="67.962962962962962"/>
    <x v="2"/>
    <s v="wearable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echnology/wearables"/>
    <n v="1.1399999999999999"/>
    <n v="27.142857142857142"/>
    <x v="2"/>
    <s v="wearable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echnology/wearables"/>
    <n v="1.5373333333333334"/>
    <n v="110.86538461538461"/>
    <x v="2"/>
    <s v="wearable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210526315789"/>
    <x v="2"/>
    <s v="wearable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arables"/>
    <n v="1.0235000000000001"/>
    <n v="105.51546391752578"/>
    <x v="2"/>
    <s v="wearable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arables"/>
    <n v="1.0257142857142858"/>
    <n v="132.96296296296296"/>
    <x v="2"/>
    <s v="wearable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echnology/wearables"/>
    <n v="1.5575000000000001"/>
    <n v="51.916666666666664"/>
    <x v="2"/>
    <s v="wearable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2"/>
    <s v="wearable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echnology/wearables"/>
    <n v="2.3940000000000001"/>
    <n v="26.021739130434781"/>
    <x v="2"/>
    <s v="wearable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echnology/wearables"/>
    <n v="2.1"/>
    <n v="105"/>
    <x v="2"/>
    <s v="wearable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echnology/wearables"/>
    <n v="1.0451515151515152"/>
    <n v="86.224999999999994"/>
    <x v="2"/>
    <s v="wearable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4545454545455"/>
    <x v="2"/>
    <s v="wearable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echnology/wearables"/>
    <n v="1.1120000000000001"/>
    <n v="47.657142857142858"/>
    <x v="2"/>
    <s v="wearable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arables"/>
    <n v="1.0204444444444445"/>
    <n v="72.888888888888886"/>
    <x v="2"/>
    <s v="wearable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arables"/>
    <n v="1.0254767441860466"/>
    <n v="49.545505617977533"/>
    <x v="2"/>
    <s v="wearable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echnology/wearables"/>
    <n v="1.27"/>
    <n v="25.4"/>
    <x v="2"/>
    <s v="wearable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echnology/wearables"/>
    <n v="3.3870588235294119"/>
    <n v="62.586956521739133"/>
    <x v="2"/>
    <s v="wearable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0606060606062"/>
    <x v="2"/>
    <s v="wearable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echnology/wearables"/>
    <n v="9.3100000000000002E-2"/>
    <n v="60.064516129032256"/>
    <x v="2"/>
    <s v="wearable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echnology/wearables"/>
    <n v="7.2400000000000006E-2"/>
    <n v="72.400000000000006"/>
    <x v="2"/>
    <s v="wearable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echnology/wearables"/>
    <n v="0.1"/>
    <n v="100"/>
    <x v="2"/>
    <s v="wearable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66666666666664"/>
    <x v="2"/>
    <s v="wearable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2"/>
    <s v="wearable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e v="#DIV/0!"/>
    <x v="2"/>
    <s v="wearable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echnology/wearables"/>
    <n v="0.28466666666666668"/>
    <n v="61"/>
    <x v="2"/>
    <s v="wearable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2"/>
    <s v="wearable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echnology/wearables"/>
    <n v="6.6666666666666671E-3"/>
    <n v="10"/>
    <x v="2"/>
    <s v="wearable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2"/>
    <s v="wearable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2"/>
    <s v="wearable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25"/>
    <x v="2"/>
    <s v="wearable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1428571428573"/>
    <x v="2"/>
    <s v="wearable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e v="#DIV/0!"/>
    <x v="2"/>
    <s v="wearable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echnology/wearables"/>
    <n v="0.02"/>
    <n v="25"/>
    <x v="2"/>
    <s v="wearable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e v="#DIV/0!"/>
    <x v="2"/>
    <s v="wearable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e v="#DIV/0!"/>
    <x v="2"/>
    <s v="wearable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echnology/wearables"/>
    <n v="0.1"/>
    <n v="10"/>
    <x v="2"/>
    <s v="wearable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echnology/wearables"/>
    <n v="2.3764705882352941E-2"/>
    <n v="202"/>
    <x v="2"/>
    <s v="wearable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echnology/wearables"/>
    <n v="0.01"/>
    <n v="25"/>
    <x v="2"/>
    <s v="wearable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arables"/>
    <n v="1.0351999999999999"/>
    <n v="99.538461538461533"/>
    <x v="2"/>
    <s v="wearable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echnology/wearables"/>
    <n v="1.05"/>
    <n v="75"/>
    <x v="2"/>
    <s v="wearable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echnology/wearables"/>
    <n v="1.0044999999999999"/>
    <n v="215.25"/>
    <x v="2"/>
    <s v="wearable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echnology/wearables"/>
    <n v="1.3260000000000001"/>
    <n v="120.54545454545455"/>
    <x v="2"/>
    <s v="wearable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echnology/wearables"/>
    <n v="1.1299999999999999"/>
    <n v="37.666666666666664"/>
    <x v="2"/>
    <s v="wearable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arables"/>
    <n v="1.0334000000000001"/>
    <n v="172.23333333333332"/>
    <x v="2"/>
    <s v="wearable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echnology/wearables"/>
    <n v="1.2"/>
    <n v="111.11111111111111"/>
    <x v="2"/>
    <s v="wearable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echnology/wearables"/>
    <n v="1.2963636363636364"/>
    <n v="25.464285714285715"/>
    <x v="2"/>
    <s v="wearable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705882352939"/>
    <x v="2"/>
    <s v="wearable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echnology/wearables"/>
    <n v="1.0851428571428572"/>
    <n v="75.959999999999994"/>
    <x v="2"/>
    <s v="wearable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arables"/>
    <n v="1.0233333333333334"/>
    <n v="59.03846153846154"/>
    <x v="2"/>
    <s v="wearable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echnology/wearables"/>
    <n v="1.1024425000000002"/>
    <n v="50.111022727272733"/>
    <x v="2"/>
    <s v="wearable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02967032967035"/>
    <x v="2"/>
    <s v="wearable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echnology/wearables"/>
    <n v="1"/>
    <n v="166.66666666666666"/>
    <x v="2"/>
    <s v="wearable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echnology/wearables"/>
    <n v="1.0624"/>
    <n v="47.428571428571431"/>
    <x v="2"/>
    <s v="wearable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echnology/wearables"/>
    <n v="1"/>
    <n v="64.935064935064929"/>
    <x v="2"/>
    <s v="wearable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echnology/wearables"/>
    <n v="1"/>
    <n v="55.555555555555557"/>
    <x v="2"/>
    <s v="wearable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echnology/wearables"/>
    <n v="1.1345714285714286"/>
    <n v="74.224299065420567"/>
    <x v="2"/>
    <s v="wearable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arables"/>
    <n v="1.0265010000000001"/>
    <n v="106.9271875"/>
    <x v="2"/>
    <s v="wearable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echnology/wearables"/>
    <n v="1.1675"/>
    <n v="41.696428571428569"/>
    <x v="2"/>
    <s v="wearable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echnology/wearables"/>
    <n v="1.0765274999999999"/>
    <n v="74.243275862068955"/>
    <x v="2"/>
    <s v="wearable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echnology/wearables"/>
    <n v="1"/>
    <n v="73.333333333333329"/>
    <x v="2"/>
    <s v="wearable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echnology/wearables"/>
    <n v="1"/>
    <n v="100"/>
    <x v="2"/>
    <s v="wearable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echnology/wearables"/>
    <n v="1.46"/>
    <n v="38.421052631578945"/>
    <x v="2"/>
    <s v="wearable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echnology/wearables"/>
    <n v="1.1020000000000001"/>
    <n v="166.96969696969697"/>
    <x v="2"/>
    <s v="wearable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echnology/wearables"/>
    <n v="1.0820000000000001"/>
    <n v="94.912280701754383"/>
    <x v="2"/>
    <s v="wearable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publishing/nonfiction"/>
    <n v="1"/>
    <n v="100"/>
    <x v="3"/>
    <s v="nonfiction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428571428572"/>
    <x v="3"/>
    <s v="nonfiction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publishing/nonfiction"/>
    <n v="1.0671250000000001"/>
    <n v="90.819148936170208"/>
    <x v="3"/>
    <s v="nonfiction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publishing/nonfiction"/>
    <n v="1.4319999999999999"/>
    <n v="48.542372881355931"/>
    <x v="3"/>
    <s v="nonfiction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publishing/nonfiction"/>
    <n v="1.0504166666666668"/>
    <n v="70.027777777777771"/>
    <x v="3"/>
    <s v="nonfiction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publishing/nonfiction"/>
    <n v="1.0398000000000001"/>
    <n v="135.62608695652173"/>
    <x v="3"/>
    <s v="nonfiction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publishing/nonfiction"/>
    <n v="1.2"/>
    <n v="100"/>
    <x v="3"/>
    <s v="nonfiction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publishing/nonfiction"/>
    <n v="1.0966666666666667"/>
    <n v="94.90384615384616"/>
    <x v="3"/>
    <s v="nonfiction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publishing/nonfiction"/>
    <n v="1.0175000000000001"/>
    <n v="75.370370370370367"/>
    <x v="3"/>
    <s v="nonfiction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publishing/nonfiction"/>
    <n v="1.2891666666666666"/>
    <n v="64.458333333333329"/>
    <x v="3"/>
    <s v="nonfiction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publishing/nonfiction"/>
    <n v="1.1499999999999999"/>
    <n v="115"/>
    <x v="3"/>
    <s v="nonfiction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publishing/nonfiction"/>
    <n v="1.5075000000000001"/>
    <n v="100.5"/>
    <x v="3"/>
    <s v="nonfiction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publishing/nonfiction"/>
    <n v="1.1096666666666666"/>
    <n v="93.774647887323937"/>
    <x v="3"/>
    <s v="nonfiction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3"/>
    <s v="nonfiction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ublishing/nonfiction"/>
    <n v="6.6666666666666671E-3"/>
    <n v="500"/>
    <x v="3"/>
    <s v="nonfiction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publishing/nonfiction"/>
    <n v="3.267605633802817E-2"/>
    <n v="29"/>
    <x v="3"/>
    <s v="nonfiction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publishing/nonfiction"/>
    <n v="0"/>
    <e v="#DIV/0!"/>
    <x v="3"/>
    <s v="nonfiction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publishing/nonfiction"/>
    <n v="0"/>
    <e v="#DIV/0!"/>
    <x v="3"/>
    <s v="nonfiction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ublishing/nonfiction"/>
    <n v="2.8E-3"/>
    <n v="17.5"/>
    <x v="3"/>
    <s v="nonfiction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publishing/nonfiction"/>
    <n v="0.59657142857142853"/>
    <n v="174"/>
    <x v="3"/>
    <s v="nonfiction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publishing/nonfiction"/>
    <n v="0.01"/>
    <n v="50"/>
    <x v="3"/>
    <s v="nonfiction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publishing/nonfiction"/>
    <n v="1.6666666666666666E-2"/>
    <n v="5"/>
    <x v="3"/>
    <s v="nonfiction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publishing/nonfiction"/>
    <n v="4.4444444444444447E-5"/>
    <n v="1"/>
    <x v="3"/>
    <s v="nonfiction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publishing/nonfiction"/>
    <n v="0.89666666666666661"/>
    <n v="145.40540540540542"/>
    <x v="3"/>
    <s v="nonfiction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publishing/nonfiction"/>
    <n v="1.4642857142857143E-2"/>
    <n v="205"/>
    <x v="3"/>
    <s v="nonfiction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publishing/nonfiction"/>
    <n v="4.02E-2"/>
    <n v="100.5"/>
    <x v="3"/>
    <s v="nonfiction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publishing/nonfiction"/>
    <n v="4.0045454545454544E-2"/>
    <n v="55.0625"/>
    <x v="3"/>
    <s v="nonfiction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publishing/nonfiction"/>
    <n v="8.5199999999999998E-2"/>
    <n v="47.333333333333336"/>
    <x v="3"/>
    <s v="nonfiction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publishing/nonfiction"/>
    <n v="0"/>
    <e v="#DIV/0!"/>
    <x v="3"/>
    <s v="nonfiction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publishing/nonfiction"/>
    <n v="0.19650000000000001"/>
    <n v="58.95"/>
    <x v="3"/>
    <s v="nonfiction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publishing/nonfiction"/>
    <n v="0"/>
    <e v="#DIV/0!"/>
    <x v="3"/>
    <s v="nonfiction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publishing/nonfiction"/>
    <n v="2.0000000000000002E-5"/>
    <n v="1.5"/>
    <x v="3"/>
    <s v="nonfiction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publishing/nonfiction"/>
    <n v="6.6666666666666664E-4"/>
    <n v="5"/>
    <x v="3"/>
    <s v="nonfiction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publishing/nonfiction"/>
    <n v="0.30333333333333334"/>
    <n v="50.555555555555557"/>
    <x v="3"/>
    <s v="nonfiction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publishing/nonfiction"/>
    <n v="1"/>
    <n v="41.666666666666664"/>
    <x v="3"/>
    <s v="nonfiction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publishing/nonfiction"/>
    <n v="1.0125"/>
    <n v="53.289473684210527"/>
    <x v="3"/>
    <s v="nonfiction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publishing/nonfiction"/>
    <n v="1.2173333333333334"/>
    <n v="70.230769230769226"/>
    <x v="3"/>
    <s v="nonfiction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publishing/nonfiction"/>
    <n v="3.3"/>
    <n v="43.421052631578945"/>
    <x v="3"/>
    <s v="nonfiction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publishing/nonfiction"/>
    <n v="1.0954999999999999"/>
    <n v="199.18181818181819"/>
    <x v="3"/>
    <s v="nonfiction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publishing/nonfiction"/>
    <n v="1.0095190476190474"/>
    <n v="78.518148148148143"/>
    <x v="3"/>
    <s v="nonfiction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publishing/fiction"/>
    <n v="1.4013333333333333"/>
    <n v="61.823529411764703"/>
    <x v="3"/>
    <s v="fiction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publishing/fiction"/>
    <n v="1.0000100000000001"/>
    <n v="50.000500000000002"/>
    <x v="3"/>
    <s v="fiction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publishing/fiction"/>
    <n v="1.19238"/>
    <n v="48.339729729729726"/>
    <x v="3"/>
    <s v="fiction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publishing/fiction"/>
    <n v="1.0725"/>
    <n v="107.25"/>
    <x v="3"/>
    <s v="fiction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publishing/fiction"/>
    <n v="2.2799999999999998"/>
    <n v="57"/>
    <x v="3"/>
    <s v="fiction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publishing/fiction"/>
    <n v="1.0640000000000001"/>
    <n v="40.92307692307692"/>
    <x v="3"/>
    <s v="fiction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publishing/fiction"/>
    <n v="1.4333333333333333"/>
    <n v="21.5"/>
    <x v="3"/>
    <s v="fiction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publishing/fiction"/>
    <n v="1.0454285714285714"/>
    <n v="79.543478260869563"/>
    <x v="3"/>
    <s v="fiction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publishing/fiction"/>
    <n v="1.1002000000000001"/>
    <n v="72.381578947368425"/>
    <x v="3"/>
    <s v="fiction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publishing/fiction"/>
    <n v="1.06"/>
    <n v="64.634146341463421"/>
    <x v="3"/>
    <s v="fiction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publishing/fiction"/>
    <n v="1.08"/>
    <n v="38.571428571428569"/>
    <x v="3"/>
    <s v="fiction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publishing/fiction"/>
    <n v="1.0542"/>
    <n v="107.57142857142857"/>
    <x v="3"/>
    <s v="fiction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publishing/fiction"/>
    <n v="1.1916666666666667"/>
    <n v="27.5"/>
    <x v="3"/>
    <s v="fiction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publishing/fiction"/>
    <n v="1.5266666666666666"/>
    <n v="70.461538461538467"/>
    <x v="3"/>
    <s v="fiction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publishing/fiction"/>
    <n v="1"/>
    <n v="178.57142857142858"/>
    <x v="3"/>
    <s v="fiction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25"/>
    <x v="3"/>
    <s v="fiction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publishing/fiction"/>
    <n v="2.25"/>
    <n v="75"/>
    <x v="3"/>
    <s v="fiction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publishing/fiction"/>
    <n v="1.0602199999999999"/>
    <n v="58.901111111111113"/>
    <x v="3"/>
    <s v="fiction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publishing/fiction"/>
    <n v="1.0466666666666666"/>
    <n v="139.55555555555554"/>
    <x v="3"/>
    <s v="fiction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publishing/fiction"/>
    <n v="1.1666666666666667"/>
    <n v="70"/>
    <x v="3"/>
    <s v="fiction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music/rock"/>
    <n v="1.0903333333333334"/>
    <n v="57.385964912280699"/>
    <x v="4"/>
    <s v="rock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music/rock"/>
    <n v="1.6"/>
    <n v="40"/>
    <x v="4"/>
    <s v="rock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music/rock"/>
    <n v="1.125"/>
    <n v="64.285714285714292"/>
    <x v="4"/>
    <s v="rock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music/rock"/>
    <n v="1.0209999999999999"/>
    <n v="120.11764705882354"/>
    <x v="4"/>
    <s v="rock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music/rock"/>
    <n v="1.00824"/>
    <n v="1008.24"/>
    <x v="4"/>
    <s v="rock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music/rock"/>
    <n v="1.0125"/>
    <n v="63.28125"/>
    <x v="4"/>
    <s v="rock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music/rock"/>
    <n v="65"/>
    <n v="21.666666666666668"/>
    <x v="4"/>
    <s v="rock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rock"/>
    <n v="8.72E-2"/>
    <n v="25.647058823529413"/>
    <x v="4"/>
    <s v="rock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rock"/>
    <n v="0.21940000000000001"/>
    <n v="47.695652173913047"/>
    <x v="4"/>
    <s v="rock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music/rock"/>
    <n v="0.21299999999999999"/>
    <n v="56.05263157894737"/>
    <x v="4"/>
    <s v="rock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rock"/>
    <n v="0.41489795918367345"/>
    <n v="81.319999999999993"/>
    <x v="4"/>
    <s v="rock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music/rock"/>
    <n v="2.1049999999999999E-2"/>
    <n v="70.166666666666671"/>
    <x v="4"/>
    <s v="rock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music/rock"/>
    <n v="2.7E-2"/>
    <n v="23.625"/>
    <x v="4"/>
    <s v="rock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music/rock"/>
    <n v="0.16161904761904761"/>
    <n v="188.55555555555554"/>
    <x v="4"/>
    <s v="rock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music/rock"/>
    <n v="0.16376923076923078"/>
    <n v="49.511627906976742"/>
    <x v="4"/>
    <s v="rock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music/rock"/>
    <n v="7.0433333333333334E-2"/>
    <n v="75.464285714285708"/>
    <x v="4"/>
    <s v="rock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music/rock"/>
    <n v="3.7999999999999999E-2"/>
    <n v="9.5"/>
    <x v="4"/>
    <s v="rock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rock"/>
    <n v="0.34079999999999999"/>
    <n v="35.5"/>
    <x v="4"/>
    <s v="rock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rock"/>
    <n v="2E-3"/>
    <n v="10"/>
    <x v="4"/>
    <s v="rock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4"/>
    <s v="rock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music/rock"/>
    <n v="0.16254545454545455"/>
    <n v="89.4"/>
    <x v="4"/>
    <s v="rock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music/rock"/>
    <n v="2.5000000000000001E-2"/>
    <n v="25"/>
    <x v="4"/>
    <s v="rock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4"/>
    <s v="rock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music/rock"/>
    <n v="5.1999999999999998E-2"/>
    <n v="65"/>
    <x v="4"/>
    <s v="rock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music/rock"/>
    <n v="0.02"/>
    <n v="10"/>
    <x v="4"/>
    <s v="rock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4"/>
    <s v="rock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music/rock"/>
    <n v="0.17666666666666667"/>
    <n v="81.538461538461533"/>
    <x v="4"/>
    <s v="rock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music/rock"/>
    <n v="0.05"/>
    <n v="100"/>
    <x v="4"/>
    <s v="rock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4"/>
    <s v="rock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music/rock"/>
    <n v="0"/>
    <e v="#DIV/0!"/>
    <x v="4"/>
    <s v="rock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music/rock"/>
    <n v="1.2E-2"/>
    <n v="20"/>
    <x v="4"/>
    <s v="rock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rock"/>
    <n v="0.26937422295897223"/>
    <n v="46.428571428571431"/>
    <x v="4"/>
    <s v="rock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music/rock"/>
    <n v="5.4999999999999997E-3"/>
    <n v="5.5"/>
    <x v="4"/>
    <s v="rock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music/rock"/>
    <n v="0.1255"/>
    <n v="50.2"/>
    <x v="4"/>
    <s v="rock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music/rock"/>
    <n v="2E-3"/>
    <n v="10"/>
    <x v="4"/>
    <s v="rock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music/rock"/>
    <n v="3.44748684310884E-2"/>
    <n v="30.133333333333333"/>
    <x v="4"/>
    <s v="rock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music/rock"/>
    <n v="0.15"/>
    <n v="150"/>
    <x v="4"/>
    <s v="rock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music/rock"/>
    <n v="2.6666666666666668E-2"/>
    <n v="13.333333333333334"/>
    <x v="4"/>
    <s v="rock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music/rock"/>
    <n v="0"/>
    <e v="#DIV/0!"/>
    <x v="4"/>
    <s v="rock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music/rock"/>
    <n v="0"/>
    <e v="#DIV/0!"/>
    <x v="4"/>
    <s v="rock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music/rock"/>
    <n v="0"/>
    <e v="#DIV/0!"/>
    <x v="4"/>
    <s v="rock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music/rock"/>
    <n v="0"/>
    <e v="#DIV/0!"/>
    <x v="4"/>
    <s v="rock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rock"/>
    <n v="0.52794871794871789"/>
    <n v="44.760869565217391"/>
    <x v="4"/>
    <s v="rock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music/rock"/>
    <n v="4.9639999999999997E-2"/>
    <n v="88.642857142857139"/>
    <x v="4"/>
    <s v="rock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music/rock"/>
    <n v="5.5555555555555556E-4"/>
    <n v="10"/>
    <x v="4"/>
    <s v="rock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music/rock"/>
    <n v="0"/>
    <e v="#DIV/0!"/>
    <x v="4"/>
    <s v="rock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music/rock"/>
    <n v="0.13066666666666665"/>
    <n v="57.647058823529413"/>
    <x v="4"/>
    <s v="rock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music/rock"/>
    <n v="0.05"/>
    <n v="25"/>
    <x v="4"/>
    <s v="rock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music/rock"/>
    <n v="0"/>
    <e v="#DIV/0!"/>
    <x v="4"/>
    <s v="rock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music/rock"/>
    <n v="0"/>
    <e v="#DIV/0!"/>
    <x v="4"/>
    <s v="rock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music/rock"/>
    <n v="0"/>
    <e v="#DIV/0!"/>
    <x v="4"/>
    <s v="rock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music/rock"/>
    <n v="0"/>
    <e v="#DIV/0!"/>
    <x v="4"/>
    <s v="rock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music/rock"/>
    <n v="0"/>
    <e v="#DIV/0!"/>
    <x v="4"/>
    <s v="rock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music/rock"/>
    <n v="1.7500000000000002E-2"/>
    <n v="17.5"/>
    <x v="4"/>
    <s v="rock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rock"/>
    <n v="0.27100000000000002"/>
    <n v="38.714285714285715"/>
    <x v="4"/>
    <s v="rock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music/rock"/>
    <n v="1.4749999999999999E-2"/>
    <n v="13.111111111111111"/>
    <x v="4"/>
    <s v="rock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music/rock"/>
    <n v="0.16826666666666668"/>
    <n v="315.5"/>
    <x v="4"/>
    <s v="rock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rock"/>
    <n v="0.32500000000000001"/>
    <n v="37.142857142857146"/>
    <x v="4"/>
    <s v="rock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music/rock"/>
    <n v="0"/>
    <e v="#DIV/0!"/>
    <x v="4"/>
    <s v="rock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music/rock"/>
    <n v="0.2155"/>
    <n v="128.27380952380952"/>
    <x v="4"/>
    <s v="rock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music/metal"/>
    <n v="3.4666666666666665E-2"/>
    <n v="47.272727272727273"/>
    <x v="4"/>
    <s v="metal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music/metal"/>
    <n v="0.05"/>
    <n v="50"/>
    <x v="4"/>
    <s v="metal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metal"/>
    <n v="0.10625"/>
    <n v="42.5"/>
    <x v="4"/>
    <s v="metal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music/metal"/>
    <n v="0.17599999999999999"/>
    <n v="44"/>
    <x v="4"/>
    <s v="metal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metal"/>
    <n v="0.3256"/>
    <n v="50.875"/>
    <x v="4"/>
    <s v="metal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music/metal"/>
    <n v="1.2500000000000001E-2"/>
    <n v="62.5"/>
    <x v="4"/>
    <s v="metal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music/metal"/>
    <n v="5.3999999999999999E-2"/>
    <n v="27"/>
    <x v="4"/>
    <s v="metal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music/metal"/>
    <n v="8.3333333333333332E-3"/>
    <n v="25"/>
    <x v="4"/>
    <s v="metal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metal"/>
    <n v="0.48833333333333334"/>
    <n v="47.258064516129032"/>
    <x v="4"/>
    <s v="metal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music/metal"/>
    <n v="0"/>
    <e v="#DIV/0!"/>
    <x v="4"/>
    <s v="metal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metal"/>
    <n v="2.9999999999999997E-4"/>
    <n v="1.5"/>
    <x v="4"/>
    <s v="metal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music/metal"/>
    <n v="0.11533333333333333"/>
    <n v="24.714285714285715"/>
    <x v="4"/>
    <s v="metal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25"/>
    <x v="4"/>
    <s v="metal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music/metal"/>
    <n v="0.153"/>
    <n v="38.25"/>
    <x v="4"/>
    <s v="metal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metal"/>
    <n v="8.666666666666667E-2"/>
    <n v="16.25"/>
    <x v="4"/>
    <s v="metal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music/metal"/>
    <n v="2.2499999999999998E-3"/>
    <n v="33.75"/>
    <x v="4"/>
    <s v="metal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music/metal"/>
    <n v="3.0833333333333334E-2"/>
    <n v="61.666666666666664"/>
    <x v="4"/>
    <s v="metal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metal"/>
    <n v="0.37412499999999999"/>
    <n v="83.138888888888886"/>
    <x v="4"/>
    <s v="metal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metal"/>
    <n v="6.666666666666667E-5"/>
    <n v="1"/>
    <x v="4"/>
    <s v="metal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metal"/>
    <n v="0.1"/>
    <n v="142.85714285714286"/>
    <x v="4"/>
    <s v="metal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jazz"/>
    <n v="0.36359999999999998"/>
    <n v="33.666666666666664"/>
    <x v="4"/>
    <s v="jazz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music/jazz"/>
    <n v="3.3333333333333335E-3"/>
    <n v="5"/>
    <x v="4"/>
    <s v="jazz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music/jazz"/>
    <n v="0"/>
    <e v="#DIV/0!"/>
    <x v="4"/>
    <s v="jazz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music/jazz"/>
    <n v="2.8571428571428571E-3"/>
    <n v="10"/>
    <x v="4"/>
    <s v="jazz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jazz"/>
    <n v="2E-3"/>
    <n v="40"/>
    <x v="4"/>
    <s v="jazz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music/jazz"/>
    <n v="1.7999999999999999E-2"/>
    <n v="30"/>
    <x v="4"/>
    <s v="jazz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music/jazz"/>
    <n v="5.3999999999999999E-2"/>
    <n v="45"/>
    <x v="4"/>
    <s v="jazz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music/jazz"/>
    <n v="0"/>
    <e v="#DIV/0!"/>
    <x v="4"/>
    <s v="jazz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music/jazz"/>
    <n v="8.1333333333333327E-2"/>
    <n v="10.166666666666666"/>
    <x v="4"/>
    <s v="jazz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music/jazz"/>
    <n v="0.12034782608695652"/>
    <n v="81.411764705882348"/>
    <x v="4"/>
    <s v="jazz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music/jazz"/>
    <n v="0.15266666666666667"/>
    <n v="57.25"/>
    <x v="4"/>
    <s v="jazz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jazz"/>
    <n v="0.1"/>
    <n v="5"/>
    <x v="4"/>
    <s v="jazz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music/jazz"/>
    <n v="3.0000000000000001E-3"/>
    <n v="15"/>
    <x v="4"/>
    <s v="jazz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music/jazz"/>
    <n v="0.01"/>
    <n v="12.5"/>
    <x v="4"/>
    <s v="jazz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music/jazz"/>
    <n v="0.13020000000000001"/>
    <n v="93"/>
    <x v="4"/>
    <s v="jazz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music/jazz"/>
    <n v="2.265E-2"/>
    <n v="32.357142857142854"/>
    <x v="4"/>
    <s v="jazz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music/jazz"/>
    <n v="0"/>
    <e v="#DIV/0!"/>
    <x v="4"/>
    <s v="jazz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music/jazz"/>
    <n v="0"/>
    <e v="#DIV/0!"/>
    <x v="4"/>
    <s v="jazz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jazz"/>
    <n v="8.3333333333333331E-5"/>
    <n v="1"/>
    <x v="4"/>
    <s v="jazz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music/jazz"/>
    <n v="0.15742857142857142"/>
    <n v="91.833333333333329"/>
    <x v="4"/>
    <s v="jazz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music/indie rock"/>
    <n v="0.11"/>
    <n v="45.833333333333336"/>
    <x v="4"/>
    <s v="indie rock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indie rock"/>
    <n v="0.43833333333333335"/>
    <n v="57.173913043478258"/>
    <x v="4"/>
    <s v="indie rock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music/indie rock"/>
    <n v="0"/>
    <e v="#DIV/0!"/>
    <x v="4"/>
    <s v="indie rock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indie rock"/>
    <n v="0.86135181975736563"/>
    <n v="248.5"/>
    <x v="4"/>
    <s v="indie rock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music/indie rock"/>
    <n v="0.12196620583717357"/>
    <n v="79.400000000000006"/>
    <x v="4"/>
    <s v="indie rock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indie rock"/>
    <n v="1E-3"/>
    <n v="5"/>
    <x v="4"/>
    <s v="indie rock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music/indie rock"/>
    <n v="2.2000000000000001E-3"/>
    <n v="5.5"/>
    <x v="4"/>
    <s v="indie rock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music/indie rock"/>
    <n v="9.0909090909090905E-3"/>
    <n v="25"/>
    <x v="4"/>
    <s v="indie rock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music/indie rock"/>
    <n v="0"/>
    <e v="#DIV/0!"/>
    <x v="4"/>
    <s v="indie rock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7692307692307"/>
    <x v="4"/>
    <s v="indie rock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music/indie rock"/>
    <n v="0"/>
    <e v="#DIV/0!"/>
    <x v="4"/>
    <s v="indie rock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music/indie rock"/>
    <n v="2.5000000000000001E-3"/>
    <n v="5"/>
    <x v="4"/>
    <s v="indie rock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music/indie rock"/>
    <n v="3.2500000000000001E-2"/>
    <n v="39"/>
    <x v="4"/>
    <s v="indie rock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music/indie rock"/>
    <n v="3.3666666666666664E-2"/>
    <n v="50.5"/>
    <x v="4"/>
    <s v="indie rock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music/indie rock"/>
    <n v="0"/>
    <e v="#DIV/0!"/>
    <x v="4"/>
    <s v="indie rock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music/indie rock"/>
    <n v="0.15770000000000001"/>
    <n v="49.28125"/>
    <x v="4"/>
    <s v="indie rock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music/indie rock"/>
    <n v="6.2500000000000003E-3"/>
    <n v="25"/>
    <x v="4"/>
    <s v="indie rock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music/indie rock"/>
    <n v="5.0000000000000004E-6"/>
    <n v="1"/>
    <x v="4"/>
    <s v="indie rock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indie rock"/>
    <n v="9.6153846153846159E-4"/>
    <n v="25"/>
    <x v="4"/>
    <s v="indie rock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music/indie rock"/>
    <n v="0"/>
    <e v="#DIV/0!"/>
    <x v="4"/>
    <s v="indie rock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music/jazz"/>
    <n v="0"/>
    <e v="#DIV/0!"/>
    <x v="4"/>
    <s v="jazz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25"/>
    <x v="4"/>
    <s v="jazz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music/jazz"/>
    <n v="0"/>
    <e v="#DIV/0!"/>
    <x v="4"/>
    <s v="jazz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jazz"/>
    <n v="2.5000000000000001E-4"/>
    <n v="7"/>
    <x v="4"/>
    <s v="jazz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25"/>
    <x v="4"/>
    <s v="jazz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3333333333332"/>
    <x v="4"/>
    <s v="jazz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music/jazz"/>
    <n v="1.4999999999999999E-2"/>
    <n v="11.25"/>
    <x v="4"/>
    <s v="jazz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music/jazz"/>
    <n v="4.1999999999999997E-3"/>
    <n v="10.5"/>
    <x v="4"/>
    <s v="jazz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music/jazz"/>
    <n v="3.214285714285714E-2"/>
    <n v="15"/>
    <x v="4"/>
    <s v="jazz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music/jazz"/>
    <n v="0"/>
    <e v="#DIV/0!"/>
    <x v="4"/>
    <s v="jazz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music/jazz"/>
    <n v="6.3E-2"/>
    <n v="42"/>
    <x v="4"/>
    <s v="jazz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music/jazz"/>
    <n v="0.14249999999999999"/>
    <n v="71.25"/>
    <x v="4"/>
    <s v="jazz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music/jazz"/>
    <n v="6.0000000000000001E-3"/>
    <n v="22.5"/>
    <x v="4"/>
    <s v="jazz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4"/>
    <s v="jazz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jazz"/>
    <n v="0.10539999999999999"/>
    <n v="47.909090909090907"/>
    <x v="4"/>
    <s v="jazz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music/jazz"/>
    <n v="7.4690265486725665E-2"/>
    <n v="35.166666666666664"/>
    <x v="4"/>
    <s v="jazz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jazz"/>
    <n v="7.3333333333333334E-4"/>
    <n v="5.5"/>
    <x v="4"/>
    <s v="jazz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music/jazz"/>
    <n v="9.7142857142857135E-3"/>
    <n v="22.666666666666668"/>
    <x v="4"/>
    <s v="jazz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music/jazz"/>
    <n v="0.21099999999999999"/>
    <n v="26.375"/>
    <x v="4"/>
    <s v="jazz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jazz"/>
    <n v="0.78100000000000003"/>
    <n v="105.54054054054055"/>
    <x v="4"/>
    <s v="jazz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090909090909"/>
    <x v="4"/>
    <s v="jazz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music/jazz"/>
    <n v="0"/>
    <e v="#DIV/0!"/>
    <x v="4"/>
    <s v="jazz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4"/>
    <s v="jazz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music/jazz"/>
    <n v="1.4500000000000001E-2"/>
    <n v="217.5"/>
    <x v="4"/>
    <s v="jazz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jazz"/>
    <n v="0.107"/>
    <n v="26.75"/>
    <x v="4"/>
    <s v="jazz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music/jazz"/>
    <n v="1.8333333333333333E-2"/>
    <n v="18.333333333333332"/>
    <x v="4"/>
    <s v="jazz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music/jazz"/>
    <n v="0.18"/>
    <n v="64.285714285714292"/>
    <x v="4"/>
    <s v="jazz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music/jazz"/>
    <n v="4.0833333333333333E-2"/>
    <n v="175"/>
    <x v="4"/>
    <s v="jazz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music/jazz"/>
    <n v="0.2"/>
    <n v="34"/>
    <x v="4"/>
    <s v="jazz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jazz"/>
    <n v="0.34802513464991025"/>
    <n v="84.282608695652172"/>
    <x v="4"/>
    <s v="jazz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music/jazz"/>
    <n v="6.3333333333333339E-2"/>
    <n v="9.5"/>
    <x v="4"/>
    <s v="jazz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36842105263158"/>
    <x v="4"/>
    <s v="jazz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jazz"/>
    <n v="9.7600000000000006E-2"/>
    <n v="37.53846153846154"/>
    <x v="4"/>
    <s v="jazz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jazz"/>
    <n v="0.3775"/>
    <n v="11.615384615384615"/>
    <x v="4"/>
    <s v="jazz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music/jazz"/>
    <n v="2.1333333333333333E-2"/>
    <n v="8"/>
    <x v="4"/>
    <s v="jazz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music/jazz"/>
    <n v="0"/>
    <e v="#DIV/0!"/>
    <x v="4"/>
    <s v="jazz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music/jazz"/>
    <n v="4.1818181818181817E-2"/>
    <n v="23"/>
    <x v="4"/>
    <s v="jazz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music/jazz"/>
    <n v="0.2"/>
    <n v="100"/>
    <x v="4"/>
    <s v="jazz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music/jazz"/>
    <n v="5.4100000000000002E-2"/>
    <n v="60.111111111111114"/>
    <x v="4"/>
    <s v="jazz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music/jazz"/>
    <n v="6.0000000000000002E-5"/>
    <n v="3"/>
    <x v="4"/>
    <s v="jazz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echnology/wearables"/>
    <n v="2.5000000000000001E-3"/>
    <n v="5"/>
    <x v="2"/>
    <s v="wearable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echnology/wearables"/>
    <n v="0.35"/>
    <n v="17.5"/>
    <x v="2"/>
    <s v="wearable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35294117647058"/>
    <x v="2"/>
    <s v="wearable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echnology/wearables"/>
    <n v="0"/>
    <e v="#DIV/0!"/>
    <x v="2"/>
    <s v="wearable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echnology/wearables"/>
    <n v="0.57199999999999995"/>
    <n v="59.583333333333336"/>
    <x v="2"/>
    <s v="wearable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1428571428569"/>
    <x v="2"/>
    <s v="wearable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echnology/wearables"/>
    <n v="1.25E-3"/>
    <n v="10"/>
    <x v="2"/>
    <s v="wearable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echnology/wearables"/>
    <n v="0.3775"/>
    <n v="32.357142857142854"/>
    <x v="2"/>
    <s v="wearable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echnology/wearables"/>
    <n v="1.84E-2"/>
    <n v="5.75"/>
    <x v="2"/>
    <s v="wearable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echnology/wearables"/>
    <n v="0.10050000000000001"/>
    <n v="100.5"/>
    <x v="2"/>
    <s v="wearable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echnology/wearables"/>
    <n v="2E-3"/>
    <n v="1"/>
    <x v="2"/>
    <s v="wearable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echnology/wearables"/>
    <n v="1.3333333333333334E-2"/>
    <n v="20"/>
    <x v="2"/>
    <s v="wearable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echnology/wearables"/>
    <n v="6.666666666666667E-5"/>
    <n v="2"/>
    <x v="2"/>
    <s v="wearable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echnology/wearables"/>
    <n v="2.5000000000000001E-3"/>
    <n v="5"/>
    <x v="2"/>
    <s v="wearable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echnology/wearables"/>
    <n v="0.06"/>
    <n v="15"/>
    <x v="2"/>
    <s v="wearable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echnology/wearables"/>
    <n v="3.8860103626943004E-2"/>
    <n v="25"/>
    <x v="2"/>
    <s v="wearable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echnology/wearables"/>
    <n v="0.24194444444444443"/>
    <n v="45.842105263157897"/>
    <x v="2"/>
    <s v="wearable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echnology/wearables"/>
    <n v="7.5999999999999998E-2"/>
    <n v="4.75"/>
    <x v="2"/>
    <s v="wearable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echnology/wearables"/>
    <n v="0"/>
    <e v="#DIV/0!"/>
    <x v="2"/>
    <s v="wearable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echnology/wearables"/>
    <n v="1.2999999999999999E-2"/>
    <n v="13"/>
    <x v="2"/>
    <s v="wearable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echnology/wearables"/>
    <n v="0"/>
    <e v="#DIV/0!"/>
    <x v="2"/>
    <s v="wearable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echnology/wearables"/>
    <n v="1.4285714285714287E-4"/>
    <n v="1"/>
    <x v="2"/>
    <s v="wearable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2"/>
    <s v="wearable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echnology/wearables"/>
    <n v="1.0500000000000001E-2"/>
    <n v="52.5"/>
    <x v="2"/>
    <s v="wearable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echnology/wearables"/>
    <n v="8.666666666666667E-2"/>
    <n v="32.5"/>
    <x v="2"/>
    <s v="wearable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echnology/wearables"/>
    <n v="8.2857142857142851E-3"/>
    <n v="7.25"/>
    <x v="2"/>
    <s v="wearable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3333333333336"/>
    <x v="2"/>
    <s v="wearable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echnology/wearables"/>
    <n v="8.3333333333333332E-3"/>
    <n v="62.5"/>
    <x v="2"/>
    <s v="wearable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echnology/wearables"/>
    <n v="0.69561111111111107"/>
    <n v="63.558375634517766"/>
    <x v="2"/>
    <s v="wearable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echnology/wearables"/>
    <n v="0"/>
    <e v="#DIV/0!"/>
    <x v="2"/>
    <s v="wearable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echnology/wearables"/>
    <n v="1.2500000000000001E-2"/>
    <n v="10"/>
    <x v="2"/>
    <s v="wearable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echnology/wearables"/>
    <n v="0.05"/>
    <n v="62.5"/>
    <x v="2"/>
    <s v="wearable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echnology/wearables"/>
    <n v="0"/>
    <e v="#DIV/0!"/>
    <x v="2"/>
    <s v="wearable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echnology/wearables"/>
    <n v="7.166666666666667E-2"/>
    <n v="30.714285714285715"/>
    <x v="2"/>
    <s v="wearable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echnology/wearables"/>
    <n v="0.28050000000000003"/>
    <n v="51"/>
    <x v="2"/>
    <s v="wearable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echnology/wearables"/>
    <n v="0"/>
    <e v="#DIV/0!"/>
    <x v="2"/>
    <s v="wearable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66666666666671"/>
    <x v="2"/>
    <s v="wearable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echnology/wearables"/>
    <n v="0"/>
    <e v="#DIV/0!"/>
    <x v="2"/>
    <s v="wearable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echnology/wearables"/>
    <n v="6.8287037037037035E-2"/>
    <n v="59"/>
    <x v="2"/>
    <s v="wearable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echnology/wearables"/>
    <n v="0.25698702928870293"/>
    <n v="65.340319148936175"/>
    <x v="2"/>
    <s v="wearable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echnology/wearables"/>
    <n v="1.4814814814814815E-2"/>
    <n v="100"/>
    <x v="2"/>
    <s v="wearable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echnology/wearables"/>
    <n v="0.36849999999999999"/>
    <n v="147.4"/>
    <x v="2"/>
    <s v="wearable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echnology/wearables"/>
    <n v="0.47049999999999997"/>
    <n v="166.05882352941177"/>
    <x v="2"/>
    <s v="wearable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2"/>
    <s v="wearable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2"/>
    <s v="wearable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echnology/wearables"/>
    <n v="0.6"/>
    <n v="60"/>
    <x v="2"/>
    <s v="wearable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echnology/wearables"/>
    <n v="0.3125"/>
    <n v="1250"/>
    <x v="2"/>
    <s v="wearable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echnology/wearables"/>
    <n v="4.1999999999999997E-3"/>
    <n v="10.5"/>
    <x v="2"/>
    <s v="wearable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echnology/wearables"/>
    <n v="2.0999999999999999E-3"/>
    <n v="7"/>
    <x v="2"/>
    <s v="wearable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echnology/wearables"/>
    <n v="0"/>
    <e v="#DIV/0!"/>
    <x v="2"/>
    <s v="wearable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echnology/wearables"/>
    <n v="0.375"/>
    <n v="56.25"/>
    <x v="2"/>
    <s v="wearable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echnology/wearables"/>
    <n v="2.0000000000000001E-4"/>
    <n v="1"/>
    <x v="2"/>
    <s v="wearable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echnology/wearables"/>
    <n v="8.2142857142857142E-2"/>
    <n v="38.333333333333336"/>
    <x v="2"/>
    <s v="wearable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echnology/wearables"/>
    <n v="2.1999999999999999E-2"/>
    <n v="27.5"/>
    <x v="2"/>
    <s v="wearable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8021978021978"/>
    <x v="2"/>
    <s v="wearable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echnology/wearables"/>
    <n v="8.0000000000000004E-4"/>
    <n v="16"/>
    <x v="2"/>
    <s v="wearable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echnology/wearables"/>
    <n v="6.6666666666666664E-4"/>
    <n v="1"/>
    <x v="2"/>
    <s v="wearable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echnology/wearables"/>
    <n v="0"/>
    <e v="#DIV/0!"/>
    <x v="2"/>
    <s v="wearable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echnology/wearables"/>
    <n v="0.37533333333333335"/>
    <n v="86.615384615384613"/>
    <x v="2"/>
    <s v="wearable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echnology/wearables"/>
    <n v="0.22"/>
    <n v="55"/>
    <x v="2"/>
    <s v="wearable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echnology/wearables"/>
    <n v="0"/>
    <e v="#DIV/0!"/>
    <x v="2"/>
    <s v="wearable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2380952380949"/>
    <x v="2"/>
    <s v="wearable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echnology/wearables"/>
    <n v="0.53"/>
    <n v="88.333333333333329"/>
    <x v="2"/>
    <s v="wearable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echnology/wearables"/>
    <n v="0.22142857142857142"/>
    <n v="129.16666666666666"/>
    <x v="2"/>
    <s v="wearable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echnology/wearables"/>
    <n v="2.5333333333333333E-2"/>
    <n v="23.75"/>
    <x v="2"/>
    <s v="wearable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echnology/wearables"/>
    <n v="2.5000000000000001E-2"/>
    <n v="35.714285714285715"/>
    <x v="2"/>
    <s v="wearable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echnology/wearables"/>
    <n v="2.8500000000000001E-2"/>
    <n v="57"/>
    <x v="2"/>
    <s v="wearable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echnology/wearables"/>
    <n v="0"/>
    <e v="#DIV/0!"/>
    <x v="2"/>
    <s v="wearable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echnology/wearables"/>
    <n v="2.4500000000000001E-2"/>
    <n v="163.33333333333334"/>
    <x v="2"/>
    <s v="wearable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echnology/wearables"/>
    <n v="1.4210526315789474E-2"/>
    <n v="15"/>
    <x v="2"/>
    <s v="wearable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66666666666671"/>
    <x v="2"/>
    <s v="wearable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echnology/wearables"/>
    <n v="6.7499999999999999E-3"/>
    <n v="6.75"/>
    <x v="2"/>
    <s v="wearable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echnology/wearables"/>
    <n v="1.6666666666666668E-3"/>
    <n v="25"/>
    <x v="2"/>
    <s v="wearable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echnology/wearables"/>
    <n v="0.60899999999999999"/>
    <n v="179.11764705882354"/>
    <x v="2"/>
    <s v="wearable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echnology/wearables"/>
    <n v="0.01"/>
    <n v="34.950000000000003"/>
    <x v="2"/>
    <s v="wearable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echnology/wearables"/>
    <n v="0.34399999999999997"/>
    <n v="33.07692307692308"/>
    <x v="2"/>
    <s v="wearable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2"/>
    <s v="wearable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echnology/wearables"/>
    <n v="0"/>
    <e v="#DIV/0!"/>
    <x v="2"/>
    <s v="wearable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echnology/wearables"/>
    <n v="4.0000000000000001E-3"/>
    <n v="2"/>
    <x v="2"/>
    <s v="wearable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echnology/wearables"/>
    <n v="1.0571428571428572E-2"/>
    <n v="18.5"/>
    <x v="2"/>
    <s v="wearable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electronic music"/>
    <n v="0.26727272727272727"/>
    <n v="35"/>
    <x v="4"/>
    <s v="electronic music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electronic music"/>
    <n v="0.28799999999999998"/>
    <n v="44.307692307692307"/>
    <x v="4"/>
    <s v="electronic music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music/electronic music"/>
    <n v="0"/>
    <e v="#DIV/0!"/>
    <x v="4"/>
    <s v="electronic music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4"/>
    <s v="electronic music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music/electronic music"/>
    <n v="0"/>
    <e v="#DIV/0!"/>
    <x v="4"/>
    <s v="electronic music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electronic music"/>
    <n v="1.6666666666666668E-3"/>
    <n v="5"/>
    <x v="4"/>
    <s v="electronic music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electronic music"/>
    <n v="0"/>
    <e v="#DIV/0!"/>
    <x v="4"/>
    <s v="electronic music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music/electronic music"/>
    <n v="0.15737410071942445"/>
    <n v="29.166666666666668"/>
    <x v="4"/>
    <s v="electronic music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music/electronic music"/>
    <n v="0.02"/>
    <n v="1.5"/>
    <x v="4"/>
    <s v="electronic music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music/electronic music"/>
    <n v="0.21685714285714286"/>
    <n v="126.5"/>
    <x v="4"/>
    <s v="electronic music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music/electronic music"/>
    <n v="3.3333333333333335E-3"/>
    <n v="10"/>
    <x v="4"/>
    <s v="electronic music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music/electronic music"/>
    <n v="2.8571428571428571E-3"/>
    <n v="10"/>
    <x v="4"/>
    <s v="electronic music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music/electronic music"/>
    <n v="4.7E-2"/>
    <n v="9.4"/>
    <x v="4"/>
    <s v="electronic music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electronic music"/>
    <n v="0"/>
    <e v="#DIV/0!"/>
    <x v="4"/>
    <s v="electronic music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music/electronic music"/>
    <n v="0.108"/>
    <n v="72"/>
    <x v="4"/>
    <s v="electronic music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music/electronic music"/>
    <n v="4.8000000000000001E-2"/>
    <n v="30"/>
    <x v="4"/>
    <s v="electronic music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music/electronic music"/>
    <n v="3.2000000000000001E-2"/>
    <n v="10.666666666666666"/>
    <x v="4"/>
    <s v="electronic music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music/electronic music"/>
    <n v="0.1275"/>
    <n v="25.5"/>
    <x v="4"/>
    <s v="electronic music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electronic music"/>
    <n v="1.8181818181818181E-4"/>
    <n v="20"/>
    <x v="4"/>
    <s v="electronic music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music/electronic music"/>
    <n v="2.4E-2"/>
    <n v="15"/>
    <x v="4"/>
    <s v="electronic music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journalism/audio"/>
    <n v="0.36499999999999999"/>
    <n v="91.25"/>
    <x v="5"/>
    <s v="audio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journalism/audio"/>
    <n v="2.6666666666666668E-2"/>
    <n v="800"/>
    <x v="5"/>
    <s v="audio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journalism/audio"/>
    <n v="0.11428571428571428"/>
    <n v="80"/>
    <x v="5"/>
    <s v="audio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journalism/audio"/>
    <n v="0"/>
    <e v="#DIV/0!"/>
    <x v="5"/>
    <s v="audio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journalism/audio"/>
    <n v="0"/>
    <e v="#DIV/0!"/>
    <x v="5"/>
    <s v="audio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journalism/audio"/>
    <n v="1.1111111111111112E-2"/>
    <n v="50"/>
    <x v="5"/>
    <s v="audio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journalism/audio"/>
    <n v="0"/>
    <e v="#DIV/0!"/>
    <x v="5"/>
    <s v="audio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journalism/audio"/>
    <n v="0"/>
    <e v="#DIV/0!"/>
    <x v="5"/>
    <s v="audio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journalism/audio"/>
    <n v="0.27400000000000002"/>
    <n v="22.833333333333332"/>
    <x v="5"/>
    <s v="audio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journalism/audio"/>
    <n v="0.1"/>
    <n v="16.666666666666668"/>
    <x v="5"/>
    <s v="audio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journalism/audio"/>
    <n v="0.21366666666666667"/>
    <n v="45.785714285714285"/>
    <x v="5"/>
    <s v="audio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333333333331"/>
    <x v="5"/>
    <s v="audio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journalism/audio"/>
    <n v="0.70599999999999996"/>
    <n v="106.96969696969697"/>
    <x v="5"/>
    <s v="audio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journalism/audio"/>
    <n v="2.0500000000000001E-2"/>
    <n v="10.25"/>
    <x v="5"/>
    <s v="audio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journalism/audio"/>
    <n v="1.9666666666666666E-2"/>
    <n v="59"/>
    <x v="5"/>
    <s v="audio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journalism/audio"/>
    <n v="0"/>
    <e v="#DIV/0!"/>
    <x v="5"/>
    <s v="audio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journalism/audio"/>
    <n v="0.28666666666666668"/>
    <n v="14.333333333333334"/>
    <x v="5"/>
    <s v="audio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journalism/audio"/>
    <n v="3.1333333333333331E-2"/>
    <n v="15.666666666666666"/>
    <x v="5"/>
    <s v="audio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journalism/audio"/>
    <n v="4.0000000000000002E-4"/>
    <n v="1"/>
    <x v="5"/>
    <s v="audio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journalism/audio"/>
    <n v="2E-3"/>
    <n v="1"/>
    <x v="5"/>
    <s v="audio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F6A54-669B-4EE8-8B47-1525B2C4B61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L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BE539-B192-40D1-98B2-54A01CEBC16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AA1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showAll="0">
      <items count="26">
        <item x="5"/>
        <item x="16"/>
        <item x="4"/>
        <item x="3"/>
        <item x="15"/>
        <item x="10"/>
        <item x="19"/>
        <item x="14"/>
        <item x="13"/>
        <item x="12"/>
        <item x="18"/>
        <item x="9"/>
        <item x="20"/>
        <item x="6"/>
        <item x="23"/>
        <item x="11"/>
        <item x="2"/>
        <item x="1"/>
        <item x="0"/>
        <item x="22"/>
        <item x="17"/>
        <item x="8"/>
        <item x="7"/>
        <item x="21"/>
        <item x="24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7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CA86E-EC0E-4A81-A12B-71CD861A4204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T4115"/>
  <sheetViews>
    <sheetView tabSelected="1" topLeftCell="J1" zoomScale="99" zoomScaleNormal="99" workbookViewId="0">
      <selection activeCell="P8" sqref="P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44140625" style="5" bestFit="1" customWidth="1"/>
    <col min="16" max="16" width="16.33203125" bestFit="1" customWidth="1"/>
    <col min="17" max="17" width="11.44140625" bestFit="1" customWidth="1"/>
    <col min="18" max="18" width="12.5546875" bestFit="1" customWidth="1"/>
    <col min="19" max="19" width="22.109375" customWidth="1"/>
    <col min="20" max="20" width="20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8289</v>
      </c>
      <c r="P1" s="1" t="s">
        <v>8290</v>
      </c>
      <c r="Q1" s="1" t="s">
        <v>8291</v>
      </c>
      <c r="R1" s="1" t="s">
        <v>8292</v>
      </c>
      <c r="S1" s="12" t="s">
        <v>8332</v>
      </c>
      <c r="T1" s="12" t="s">
        <v>8333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s="8" t="s">
        <v>8293</v>
      </c>
      <c r="R2" t="s">
        <v>8294</v>
      </c>
      <c r="S2" s="13">
        <f t="shared" ref="S2:S66" si="0">(((J2/60)/60)/24)+DATE(1970, 1, 1)</f>
        <v>42177.007071759261</v>
      </c>
      <c r="T2" s="13">
        <f>(((I2/60)/60)/24)+DATE(1970,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(E3/D3)</f>
        <v>1.4260827250608272</v>
      </c>
      <c r="P3" s="6">
        <f t="shared" ref="P3:P66" si="2">E3/L3</f>
        <v>185.48101265822785</v>
      </c>
      <c r="Q3" s="8" t="s">
        <v>8293</v>
      </c>
      <c r="R3" t="s">
        <v>8294</v>
      </c>
      <c r="S3" s="13">
        <f t="shared" si="0"/>
        <v>42766.600497685184</v>
      </c>
      <c r="T3" s="13">
        <f t="shared" ref="T3:T66" si="3">(((I3/60)/60)/24)+DATE(1970,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s="8" t="s">
        <v>8293</v>
      </c>
      <c r="R4" t="s">
        <v>8294</v>
      </c>
      <c r="S4" s="13">
        <f t="shared" si="0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s="8" t="s">
        <v>8293</v>
      </c>
      <c r="R5" t="s">
        <v>8294</v>
      </c>
      <c r="S5" s="13">
        <f t="shared" si="0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s="8" t="s">
        <v>8293</v>
      </c>
      <c r="R6" t="s">
        <v>8294</v>
      </c>
      <c r="S6" s="13">
        <f t="shared" si="0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s="8" t="s">
        <v>8293</v>
      </c>
      <c r="R7" t="s">
        <v>8294</v>
      </c>
      <c r="S7" s="13">
        <f t="shared" si="0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s="8" t="s">
        <v>8293</v>
      </c>
      <c r="R8" t="s">
        <v>8294</v>
      </c>
      <c r="S8" s="13">
        <f t="shared" si="0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s="8" t="s">
        <v>8293</v>
      </c>
      <c r="R9" t="s">
        <v>8294</v>
      </c>
      <c r="S9" s="13">
        <f t="shared" si="0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s="8" t="s">
        <v>8293</v>
      </c>
      <c r="R10" t="s">
        <v>8294</v>
      </c>
      <c r="S10" s="13">
        <f t="shared" si="0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s="8" t="s">
        <v>8293</v>
      </c>
      <c r="R11" t="s">
        <v>8294</v>
      </c>
      <c r="S11" s="13">
        <f t="shared" si="0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s="8" t="s">
        <v>8293</v>
      </c>
      <c r="R12" t="s">
        <v>8294</v>
      </c>
      <c r="S12" s="13">
        <f t="shared" si="0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s="8" t="s">
        <v>8293</v>
      </c>
      <c r="R13" t="s">
        <v>8294</v>
      </c>
      <c r="S13" s="13">
        <f t="shared" si="0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s="8" t="s">
        <v>8293</v>
      </c>
      <c r="R14" t="s">
        <v>8294</v>
      </c>
      <c r="S14" s="13">
        <f t="shared" si="0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s="8" t="s">
        <v>8293</v>
      </c>
      <c r="R15" t="s">
        <v>8294</v>
      </c>
      <c r="S15" s="13">
        <f t="shared" si="0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s="8" t="s">
        <v>8293</v>
      </c>
      <c r="R16" t="s">
        <v>8294</v>
      </c>
      <c r="S16" s="13">
        <f t="shared" si="0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s="8" t="s">
        <v>8293</v>
      </c>
      <c r="R17" t="s">
        <v>8294</v>
      </c>
      <c r="S17" s="13">
        <f t="shared" si="0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s="8" t="s">
        <v>8293</v>
      </c>
      <c r="R18" t="s">
        <v>8294</v>
      </c>
      <c r="S18" s="13">
        <f t="shared" si="0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s="8" t="s">
        <v>8293</v>
      </c>
      <c r="R19" t="s">
        <v>8294</v>
      </c>
      <c r="S19" s="13">
        <f t="shared" si="0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s="8" t="s">
        <v>8293</v>
      </c>
      <c r="R20" t="s">
        <v>8294</v>
      </c>
      <c r="S20" s="13">
        <f t="shared" si="0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s="8" t="s">
        <v>8293</v>
      </c>
      <c r="R21" t="s">
        <v>8294</v>
      </c>
      <c r="S21" s="13">
        <f t="shared" si="0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s="8" t="s">
        <v>8293</v>
      </c>
      <c r="R22" t="s">
        <v>8294</v>
      </c>
      <c r="S22" s="13">
        <f t="shared" si="0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s="8" t="s">
        <v>8293</v>
      </c>
      <c r="R23" t="s">
        <v>8294</v>
      </c>
      <c r="S23" s="13">
        <f t="shared" si="0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s="8" t="s">
        <v>8293</v>
      </c>
      <c r="R24" t="s">
        <v>8294</v>
      </c>
      <c r="S24" s="13">
        <f t="shared" si="0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s="8" t="s">
        <v>8293</v>
      </c>
      <c r="R25" t="s">
        <v>8294</v>
      </c>
      <c r="S25" s="13">
        <f t="shared" si="0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s="8" t="s">
        <v>8293</v>
      </c>
      <c r="R26" t="s">
        <v>8294</v>
      </c>
      <c r="S26" s="13">
        <f t="shared" si="0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s="8" t="s">
        <v>8293</v>
      </c>
      <c r="R27" t="s">
        <v>8294</v>
      </c>
      <c r="S27" s="13">
        <f t="shared" si="0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s="8" t="s">
        <v>8293</v>
      </c>
      <c r="R28" t="s">
        <v>8294</v>
      </c>
      <c r="S28" s="13">
        <f t="shared" si="0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s="8" t="s">
        <v>8293</v>
      </c>
      <c r="R29" t="s">
        <v>8294</v>
      </c>
      <c r="S29" s="13">
        <f t="shared" si="0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s="8" t="s">
        <v>8293</v>
      </c>
      <c r="R30" t="s">
        <v>8294</v>
      </c>
      <c r="S30" s="13">
        <f t="shared" si="0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s="8" t="s">
        <v>8293</v>
      </c>
      <c r="R31" t="s">
        <v>8294</v>
      </c>
      <c r="S31" s="13">
        <f t="shared" si="0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s="8" t="s">
        <v>8293</v>
      </c>
      <c r="R32" t="s">
        <v>8294</v>
      </c>
      <c r="S32" s="13">
        <f t="shared" si="0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s="8" t="s">
        <v>8293</v>
      </c>
      <c r="R33" t="s">
        <v>8294</v>
      </c>
      <c r="S33" s="13">
        <f t="shared" si="0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s="8" t="s">
        <v>8293</v>
      </c>
      <c r="R34" t="s">
        <v>8294</v>
      </c>
      <c r="S34" s="13">
        <f t="shared" si="0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s="8" t="s">
        <v>8293</v>
      </c>
      <c r="R35" t="s">
        <v>8294</v>
      </c>
      <c r="S35" s="13">
        <f t="shared" si="0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s="8" t="s">
        <v>8293</v>
      </c>
      <c r="R36" t="s">
        <v>8294</v>
      </c>
      <c r="S36" s="13">
        <f t="shared" si="0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s="8" t="s">
        <v>8293</v>
      </c>
      <c r="R37" t="s">
        <v>8294</v>
      </c>
      <c r="S37" s="13">
        <f t="shared" si="0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s="8" t="s">
        <v>8293</v>
      </c>
      <c r="R38" t="s">
        <v>8294</v>
      </c>
      <c r="S38" s="13">
        <f t="shared" si="0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s="8" t="s">
        <v>8293</v>
      </c>
      <c r="R39" t="s">
        <v>8294</v>
      </c>
      <c r="S39" s="13">
        <f t="shared" si="0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s="8" t="s">
        <v>8293</v>
      </c>
      <c r="R40" t="s">
        <v>8294</v>
      </c>
      <c r="S40" s="13">
        <f t="shared" si="0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s="8" t="s">
        <v>8293</v>
      </c>
      <c r="R41" t="s">
        <v>8294</v>
      </c>
      <c r="S41" s="13">
        <f t="shared" si="0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s="8" t="s">
        <v>8293</v>
      </c>
      <c r="R42" t="s">
        <v>8294</v>
      </c>
      <c r="S42" s="13">
        <f t="shared" si="0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s="8" t="s">
        <v>8293</v>
      </c>
      <c r="R43" t="s">
        <v>8294</v>
      </c>
      <c r="S43" s="13">
        <f t="shared" si="0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s="8" t="s">
        <v>8293</v>
      </c>
      <c r="R44" t="s">
        <v>8294</v>
      </c>
      <c r="S44" s="13">
        <f t="shared" si="0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s="8" t="s">
        <v>8293</v>
      </c>
      <c r="R45" t="s">
        <v>8294</v>
      </c>
      <c r="S45" s="13">
        <f t="shared" si="0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s="8" t="s">
        <v>8293</v>
      </c>
      <c r="R46" t="s">
        <v>8294</v>
      </c>
      <c r="S46" s="13">
        <f t="shared" si="0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s="8" t="s">
        <v>8293</v>
      </c>
      <c r="R47" t="s">
        <v>8294</v>
      </c>
      <c r="S47" s="13">
        <f t="shared" si="0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s="8" t="s">
        <v>8293</v>
      </c>
      <c r="R48" t="s">
        <v>8294</v>
      </c>
      <c r="S48" s="13">
        <f t="shared" si="0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s="8" t="s">
        <v>8293</v>
      </c>
      <c r="R49" t="s">
        <v>8294</v>
      </c>
      <c r="S49" s="13">
        <f t="shared" si="0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s="8" t="s">
        <v>8293</v>
      </c>
      <c r="R50" t="s">
        <v>8294</v>
      </c>
      <c r="S50" s="13">
        <f t="shared" si="0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s="8" t="s">
        <v>8293</v>
      </c>
      <c r="R51" t="s">
        <v>8294</v>
      </c>
      <c r="S51" s="13">
        <f t="shared" si="0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s="8" t="s">
        <v>8293</v>
      </c>
      <c r="R52" t="s">
        <v>8294</v>
      </c>
      <c r="S52" s="13">
        <f t="shared" si="0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s="8" t="s">
        <v>8293</v>
      </c>
      <c r="R53" t="s">
        <v>8294</v>
      </c>
      <c r="S53" s="13">
        <f t="shared" si="0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s="8" t="s">
        <v>8293</v>
      </c>
      <c r="R54" t="s">
        <v>8294</v>
      </c>
      <c r="S54" s="13">
        <f t="shared" si="0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s="8" t="s">
        <v>8293</v>
      </c>
      <c r="R55" t="s">
        <v>8294</v>
      </c>
      <c r="S55" s="13">
        <f t="shared" si="0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s="8" t="s">
        <v>8293</v>
      </c>
      <c r="R56" t="s">
        <v>8294</v>
      </c>
      <c r="S56" s="13">
        <f t="shared" si="0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s="8" t="s">
        <v>8293</v>
      </c>
      <c r="R57" t="s">
        <v>8294</v>
      </c>
      <c r="S57" s="13">
        <f t="shared" si="0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s="8" t="s">
        <v>8293</v>
      </c>
      <c r="R58" t="s">
        <v>8294</v>
      </c>
      <c r="S58" s="13">
        <f t="shared" si="0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s="8" t="s">
        <v>8293</v>
      </c>
      <c r="R59" t="s">
        <v>8294</v>
      </c>
      <c r="S59" s="13">
        <f t="shared" si="0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s="8" t="s">
        <v>8293</v>
      </c>
      <c r="R60" t="s">
        <v>8294</v>
      </c>
      <c r="S60" s="13">
        <f t="shared" si="0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s="8" t="s">
        <v>8293</v>
      </c>
      <c r="R61" t="s">
        <v>8294</v>
      </c>
      <c r="S61" s="13">
        <f t="shared" si="0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s="8" t="s">
        <v>8293</v>
      </c>
      <c r="R62" t="s">
        <v>8295</v>
      </c>
      <c r="S62" s="13">
        <f t="shared" si="0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s="8" t="s">
        <v>8293</v>
      </c>
      <c r="R63" t="s">
        <v>8295</v>
      </c>
      <c r="S63" s="13">
        <f t="shared" si="0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s="8" t="s">
        <v>8293</v>
      </c>
      <c r="R64" t="s">
        <v>8295</v>
      </c>
      <c r="S64" s="13">
        <f t="shared" si="0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s="8" t="s">
        <v>8293</v>
      </c>
      <c r="R65" t="s">
        <v>8295</v>
      </c>
      <c r="S65" s="13">
        <f t="shared" si="0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s="8" t="s">
        <v>8293</v>
      </c>
      <c r="R66" t="s">
        <v>8295</v>
      </c>
      <c r="S66" s="13">
        <f t="shared" si="0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s="8" t="s">
        <v>8293</v>
      </c>
      <c r="R67" t="s">
        <v>8295</v>
      </c>
      <c r="S67" s="13">
        <f t="shared" ref="S67:S130" si="6">(((J67/60)/60)/24)+DATE(1970, 1, 1)</f>
        <v>41835.821226851855</v>
      </c>
      <c r="T67" s="13">
        <f t="shared" ref="T67:T130" si="7">(((I67/60)/60)/24)+DATE(1970,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8293</v>
      </c>
      <c r="R68" t="s">
        <v>8295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8293</v>
      </c>
      <c r="R69" t="s">
        <v>8295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8293</v>
      </c>
      <c r="R70" t="s">
        <v>8295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8293</v>
      </c>
      <c r="R71" t="s">
        <v>8295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8293</v>
      </c>
      <c r="R72" t="s">
        <v>8295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8293</v>
      </c>
      <c r="R73" t="s">
        <v>8295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8293</v>
      </c>
      <c r="R74" t="s">
        <v>8295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8293</v>
      </c>
      <c r="R75" t="s">
        <v>8295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8293</v>
      </c>
      <c r="R76" t="s">
        <v>8295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8293</v>
      </c>
      <c r="R77" t="s">
        <v>8295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8293</v>
      </c>
      <c r="R78" t="s">
        <v>8295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8293</v>
      </c>
      <c r="R79" t="s">
        <v>8295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8293</v>
      </c>
      <c r="R80" t="s">
        <v>8295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8293</v>
      </c>
      <c r="R81" t="s">
        <v>8295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8293</v>
      </c>
      <c r="R82" t="s">
        <v>8295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8293</v>
      </c>
      <c r="R83" t="s">
        <v>8295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8293</v>
      </c>
      <c r="R84" t="s">
        <v>8295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8293</v>
      </c>
      <c r="R85" t="s">
        <v>8295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8293</v>
      </c>
      <c r="R86" t="s">
        <v>8295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8293</v>
      </c>
      <c r="R87" t="s">
        <v>8295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8293</v>
      </c>
      <c r="R88" t="s">
        <v>8295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8293</v>
      </c>
      <c r="R89" t="s">
        <v>8295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8293</v>
      </c>
      <c r="R90" t="s">
        <v>8295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8293</v>
      </c>
      <c r="R91" t="s">
        <v>8295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8293</v>
      </c>
      <c r="R92" t="s">
        <v>8295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8293</v>
      </c>
      <c r="R93" t="s">
        <v>8295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8293</v>
      </c>
      <c r="R94" t="s">
        <v>8295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8293</v>
      </c>
      <c r="R95" t="s">
        <v>8295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8293</v>
      </c>
      <c r="R96" t="s">
        <v>8295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8293</v>
      </c>
      <c r="R97" t="s">
        <v>8295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8293</v>
      </c>
      <c r="R98" t="s">
        <v>8295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8293</v>
      </c>
      <c r="R99" t="s">
        <v>8295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8293</v>
      </c>
      <c r="R100" t="s">
        <v>8295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8293</v>
      </c>
      <c r="R101" t="s">
        <v>8295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8293</v>
      </c>
      <c r="R102" t="s">
        <v>8295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8293</v>
      </c>
      <c r="R103" t="s">
        <v>8295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8293</v>
      </c>
      <c r="R104" t="s">
        <v>8295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8293</v>
      </c>
      <c r="R105" t="s">
        <v>8295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8293</v>
      </c>
      <c r="R106" t="s">
        <v>8295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8293</v>
      </c>
      <c r="R107" t="s">
        <v>8295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8293</v>
      </c>
      <c r="R108" t="s">
        <v>8295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8293</v>
      </c>
      <c r="R109" t="s">
        <v>8295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8293</v>
      </c>
      <c r="R110" t="s">
        <v>8295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8293</v>
      </c>
      <c r="R111" t="s">
        <v>8295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8293</v>
      </c>
      <c r="R112" t="s">
        <v>8295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8293</v>
      </c>
      <c r="R113" t="s">
        <v>8295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8293</v>
      </c>
      <c r="R114" t="s">
        <v>8295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8293</v>
      </c>
      <c r="R115" t="s">
        <v>8295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8293</v>
      </c>
      <c r="R116" t="s">
        <v>8295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8293</v>
      </c>
      <c r="R117" t="s">
        <v>8295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8293</v>
      </c>
      <c r="R118" t="s">
        <v>8295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8293</v>
      </c>
      <c r="R119" t="s">
        <v>8295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8293</v>
      </c>
      <c r="R120" t="s">
        <v>8295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8293</v>
      </c>
      <c r="R121" t="s">
        <v>8295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8293</v>
      </c>
      <c r="R122" t="s">
        <v>8296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8293</v>
      </c>
      <c r="R123" t="s">
        <v>8296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8293</v>
      </c>
      <c r="R124" t="s">
        <v>8296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8293</v>
      </c>
      <c r="R125" t="s">
        <v>8296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8293</v>
      </c>
      <c r="R126" t="s">
        <v>8296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8293</v>
      </c>
      <c r="R127" t="s">
        <v>8296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8293</v>
      </c>
      <c r="R128" t="s">
        <v>8296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8293</v>
      </c>
      <c r="R129" t="s">
        <v>8296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8293</v>
      </c>
      <c r="R130" t="s">
        <v>8296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s="8" t="s">
        <v>8293</v>
      </c>
      <c r="R131" t="s">
        <v>8296</v>
      </c>
      <c r="S131" s="13">
        <f t="shared" ref="S131:S194" si="10">(((J131/60)/60)/24)+DATE(1970, 1, 1)</f>
        <v>41882.937303240738</v>
      </c>
      <c r="T131" s="13">
        <f t="shared" ref="T131:T194" si="11">(((I131/60)/60)/24)+DATE(1970, 1, 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8293</v>
      </c>
      <c r="R132" t="s">
        <v>8296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8293</v>
      </c>
      <c r="R133" t="s">
        <v>8296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8293</v>
      </c>
      <c r="R134" t="s">
        <v>8296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8293</v>
      </c>
      <c r="R135" t="s">
        <v>8296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8293</v>
      </c>
      <c r="R136" t="s">
        <v>8296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8293</v>
      </c>
      <c r="R137" t="s">
        <v>8296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8293</v>
      </c>
      <c r="R138" t="s">
        <v>8296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8293</v>
      </c>
      <c r="R139" t="s">
        <v>8296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8293</v>
      </c>
      <c r="R140" t="s">
        <v>8296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8293</v>
      </c>
      <c r="R141" t="s">
        <v>8296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8293</v>
      </c>
      <c r="R142" t="s">
        <v>8296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8293</v>
      </c>
      <c r="R143" t="s">
        <v>8296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8293</v>
      </c>
      <c r="R144" t="s">
        <v>8296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8293</v>
      </c>
      <c r="R145" t="s">
        <v>8296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8293</v>
      </c>
      <c r="R146" t="s">
        <v>8296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8293</v>
      </c>
      <c r="R147" t="s">
        <v>8296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8293</v>
      </c>
      <c r="R148" t="s">
        <v>8296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8293</v>
      </c>
      <c r="R149" t="s">
        <v>8296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8293</v>
      </c>
      <c r="R150" t="s">
        <v>8296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8293</v>
      </c>
      <c r="R151" t="s">
        <v>8296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8293</v>
      </c>
      <c r="R152" t="s">
        <v>8296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8293</v>
      </c>
      <c r="R153" t="s">
        <v>8296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8293</v>
      </c>
      <c r="R154" t="s">
        <v>8296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8293</v>
      </c>
      <c r="R155" t="s">
        <v>8296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8293</v>
      </c>
      <c r="R156" t="s">
        <v>8296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8293</v>
      </c>
      <c r="R157" t="s">
        <v>8296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8293</v>
      </c>
      <c r="R158" t="s">
        <v>8296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8293</v>
      </c>
      <c r="R159" t="s">
        <v>8296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8293</v>
      </c>
      <c r="R160" t="s">
        <v>8296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8293</v>
      </c>
      <c r="R161" t="s">
        <v>8296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8293</v>
      </c>
      <c r="R162" t="s">
        <v>8297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8293</v>
      </c>
      <c r="R163" t="s">
        <v>8297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8293</v>
      </c>
      <c r="R164" t="s">
        <v>8297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8293</v>
      </c>
      <c r="R165" t="s">
        <v>8297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8293</v>
      </c>
      <c r="R166" t="s">
        <v>8297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8293</v>
      </c>
      <c r="R167" t="s">
        <v>8297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8293</v>
      </c>
      <c r="R168" t="s">
        <v>8297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8293</v>
      </c>
      <c r="R169" t="s">
        <v>8297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8293</v>
      </c>
      <c r="R170" t="s">
        <v>8297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8293</v>
      </c>
      <c r="R171" t="s">
        <v>8297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8293</v>
      </c>
      <c r="R172" t="s">
        <v>8297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8293</v>
      </c>
      <c r="R173" t="s">
        <v>8297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8293</v>
      </c>
      <c r="R174" t="s">
        <v>8297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8293</v>
      </c>
      <c r="R175" t="s">
        <v>8297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8293</v>
      </c>
      <c r="R176" t="s">
        <v>8297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8293</v>
      </c>
      <c r="R177" t="s">
        <v>8297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8293</v>
      </c>
      <c r="R178" t="s">
        <v>8297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8293</v>
      </c>
      <c r="R179" t="s">
        <v>8297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8293</v>
      </c>
      <c r="R180" t="s">
        <v>8297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8293</v>
      </c>
      <c r="R181" t="s">
        <v>8297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8293</v>
      </c>
      <c r="R182" t="s">
        <v>8297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8293</v>
      </c>
      <c r="R183" t="s">
        <v>8297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8293</v>
      </c>
      <c r="R184" t="s">
        <v>8297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8293</v>
      </c>
      <c r="R185" t="s">
        <v>8297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8293</v>
      </c>
      <c r="R186" t="s">
        <v>8297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8293</v>
      </c>
      <c r="R187" t="s">
        <v>8297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8293</v>
      </c>
      <c r="R188" t="s">
        <v>8297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8293</v>
      </c>
      <c r="R189" t="s">
        <v>8297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8293</v>
      </c>
      <c r="R190" t="s">
        <v>8297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8293</v>
      </c>
      <c r="R191" t="s">
        <v>8297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8293</v>
      </c>
      <c r="R192" t="s">
        <v>8297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8293</v>
      </c>
      <c r="R193" t="s">
        <v>8297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8293</v>
      </c>
      <c r="R194" t="s">
        <v>8297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s="8" t="s">
        <v>8293</v>
      </c>
      <c r="R195" t="s">
        <v>8297</v>
      </c>
      <c r="S195" s="13">
        <f t="shared" ref="S195:S258" si="14">(((J195/60)/60)/24)+DATE(1970, 1, 1)</f>
        <v>41911.934791666667</v>
      </c>
      <c r="T195" s="13">
        <f t="shared" ref="T195:T258" si="15">(((I195/60)/60)/24)+DATE(1970, 1, 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8293</v>
      </c>
      <c r="R196" t="s">
        <v>8297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8293</v>
      </c>
      <c r="R197" t="s">
        <v>8297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8293</v>
      </c>
      <c r="R198" t="s">
        <v>8297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8293</v>
      </c>
      <c r="R199" t="s">
        <v>8297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8293</v>
      </c>
      <c r="R200" t="s">
        <v>8297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8293</v>
      </c>
      <c r="R201" t="s">
        <v>8297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8293</v>
      </c>
      <c r="R202" t="s">
        <v>8297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8293</v>
      </c>
      <c r="R203" t="s">
        <v>8297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8293</v>
      </c>
      <c r="R204" t="s">
        <v>8297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8293</v>
      </c>
      <c r="R205" t="s">
        <v>8297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8293</v>
      </c>
      <c r="R206" t="s">
        <v>8297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8293</v>
      </c>
      <c r="R207" t="s">
        <v>8297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8293</v>
      </c>
      <c r="R208" t="s">
        <v>8297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8293</v>
      </c>
      <c r="R209" t="s">
        <v>8297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8293</v>
      </c>
      <c r="R210" t="s">
        <v>8297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8293</v>
      </c>
      <c r="R211" t="s">
        <v>8297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8293</v>
      </c>
      <c r="R212" t="s">
        <v>8297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8293</v>
      </c>
      <c r="R213" t="s">
        <v>8297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8293</v>
      </c>
      <c r="R214" t="s">
        <v>8297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8293</v>
      </c>
      <c r="R215" t="s">
        <v>8297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8293</v>
      </c>
      <c r="R216" t="s">
        <v>8297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8293</v>
      </c>
      <c r="R217" t="s">
        <v>8297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8293</v>
      </c>
      <c r="R218" t="s">
        <v>8297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8293</v>
      </c>
      <c r="R219" t="s">
        <v>8297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8293</v>
      </c>
      <c r="R220" t="s">
        <v>8297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8293</v>
      </c>
      <c r="R221" t="s">
        <v>8297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8293</v>
      </c>
      <c r="R222" t="s">
        <v>8297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8293</v>
      </c>
      <c r="R223" t="s">
        <v>8297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8293</v>
      </c>
      <c r="R224" t="s">
        <v>8297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8293</v>
      </c>
      <c r="R225" t="s">
        <v>8297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8293</v>
      </c>
      <c r="R226" t="s">
        <v>8297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8293</v>
      </c>
      <c r="R227" t="s">
        <v>8297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8293</v>
      </c>
      <c r="R228" t="s">
        <v>8297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8293</v>
      </c>
      <c r="R229" t="s">
        <v>8297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8293</v>
      </c>
      <c r="R230" t="s">
        <v>8297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8293</v>
      </c>
      <c r="R231" t="s">
        <v>8297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8293</v>
      </c>
      <c r="R232" t="s">
        <v>8297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8293</v>
      </c>
      <c r="R233" t="s">
        <v>8297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8293</v>
      </c>
      <c r="R234" t="s">
        <v>8297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8293</v>
      </c>
      <c r="R235" t="s">
        <v>8297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8293</v>
      </c>
      <c r="R236" t="s">
        <v>8297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8293</v>
      </c>
      <c r="R237" t="s">
        <v>8297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8293</v>
      </c>
      <c r="R238" t="s">
        <v>8297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8293</v>
      </c>
      <c r="R239" t="s">
        <v>8297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8293</v>
      </c>
      <c r="R240" t="s">
        <v>8297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8293</v>
      </c>
      <c r="R241" t="s">
        <v>8297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8293</v>
      </c>
      <c r="R242" t="s">
        <v>8298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8293</v>
      </c>
      <c r="R243" t="s">
        <v>8298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8293</v>
      </c>
      <c r="R244" t="s">
        <v>8298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8293</v>
      </c>
      <c r="R245" t="s">
        <v>8298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8293</v>
      </c>
      <c r="R246" t="s">
        <v>8298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8293</v>
      </c>
      <c r="R247" t="s">
        <v>8298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8293</v>
      </c>
      <c r="R248" t="s">
        <v>8298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8293</v>
      </c>
      <c r="R249" t="s">
        <v>8298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8293</v>
      </c>
      <c r="R250" t="s">
        <v>8298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8293</v>
      </c>
      <c r="R251" t="s">
        <v>8298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8293</v>
      </c>
      <c r="R252" t="s">
        <v>8298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8293</v>
      </c>
      <c r="R253" t="s">
        <v>8298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8293</v>
      </c>
      <c r="R254" t="s">
        <v>8298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8293</v>
      </c>
      <c r="R255" t="s">
        <v>8298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8293</v>
      </c>
      <c r="R256" t="s">
        <v>8298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8293</v>
      </c>
      <c r="R257" t="s">
        <v>8298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8293</v>
      </c>
      <c r="R258" t="s">
        <v>8298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s="8" t="s">
        <v>8293</v>
      </c>
      <c r="R259" t="s">
        <v>8298</v>
      </c>
      <c r="S259" s="13">
        <f t="shared" ref="S259:S322" si="18">(((J259/60)/60)/24)+DATE(1970, 1, 1)</f>
        <v>42479.626875000002</v>
      </c>
      <c r="T259" s="13">
        <f t="shared" ref="T259:T322" si="19">(((I259/60)/60)/24)+DATE(1970,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8293</v>
      </c>
      <c r="R260" t="s">
        <v>8298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8293</v>
      </c>
      <c r="R261" t="s">
        <v>8298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8293</v>
      </c>
      <c r="R262" t="s">
        <v>8298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8293</v>
      </c>
      <c r="R263" t="s">
        <v>8298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8293</v>
      </c>
      <c r="R264" t="s">
        <v>8298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8293</v>
      </c>
      <c r="R265" t="s">
        <v>8298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8293</v>
      </c>
      <c r="R266" t="s">
        <v>8298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8293</v>
      </c>
      <c r="R267" t="s">
        <v>8298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8293</v>
      </c>
      <c r="R268" t="s">
        <v>8298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8293</v>
      </c>
      <c r="R269" t="s">
        <v>8298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8293</v>
      </c>
      <c r="R270" t="s">
        <v>8298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8293</v>
      </c>
      <c r="R271" t="s">
        <v>8298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8293</v>
      </c>
      <c r="R272" t="s">
        <v>8298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8293</v>
      </c>
      <c r="R273" t="s">
        <v>8298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8293</v>
      </c>
      <c r="R274" t="s">
        <v>8298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8293</v>
      </c>
      <c r="R275" t="s">
        <v>8298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8293</v>
      </c>
      <c r="R276" t="s">
        <v>8298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8293</v>
      </c>
      <c r="R277" t="s">
        <v>8298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8293</v>
      </c>
      <c r="R278" t="s">
        <v>8298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8293</v>
      </c>
      <c r="R279" t="s">
        <v>8298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8293</v>
      </c>
      <c r="R280" t="s">
        <v>8298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8293</v>
      </c>
      <c r="R281" t="s">
        <v>8298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8293</v>
      </c>
      <c r="R282" t="s">
        <v>8298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8293</v>
      </c>
      <c r="R283" t="s">
        <v>8298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8293</v>
      </c>
      <c r="R284" t="s">
        <v>8298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8293</v>
      </c>
      <c r="R285" t="s">
        <v>8298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8293</v>
      </c>
      <c r="R286" t="s">
        <v>8298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8293</v>
      </c>
      <c r="R287" t="s">
        <v>8298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8293</v>
      </c>
      <c r="R288" t="s">
        <v>8298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8293</v>
      </c>
      <c r="R289" t="s">
        <v>8298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8293</v>
      </c>
      <c r="R290" t="s">
        <v>8298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8293</v>
      </c>
      <c r="R291" t="s">
        <v>8298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8293</v>
      </c>
      <c r="R292" t="s">
        <v>8298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8293</v>
      </c>
      <c r="R293" t="s">
        <v>8298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8293</v>
      </c>
      <c r="R294" t="s">
        <v>8298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8293</v>
      </c>
      <c r="R295" t="s">
        <v>8298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8293</v>
      </c>
      <c r="R296" t="s">
        <v>8298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8293</v>
      </c>
      <c r="R297" t="s">
        <v>8298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8293</v>
      </c>
      <c r="R298" t="s">
        <v>8298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8293</v>
      </c>
      <c r="R299" t="s">
        <v>8298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8293</v>
      </c>
      <c r="R300" t="s">
        <v>8298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8293</v>
      </c>
      <c r="R301" t="s">
        <v>8298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8293</v>
      </c>
      <c r="R302" t="s">
        <v>8298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8293</v>
      </c>
      <c r="R303" t="s">
        <v>8298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8293</v>
      </c>
      <c r="R304" t="s">
        <v>8298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8293</v>
      </c>
      <c r="R305" t="s">
        <v>8298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8293</v>
      </c>
      <c r="R306" t="s">
        <v>8298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8293</v>
      </c>
      <c r="R307" t="s">
        <v>8298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8293</v>
      </c>
      <c r="R308" t="s">
        <v>8298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8293</v>
      </c>
      <c r="R309" t="s">
        <v>8298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8293</v>
      </c>
      <c r="R310" t="s">
        <v>8298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8293</v>
      </c>
      <c r="R311" t="s">
        <v>8298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8293</v>
      </c>
      <c r="R312" t="s">
        <v>8298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8293</v>
      </c>
      <c r="R313" t="s">
        <v>8298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8293</v>
      </c>
      <c r="R314" t="s">
        <v>8298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8293</v>
      </c>
      <c r="R315" t="s">
        <v>8298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8293</v>
      </c>
      <c r="R316" t="s">
        <v>8298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8293</v>
      </c>
      <c r="R317" t="s">
        <v>8298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8293</v>
      </c>
      <c r="R318" t="s">
        <v>8298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8293</v>
      </c>
      <c r="R319" t="s">
        <v>8298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8293</v>
      </c>
      <c r="R320" t="s">
        <v>8298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8293</v>
      </c>
      <c r="R321" t="s">
        <v>8298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8293</v>
      </c>
      <c r="R322" t="s">
        <v>8298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s="8" t="s">
        <v>8293</v>
      </c>
      <c r="R323" t="s">
        <v>8298</v>
      </c>
      <c r="S323" s="13">
        <f t="shared" ref="S323:S386" si="22">(((J323/60)/60)/24)+DATE(1970, 1, 1)</f>
        <v>42647.446597222224</v>
      </c>
      <c r="T323" s="13">
        <f t="shared" ref="T323:T386" si="23">(((I323/60)/60)/24)+DATE(1970,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8293</v>
      </c>
      <c r="R324" t="s">
        <v>8298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8293</v>
      </c>
      <c r="R325" t="s">
        <v>8298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8293</v>
      </c>
      <c r="R326" t="s">
        <v>8298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8293</v>
      </c>
      <c r="R327" t="s">
        <v>8298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8293</v>
      </c>
      <c r="R328" t="s">
        <v>8298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8293</v>
      </c>
      <c r="R329" t="s">
        <v>8298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8293</v>
      </c>
      <c r="R330" t="s">
        <v>8298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8293</v>
      </c>
      <c r="R331" t="s">
        <v>8298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8293</v>
      </c>
      <c r="R332" t="s">
        <v>8298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8293</v>
      </c>
      <c r="R333" t="s">
        <v>8298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8293</v>
      </c>
      <c r="R334" t="s">
        <v>8298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8293</v>
      </c>
      <c r="R335" t="s">
        <v>8298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8293</v>
      </c>
      <c r="R336" t="s">
        <v>8298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8293</v>
      </c>
      <c r="R337" t="s">
        <v>8298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8293</v>
      </c>
      <c r="R338" t="s">
        <v>8298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8293</v>
      </c>
      <c r="R339" t="s">
        <v>8298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8293</v>
      </c>
      <c r="R340" t="s">
        <v>8298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8293</v>
      </c>
      <c r="R341" t="s">
        <v>8298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8293</v>
      </c>
      <c r="R342" t="s">
        <v>8298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8293</v>
      </c>
      <c r="R343" t="s">
        <v>8298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8293</v>
      </c>
      <c r="R344" t="s">
        <v>8298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8293</v>
      </c>
      <c r="R345" t="s">
        <v>8298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8293</v>
      </c>
      <c r="R346" t="s">
        <v>8298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8293</v>
      </c>
      <c r="R347" t="s">
        <v>8298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8293</v>
      </c>
      <c r="R348" t="s">
        <v>8298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8293</v>
      </c>
      <c r="R349" t="s">
        <v>8298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8293</v>
      </c>
      <c r="R350" t="s">
        <v>8298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8293</v>
      </c>
      <c r="R351" t="s">
        <v>8298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8293</v>
      </c>
      <c r="R352" t="s">
        <v>8298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8293</v>
      </c>
      <c r="R353" t="s">
        <v>8298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8293</v>
      </c>
      <c r="R354" t="s">
        <v>8298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8293</v>
      </c>
      <c r="R355" t="s">
        <v>8298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8293</v>
      </c>
      <c r="R356" t="s">
        <v>8298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8293</v>
      </c>
      <c r="R357" t="s">
        <v>8298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8293</v>
      </c>
      <c r="R358" t="s">
        <v>8298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8293</v>
      </c>
      <c r="R359" t="s">
        <v>8298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8293</v>
      </c>
      <c r="R360" t="s">
        <v>8298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8293</v>
      </c>
      <c r="R361" t="s">
        <v>8298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8293</v>
      </c>
      <c r="R362" t="s">
        <v>8298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8293</v>
      </c>
      <c r="R363" t="s">
        <v>8298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8293</v>
      </c>
      <c r="R364" t="s">
        <v>8298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8293</v>
      </c>
      <c r="R365" t="s">
        <v>8298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8293</v>
      </c>
      <c r="R366" t="s">
        <v>8298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8293</v>
      </c>
      <c r="R367" t="s">
        <v>8298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8293</v>
      </c>
      <c r="R368" t="s">
        <v>8298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8293</v>
      </c>
      <c r="R369" t="s">
        <v>8298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8293</v>
      </c>
      <c r="R370" t="s">
        <v>8298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8293</v>
      </c>
      <c r="R371" t="s">
        <v>8298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8293</v>
      </c>
      <c r="R372" t="s">
        <v>8298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8293</v>
      </c>
      <c r="R373" t="s">
        <v>8298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8293</v>
      </c>
      <c r="R374" t="s">
        <v>8298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8293</v>
      </c>
      <c r="R375" t="s">
        <v>8298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8293</v>
      </c>
      <c r="R376" t="s">
        <v>8298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8293</v>
      </c>
      <c r="R377" t="s">
        <v>8298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8293</v>
      </c>
      <c r="R378" t="s">
        <v>8298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8293</v>
      </c>
      <c r="R379" t="s">
        <v>8298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8293</v>
      </c>
      <c r="R380" t="s">
        <v>8298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8293</v>
      </c>
      <c r="R381" t="s">
        <v>8298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8293</v>
      </c>
      <c r="R382" t="s">
        <v>8298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8293</v>
      </c>
      <c r="R383" t="s">
        <v>8298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8293</v>
      </c>
      <c r="R384" t="s">
        <v>8298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8293</v>
      </c>
      <c r="R385" t="s">
        <v>8298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8293</v>
      </c>
      <c r="R386" t="s">
        <v>8298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s="8" t="s">
        <v>8293</v>
      </c>
      <c r="R387" t="s">
        <v>8298</v>
      </c>
      <c r="S387" s="13">
        <f t="shared" ref="S387:S450" si="26">(((J387/60)/60)/24)+DATE(1970, 1, 1)</f>
        <v>41934.584502314814</v>
      </c>
      <c r="T387" s="13">
        <f t="shared" ref="T387:T450" si="27">(((I387/60)/60)/24)+DATE(1970,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8293</v>
      </c>
      <c r="R388" t="s">
        <v>8298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8293</v>
      </c>
      <c r="R389" t="s">
        <v>8298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8293</v>
      </c>
      <c r="R390" t="s">
        <v>8298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8293</v>
      </c>
      <c r="R391" t="s">
        <v>8298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8293</v>
      </c>
      <c r="R392" t="s">
        <v>8298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8293</v>
      </c>
      <c r="R393" t="s">
        <v>8298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8293</v>
      </c>
      <c r="R394" t="s">
        <v>8298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8293</v>
      </c>
      <c r="R395" t="s">
        <v>8298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8293</v>
      </c>
      <c r="R396" t="s">
        <v>8298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8293</v>
      </c>
      <c r="R397" t="s">
        <v>8298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8293</v>
      </c>
      <c r="R398" t="s">
        <v>8298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8293</v>
      </c>
      <c r="R399" t="s">
        <v>8298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8293</v>
      </c>
      <c r="R400" t="s">
        <v>8298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8293</v>
      </c>
      <c r="R401" t="s">
        <v>8298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8293</v>
      </c>
      <c r="R402" t="s">
        <v>8298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8293</v>
      </c>
      <c r="R403" t="s">
        <v>8298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8293</v>
      </c>
      <c r="R404" t="s">
        <v>8298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8293</v>
      </c>
      <c r="R405" t="s">
        <v>8298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8293</v>
      </c>
      <c r="R406" t="s">
        <v>8298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8293</v>
      </c>
      <c r="R407" t="s">
        <v>8298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8293</v>
      </c>
      <c r="R408" t="s">
        <v>8298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8293</v>
      </c>
      <c r="R409" t="s">
        <v>8298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8293</v>
      </c>
      <c r="R410" t="s">
        <v>8298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8293</v>
      </c>
      <c r="R411" t="s">
        <v>8298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8293</v>
      </c>
      <c r="R412" t="s">
        <v>8298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8293</v>
      </c>
      <c r="R413" t="s">
        <v>8298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8293</v>
      </c>
      <c r="R414" t="s">
        <v>8298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8293</v>
      </c>
      <c r="R415" t="s">
        <v>8298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8293</v>
      </c>
      <c r="R416" t="s">
        <v>8298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8293</v>
      </c>
      <c r="R417" t="s">
        <v>8298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8293</v>
      </c>
      <c r="R418" t="s">
        <v>8298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8293</v>
      </c>
      <c r="R419" t="s">
        <v>8298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8293</v>
      </c>
      <c r="R420" t="s">
        <v>8298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8293</v>
      </c>
      <c r="R421" t="s">
        <v>8298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8293</v>
      </c>
      <c r="R422" t="s">
        <v>8299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8293</v>
      </c>
      <c r="R423" t="s">
        <v>8299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8293</v>
      </c>
      <c r="R424" t="s">
        <v>8299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8293</v>
      </c>
      <c r="R425" t="s">
        <v>8299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8293</v>
      </c>
      <c r="R426" t="s">
        <v>8299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8293</v>
      </c>
      <c r="R427" t="s">
        <v>8299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8293</v>
      </c>
      <c r="R428" t="s">
        <v>8299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8293</v>
      </c>
      <c r="R429" t="s">
        <v>8299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8293</v>
      </c>
      <c r="R430" t="s">
        <v>8299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8293</v>
      </c>
      <c r="R431" t="s">
        <v>8299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8293</v>
      </c>
      <c r="R432" t="s">
        <v>8299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8293</v>
      </c>
      <c r="R433" t="s">
        <v>8299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8293</v>
      </c>
      <c r="R434" t="s">
        <v>8299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8293</v>
      </c>
      <c r="R435" t="s">
        <v>8299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8293</v>
      </c>
      <c r="R436" t="s">
        <v>8299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8293</v>
      </c>
      <c r="R437" t="s">
        <v>8299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8293</v>
      </c>
      <c r="R438" t="s">
        <v>8299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8293</v>
      </c>
      <c r="R439" t="s">
        <v>8299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8293</v>
      </c>
      <c r="R440" t="s">
        <v>8299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8293</v>
      </c>
      <c r="R441" t="s">
        <v>8299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8293</v>
      </c>
      <c r="R442" t="s">
        <v>8299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8293</v>
      </c>
      <c r="R443" t="s">
        <v>8299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8293</v>
      </c>
      <c r="R444" t="s">
        <v>8299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8293</v>
      </c>
      <c r="R445" t="s">
        <v>8299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8293</v>
      </c>
      <c r="R446" t="s">
        <v>8299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8293</v>
      </c>
      <c r="R447" t="s">
        <v>8299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8293</v>
      </c>
      <c r="R448" t="s">
        <v>8299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8293</v>
      </c>
      <c r="R449" t="s">
        <v>8299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8293</v>
      </c>
      <c r="R450" t="s">
        <v>8299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s="8" t="s">
        <v>8293</v>
      </c>
      <c r="R451" t="s">
        <v>8299</v>
      </c>
      <c r="S451" s="13">
        <f t="shared" ref="S451:S514" si="30">(((J451/60)/60)/24)+DATE(1970, 1, 1)</f>
        <v>41534.568113425928</v>
      </c>
      <c r="T451" s="13">
        <f t="shared" ref="T451:T514" si="31">(((I451/60)/60)/24)+DATE(1970, 1, 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8293</v>
      </c>
      <c r="R452" t="s">
        <v>8299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8293</v>
      </c>
      <c r="R453" t="s">
        <v>8299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8293</v>
      </c>
      <c r="R454" t="s">
        <v>8299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8293</v>
      </c>
      <c r="R455" t="s">
        <v>8299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8293</v>
      </c>
      <c r="R456" t="s">
        <v>8299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8293</v>
      </c>
      <c r="R457" t="s">
        <v>8299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8293</v>
      </c>
      <c r="R458" t="s">
        <v>8299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8293</v>
      </c>
      <c r="R459" t="s">
        <v>8299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8293</v>
      </c>
      <c r="R460" t="s">
        <v>8299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8293</v>
      </c>
      <c r="R461" t="s">
        <v>8299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8293</v>
      </c>
      <c r="R462" t="s">
        <v>8299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8293</v>
      </c>
      <c r="R463" t="s">
        <v>8299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8293</v>
      </c>
      <c r="R464" t="s">
        <v>8299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8293</v>
      </c>
      <c r="R465" t="s">
        <v>8299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8293</v>
      </c>
      <c r="R466" t="s">
        <v>8299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8293</v>
      </c>
      <c r="R467" t="s">
        <v>8299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8293</v>
      </c>
      <c r="R468" t="s">
        <v>8299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8293</v>
      </c>
      <c r="R469" t="s">
        <v>8299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8293</v>
      </c>
      <c r="R470" t="s">
        <v>8299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8293</v>
      </c>
      <c r="R471" t="s">
        <v>8299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8293</v>
      </c>
      <c r="R472" t="s">
        <v>8299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8293</v>
      </c>
      <c r="R473" t="s">
        <v>8299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8293</v>
      </c>
      <c r="R474" t="s">
        <v>8299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8293</v>
      </c>
      <c r="R475" t="s">
        <v>8299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8293</v>
      </c>
      <c r="R476" t="s">
        <v>8299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8293</v>
      </c>
      <c r="R477" t="s">
        <v>8299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8293</v>
      </c>
      <c r="R478" t="s">
        <v>8299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8293</v>
      </c>
      <c r="R479" t="s">
        <v>8299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8293</v>
      </c>
      <c r="R480" t="s">
        <v>8299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8293</v>
      </c>
      <c r="R481" t="s">
        <v>8299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8293</v>
      </c>
      <c r="R482" t="s">
        <v>8299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8293</v>
      </c>
      <c r="R483" t="s">
        <v>8299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8293</v>
      </c>
      <c r="R484" t="s">
        <v>8299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8293</v>
      </c>
      <c r="R485" t="s">
        <v>8299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8293</v>
      </c>
      <c r="R486" t="s">
        <v>8299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8293</v>
      </c>
      <c r="R487" t="s">
        <v>8299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8293</v>
      </c>
      <c r="R488" t="s">
        <v>8299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8293</v>
      </c>
      <c r="R489" t="s">
        <v>8299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8293</v>
      </c>
      <c r="R490" t="s">
        <v>8299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8293</v>
      </c>
      <c r="R491" t="s">
        <v>8299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8293</v>
      </c>
      <c r="R492" t="s">
        <v>8299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8293</v>
      </c>
      <c r="R493" t="s">
        <v>8299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8293</v>
      </c>
      <c r="R494" t="s">
        <v>8299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8293</v>
      </c>
      <c r="R495" t="s">
        <v>8299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8293</v>
      </c>
      <c r="R496" t="s">
        <v>8299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8293</v>
      </c>
      <c r="R497" t="s">
        <v>8299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8293</v>
      </c>
      <c r="R498" t="s">
        <v>8299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8293</v>
      </c>
      <c r="R499" t="s">
        <v>8299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8293</v>
      </c>
      <c r="R500" t="s">
        <v>8299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8293</v>
      </c>
      <c r="R501" t="s">
        <v>8299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8293</v>
      </c>
      <c r="R502" t="s">
        <v>8299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8293</v>
      </c>
      <c r="R503" t="s">
        <v>8299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8293</v>
      </c>
      <c r="R504" t="s">
        <v>8299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8293</v>
      </c>
      <c r="R505" t="s">
        <v>8299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8293</v>
      </c>
      <c r="R506" t="s">
        <v>8299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8293</v>
      </c>
      <c r="R507" t="s">
        <v>8299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8293</v>
      </c>
      <c r="R508" t="s">
        <v>8299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8293</v>
      </c>
      <c r="R509" t="s">
        <v>8299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8293</v>
      </c>
      <c r="R510" t="s">
        <v>8299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8293</v>
      </c>
      <c r="R511" t="s">
        <v>8299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8293</v>
      </c>
      <c r="R512" t="s">
        <v>8299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8293</v>
      </c>
      <c r="R513" t="s">
        <v>8299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8293</v>
      </c>
      <c r="R514" t="s">
        <v>8299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s="8" t="s">
        <v>8293</v>
      </c>
      <c r="R515" t="s">
        <v>8299</v>
      </c>
      <c r="S515" s="13">
        <f t="shared" ref="S515:S578" si="34">(((J515/60)/60)/24)+DATE(1970, 1, 1)</f>
        <v>42552.653993055559</v>
      </c>
      <c r="T515" s="13">
        <f t="shared" ref="T515:T578" si="35">(((I515/60)/60)/24)+DATE(1970, 1, 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8293</v>
      </c>
      <c r="R516" t="s">
        <v>8299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8293</v>
      </c>
      <c r="R517" t="s">
        <v>8299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8293</v>
      </c>
      <c r="R518" t="s">
        <v>8299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8293</v>
      </c>
      <c r="R519" t="s">
        <v>8299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8293</v>
      </c>
      <c r="R520" t="s">
        <v>8299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8293</v>
      </c>
      <c r="R521" t="s">
        <v>8299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8300</v>
      </c>
      <c r="R522" t="s">
        <v>8301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8300</v>
      </c>
      <c r="R523" t="s">
        <v>8301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8300</v>
      </c>
      <c r="R524" t="s">
        <v>8301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8300</v>
      </c>
      <c r="R525" t="s">
        <v>8301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8300</v>
      </c>
      <c r="R526" t="s">
        <v>8301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8300</v>
      </c>
      <c r="R527" t="s">
        <v>8301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8300</v>
      </c>
      <c r="R528" t="s">
        <v>8301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8300</v>
      </c>
      <c r="R529" t="s">
        <v>8301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8300</v>
      </c>
      <c r="R530" t="s">
        <v>8301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8300</v>
      </c>
      <c r="R531" t="s">
        <v>8301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8300</v>
      </c>
      <c r="R532" t="s">
        <v>8301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8300</v>
      </c>
      <c r="R533" t="s">
        <v>8301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8300</v>
      </c>
      <c r="R534" t="s">
        <v>8301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8300</v>
      </c>
      <c r="R535" t="s">
        <v>8301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8300</v>
      </c>
      <c r="R536" t="s">
        <v>8301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8300</v>
      </c>
      <c r="R537" t="s">
        <v>8301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8300</v>
      </c>
      <c r="R538" t="s">
        <v>8301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8300</v>
      </c>
      <c r="R539" t="s">
        <v>8301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8300</v>
      </c>
      <c r="R540" t="s">
        <v>8301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8300</v>
      </c>
      <c r="R541" t="s">
        <v>8301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8302</v>
      </c>
      <c r="R542" t="s">
        <v>8303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8302</v>
      </c>
      <c r="R543" t="s">
        <v>8303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8302</v>
      </c>
      <c r="R544" t="s">
        <v>8303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8302</v>
      </c>
      <c r="R545" t="s">
        <v>8303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8302</v>
      </c>
      <c r="R546" t="s">
        <v>8303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8302</v>
      </c>
      <c r="R547" t="s">
        <v>8303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8302</v>
      </c>
      <c r="R548" t="s">
        <v>8303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8302</v>
      </c>
      <c r="R549" t="s">
        <v>8303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8302</v>
      </c>
      <c r="R550" t="s">
        <v>8303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8302</v>
      </c>
      <c r="R551" t="s">
        <v>8303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8302</v>
      </c>
      <c r="R552" t="s">
        <v>8303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8302</v>
      </c>
      <c r="R553" t="s">
        <v>8303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8302</v>
      </c>
      <c r="R554" t="s">
        <v>8303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8302</v>
      </c>
      <c r="R555" t="s">
        <v>8303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8302</v>
      </c>
      <c r="R556" t="s">
        <v>8303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8302</v>
      </c>
      <c r="R557" t="s">
        <v>8303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8302</v>
      </c>
      <c r="R558" t="s">
        <v>8303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8302</v>
      </c>
      <c r="R559" t="s">
        <v>8303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8302</v>
      </c>
      <c r="R560" t="s">
        <v>8303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8302</v>
      </c>
      <c r="R561" t="s">
        <v>8303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8302</v>
      </c>
      <c r="R562" t="s">
        <v>8303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8302</v>
      </c>
      <c r="R563" t="s">
        <v>8303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8302</v>
      </c>
      <c r="R564" t="s">
        <v>8303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8302</v>
      </c>
      <c r="R565" t="s">
        <v>8303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8302</v>
      </c>
      <c r="R566" t="s">
        <v>8303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8302</v>
      </c>
      <c r="R567" t="s">
        <v>8303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8302</v>
      </c>
      <c r="R568" t="s">
        <v>8303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8302</v>
      </c>
      <c r="R569" t="s">
        <v>8303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8302</v>
      </c>
      <c r="R570" t="s">
        <v>8303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8302</v>
      </c>
      <c r="R571" t="s">
        <v>8303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8302</v>
      </c>
      <c r="R572" t="s">
        <v>8303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8302</v>
      </c>
      <c r="R573" t="s">
        <v>8303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8302</v>
      </c>
      <c r="R574" t="s">
        <v>8303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8302</v>
      </c>
      <c r="R575" t="s">
        <v>8303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8302</v>
      </c>
      <c r="R576" t="s">
        <v>8303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8302</v>
      </c>
      <c r="R577" t="s">
        <v>8303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8302</v>
      </c>
      <c r="R578" t="s">
        <v>8303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s="8" t="s">
        <v>8302</v>
      </c>
      <c r="R579" t="s">
        <v>8303</v>
      </c>
      <c r="S579" s="13">
        <f t="shared" ref="S579:S642" si="38">(((J579/60)/60)/24)+DATE(1970, 1, 1)</f>
        <v>42450.589143518519</v>
      </c>
      <c r="T579" s="13">
        <f t="shared" ref="T579:T642" si="39">(((I579/60)/60)/24)+DATE(1970, 1, 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8302</v>
      </c>
      <c r="R580" t="s">
        <v>8303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8302</v>
      </c>
      <c r="R581" t="s">
        <v>8303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8302</v>
      </c>
      <c r="R582" t="s">
        <v>8303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8302</v>
      </c>
      <c r="R583" t="s">
        <v>8303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8302</v>
      </c>
      <c r="R584" t="s">
        <v>8303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8302</v>
      </c>
      <c r="R585" t="s">
        <v>8303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8302</v>
      </c>
      <c r="R586" t="s">
        <v>8303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8302</v>
      </c>
      <c r="R587" t="s">
        <v>8303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8302</v>
      </c>
      <c r="R588" t="s">
        <v>8303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8302</v>
      </c>
      <c r="R589" t="s">
        <v>8303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8302</v>
      </c>
      <c r="R590" t="s">
        <v>8303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8302</v>
      </c>
      <c r="R591" t="s">
        <v>8303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8302</v>
      </c>
      <c r="R592" t="s">
        <v>8303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8302</v>
      </c>
      <c r="R593" t="s">
        <v>8303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8302</v>
      </c>
      <c r="R594" t="s">
        <v>8303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8302</v>
      </c>
      <c r="R595" t="s">
        <v>8303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8302</v>
      </c>
      <c r="R596" t="s">
        <v>8303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8302</v>
      </c>
      <c r="R597" t="s">
        <v>8303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8302</v>
      </c>
      <c r="R598" t="s">
        <v>8303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8302</v>
      </c>
      <c r="R599" t="s">
        <v>8303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8302</v>
      </c>
      <c r="R600" t="s">
        <v>8303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8302</v>
      </c>
      <c r="R601" t="s">
        <v>8303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8302</v>
      </c>
      <c r="R602" t="s">
        <v>8303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8302</v>
      </c>
      <c r="R603" t="s">
        <v>8303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8302</v>
      </c>
      <c r="R604" t="s">
        <v>8303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8302</v>
      </c>
      <c r="R605" t="s">
        <v>8303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8302</v>
      </c>
      <c r="R606" t="s">
        <v>8303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8302</v>
      </c>
      <c r="R607" t="s">
        <v>8303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8302</v>
      </c>
      <c r="R608" t="s">
        <v>8303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8302</v>
      </c>
      <c r="R609" t="s">
        <v>8303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8302</v>
      </c>
      <c r="R610" t="s">
        <v>8303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8302</v>
      </c>
      <c r="R611" t="s">
        <v>8303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8302</v>
      </c>
      <c r="R612" t="s">
        <v>8303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8302</v>
      </c>
      <c r="R613" t="s">
        <v>8303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8302</v>
      </c>
      <c r="R614" t="s">
        <v>8303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8302</v>
      </c>
      <c r="R615" t="s">
        <v>8303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8302</v>
      </c>
      <c r="R616" t="s">
        <v>8303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8302</v>
      </c>
      <c r="R617" t="s">
        <v>8303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8302</v>
      </c>
      <c r="R618" t="s">
        <v>8303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8302</v>
      </c>
      <c r="R619" t="s">
        <v>8303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8302</v>
      </c>
      <c r="R620" t="s">
        <v>8303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8302</v>
      </c>
      <c r="R621" t="s">
        <v>8303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8302</v>
      </c>
      <c r="R622" t="s">
        <v>8303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8302</v>
      </c>
      <c r="R623" t="s">
        <v>8303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8302</v>
      </c>
      <c r="R624" t="s">
        <v>8303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8302</v>
      </c>
      <c r="R625" t="s">
        <v>8303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8302</v>
      </c>
      <c r="R626" t="s">
        <v>8303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8302</v>
      </c>
      <c r="R627" t="s">
        <v>8303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8302</v>
      </c>
      <c r="R628" t="s">
        <v>8303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8302</v>
      </c>
      <c r="R629" t="s">
        <v>8303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8302</v>
      </c>
      <c r="R630" t="s">
        <v>8303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8302</v>
      </c>
      <c r="R631" t="s">
        <v>8303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8302</v>
      </c>
      <c r="R632" t="s">
        <v>8303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8302</v>
      </c>
      <c r="R633" t="s">
        <v>8303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8302</v>
      </c>
      <c r="R634" t="s">
        <v>8303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8302</v>
      </c>
      <c r="R635" t="s">
        <v>8303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8302</v>
      </c>
      <c r="R636" t="s">
        <v>8303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8302</v>
      </c>
      <c r="R637" t="s">
        <v>8303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8302</v>
      </c>
      <c r="R638" t="s">
        <v>8303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8302</v>
      </c>
      <c r="R639" t="s">
        <v>8303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8302</v>
      </c>
      <c r="R640" t="s">
        <v>8303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8302</v>
      </c>
      <c r="R641" t="s">
        <v>8303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8302</v>
      </c>
      <c r="R642" t="s">
        <v>8304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s="8" t="s">
        <v>8302</v>
      </c>
      <c r="R643" t="s">
        <v>8304</v>
      </c>
      <c r="S643" s="13">
        <f t="shared" ref="S643:S706" si="42">(((J643/60)/60)/24)+DATE(1970, 1, 1)</f>
        <v>42199.57</v>
      </c>
      <c r="T643" s="13">
        <f t="shared" ref="T643:T706" si="43">(((I643/60)/60)/24)+DATE(1970,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8302</v>
      </c>
      <c r="R644" t="s">
        <v>8304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8302</v>
      </c>
      <c r="R645" t="s">
        <v>8304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8302</v>
      </c>
      <c r="R646" t="s">
        <v>8304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8302</v>
      </c>
      <c r="R647" t="s">
        <v>8304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8302</v>
      </c>
      <c r="R648" t="s">
        <v>8304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8302</v>
      </c>
      <c r="R649" t="s">
        <v>8304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8302</v>
      </c>
      <c r="R650" t="s">
        <v>8304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8302</v>
      </c>
      <c r="R651" t="s">
        <v>8304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8302</v>
      </c>
      <c r="R652" t="s">
        <v>8304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8302</v>
      </c>
      <c r="R653" t="s">
        <v>8304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8302</v>
      </c>
      <c r="R654" t="s">
        <v>8304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8302</v>
      </c>
      <c r="R655" t="s">
        <v>8304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8302</v>
      </c>
      <c r="R656" t="s">
        <v>8304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8302</v>
      </c>
      <c r="R657" t="s">
        <v>8304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8302</v>
      </c>
      <c r="R658" t="s">
        <v>8304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8302</v>
      </c>
      <c r="R659" t="s">
        <v>8304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8302</v>
      </c>
      <c r="R660" t="s">
        <v>8304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8302</v>
      </c>
      <c r="R661" t="s">
        <v>8304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8302</v>
      </c>
      <c r="R662" t="s">
        <v>8304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8302</v>
      </c>
      <c r="R663" t="s">
        <v>8304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8302</v>
      </c>
      <c r="R664" t="s">
        <v>8304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8302</v>
      </c>
      <c r="R665" t="s">
        <v>8304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8302</v>
      </c>
      <c r="R666" t="s">
        <v>8304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8302</v>
      </c>
      <c r="R667" t="s">
        <v>8304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8302</v>
      </c>
      <c r="R668" t="s">
        <v>8304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8302</v>
      </c>
      <c r="R669" t="s">
        <v>8304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8302</v>
      </c>
      <c r="R670" t="s">
        <v>8304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8302</v>
      </c>
      <c r="R671" t="s">
        <v>8304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8302</v>
      </c>
      <c r="R672" t="s">
        <v>8304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8302</v>
      </c>
      <c r="R673" t="s">
        <v>8304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8302</v>
      </c>
      <c r="R674" t="s">
        <v>8304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8302</v>
      </c>
      <c r="R675" t="s">
        <v>8304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8302</v>
      </c>
      <c r="R676" t="s">
        <v>8304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8302</v>
      </c>
      <c r="R677" t="s">
        <v>8304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8302</v>
      </c>
      <c r="R678" t="s">
        <v>8304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8302</v>
      </c>
      <c r="R679" t="s">
        <v>8304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8302</v>
      </c>
      <c r="R680" t="s">
        <v>8304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8302</v>
      </c>
      <c r="R681" t="s">
        <v>8304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8302</v>
      </c>
      <c r="R682" t="s">
        <v>8304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8302</v>
      </c>
      <c r="R683" t="s">
        <v>8304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8302</v>
      </c>
      <c r="R684" t="s">
        <v>8304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8302</v>
      </c>
      <c r="R685" t="s">
        <v>8304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8302</v>
      </c>
      <c r="R686" t="s">
        <v>8304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8302</v>
      </c>
      <c r="R687" t="s">
        <v>8304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8302</v>
      </c>
      <c r="R688" t="s">
        <v>8304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8302</v>
      </c>
      <c r="R689" t="s">
        <v>8304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8302</v>
      </c>
      <c r="R690" t="s">
        <v>8304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8302</v>
      </c>
      <c r="R691" t="s">
        <v>8304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8302</v>
      </c>
      <c r="R692" t="s">
        <v>8304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8302</v>
      </c>
      <c r="R693" t="s">
        <v>8304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8302</v>
      </c>
      <c r="R694" t="s">
        <v>8304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8302</v>
      </c>
      <c r="R695" t="s">
        <v>8304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8302</v>
      </c>
      <c r="R696" t="s">
        <v>8304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8302</v>
      </c>
      <c r="R697" t="s">
        <v>8304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8302</v>
      </c>
      <c r="R698" t="s">
        <v>8304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8302</v>
      </c>
      <c r="R699" t="s">
        <v>8304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8302</v>
      </c>
      <c r="R700" t="s">
        <v>8304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8302</v>
      </c>
      <c r="R701" t="s">
        <v>8304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8302</v>
      </c>
      <c r="R702" t="s">
        <v>8304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8302</v>
      </c>
      <c r="R703" t="s">
        <v>8304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8302</v>
      </c>
      <c r="R704" t="s">
        <v>8304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8302</v>
      </c>
      <c r="R705" t="s">
        <v>8304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8302</v>
      </c>
      <c r="R706" t="s">
        <v>8304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s="8" t="s">
        <v>8302</v>
      </c>
      <c r="R707" t="s">
        <v>8304</v>
      </c>
      <c r="S707" s="13">
        <f t="shared" ref="S707:S770" si="46">(((J707/60)/60)/24)+DATE(1970, 1, 1)</f>
        <v>42726.491643518515</v>
      </c>
      <c r="T707" s="13">
        <f t="shared" ref="T707:T770" si="47">(((I707/60)/60)/24)+DATE(1970, 1, 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8302</v>
      </c>
      <c r="R708" t="s">
        <v>8304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8302</v>
      </c>
      <c r="R709" t="s">
        <v>8304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8302</v>
      </c>
      <c r="R710" t="s">
        <v>8304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8302</v>
      </c>
      <c r="R711" t="s">
        <v>8304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8302</v>
      </c>
      <c r="R712" t="s">
        <v>8304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8302</v>
      </c>
      <c r="R713" t="s">
        <v>8304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8302</v>
      </c>
      <c r="R714" t="s">
        <v>8304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8302</v>
      </c>
      <c r="R715" t="s">
        <v>8304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8302</v>
      </c>
      <c r="R716" t="s">
        <v>8304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8302</v>
      </c>
      <c r="R717" t="s">
        <v>8304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8302</v>
      </c>
      <c r="R718" t="s">
        <v>8304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8302</v>
      </c>
      <c r="R719" t="s">
        <v>8304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8302</v>
      </c>
      <c r="R720" t="s">
        <v>8304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8302</v>
      </c>
      <c r="R721" t="s">
        <v>8304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8305</v>
      </c>
      <c r="R722" t="s">
        <v>8306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8305</v>
      </c>
      <c r="R723" t="s">
        <v>8306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8305</v>
      </c>
      <c r="R724" t="s">
        <v>8306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8305</v>
      </c>
      <c r="R725" t="s">
        <v>8306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8305</v>
      </c>
      <c r="R726" t="s">
        <v>8306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8305</v>
      </c>
      <c r="R727" t="s">
        <v>8306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8305</v>
      </c>
      <c r="R728" t="s">
        <v>8306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8305</v>
      </c>
      <c r="R729" t="s">
        <v>8306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8305</v>
      </c>
      <c r="R730" t="s">
        <v>8306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8305</v>
      </c>
      <c r="R731" t="s">
        <v>8306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8305</v>
      </c>
      <c r="R732" t="s">
        <v>8306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8305</v>
      </c>
      <c r="R733" t="s">
        <v>8306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8305</v>
      </c>
      <c r="R734" t="s">
        <v>8306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8305</v>
      </c>
      <c r="R735" t="s">
        <v>8306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8305</v>
      </c>
      <c r="R736" t="s">
        <v>8306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8305</v>
      </c>
      <c r="R737" t="s">
        <v>8306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8305</v>
      </c>
      <c r="R738" t="s">
        <v>8306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8305</v>
      </c>
      <c r="R739" t="s">
        <v>8306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8305</v>
      </c>
      <c r="R740" t="s">
        <v>8306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8305</v>
      </c>
      <c r="R741" t="s">
        <v>8306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8305</v>
      </c>
      <c r="R742" t="s">
        <v>8306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8305</v>
      </c>
      <c r="R743" t="s">
        <v>8306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8305</v>
      </c>
      <c r="R744" t="s">
        <v>8306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8305</v>
      </c>
      <c r="R745" t="s">
        <v>8306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8305</v>
      </c>
      <c r="R746" t="s">
        <v>8306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8305</v>
      </c>
      <c r="R747" t="s">
        <v>8306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8305</v>
      </c>
      <c r="R748" t="s">
        <v>8306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8305</v>
      </c>
      <c r="R749" t="s">
        <v>8306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8305</v>
      </c>
      <c r="R750" t="s">
        <v>8306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8305</v>
      </c>
      <c r="R751" t="s">
        <v>8306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8305</v>
      </c>
      <c r="R752" t="s">
        <v>8306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8305</v>
      </c>
      <c r="R753" t="s">
        <v>8306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8305</v>
      </c>
      <c r="R754" t="s">
        <v>8306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8305</v>
      </c>
      <c r="R755" t="s">
        <v>8306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8305</v>
      </c>
      <c r="R756" t="s">
        <v>8306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8305</v>
      </c>
      <c r="R757" t="s">
        <v>8306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8305</v>
      </c>
      <c r="R758" t="s">
        <v>8306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8305</v>
      </c>
      <c r="R759" t="s">
        <v>8306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8305</v>
      </c>
      <c r="R760" t="s">
        <v>8306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8305</v>
      </c>
      <c r="R761" t="s">
        <v>8306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8305</v>
      </c>
      <c r="R762" t="s">
        <v>8307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8305</v>
      </c>
      <c r="R763" t="s">
        <v>8307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8305</v>
      </c>
      <c r="R764" t="s">
        <v>8307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8305</v>
      </c>
      <c r="R765" t="s">
        <v>8307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8305</v>
      </c>
      <c r="R766" t="s">
        <v>8307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8305</v>
      </c>
      <c r="R767" t="s">
        <v>8307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8305</v>
      </c>
      <c r="R768" t="s">
        <v>8307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8305</v>
      </c>
      <c r="R769" t="s">
        <v>8307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8305</v>
      </c>
      <c r="R770" t="s">
        <v>8307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s="8" t="s">
        <v>8305</v>
      </c>
      <c r="R771" t="s">
        <v>8307</v>
      </c>
      <c r="S771" s="13">
        <f t="shared" ref="S771:S834" si="50">(((J771/60)/60)/24)+DATE(1970, 1, 1)</f>
        <v>41604.996458333335</v>
      </c>
      <c r="T771" s="13">
        <f t="shared" ref="T771:T834" si="51">(((I771/60)/60)/24)+DATE(1970, 1, 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8305</v>
      </c>
      <c r="R772" t="s">
        <v>8307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8305</v>
      </c>
      <c r="R773" t="s">
        <v>8307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8305</v>
      </c>
      <c r="R774" t="s">
        <v>8307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8305</v>
      </c>
      <c r="R775" t="s">
        <v>8307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8305</v>
      </c>
      <c r="R776" t="s">
        <v>8307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8305</v>
      </c>
      <c r="R777" t="s">
        <v>8307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8305</v>
      </c>
      <c r="R778" t="s">
        <v>8307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8305</v>
      </c>
      <c r="R779" t="s">
        <v>8307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8305</v>
      </c>
      <c r="R780" t="s">
        <v>8307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8305</v>
      </c>
      <c r="R781" t="s">
        <v>8307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8308</v>
      </c>
      <c r="R782" t="s">
        <v>8309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8308</v>
      </c>
      <c r="R783" t="s">
        <v>8309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8308</v>
      </c>
      <c r="R784" t="s">
        <v>8309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8308</v>
      </c>
      <c r="R785" t="s">
        <v>8309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8308</v>
      </c>
      <c r="R786" t="s">
        <v>8309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8308</v>
      </c>
      <c r="R787" t="s">
        <v>8309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8308</v>
      </c>
      <c r="R788" t="s">
        <v>8309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8308</v>
      </c>
      <c r="R789" t="s">
        <v>8309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8308</v>
      </c>
      <c r="R790" t="s">
        <v>8309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8308</v>
      </c>
      <c r="R791" t="s">
        <v>8309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8308</v>
      </c>
      <c r="R792" t="s">
        <v>8309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8308</v>
      </c>
      <c r="R793" t="s">
        <v>8309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8308</v>
      </c>
      <c r="R794" t="s">
        <v>8309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8308</v>
      </c>
      <c r="R795" t="s">
        <v>8309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8308</v>
      </c>
      <c r="R796" t="s">
        <v>8309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8308</v>
      </c>
      <c r="R797" t="s">
        <v>8309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8308</v>
      </c>
      <c r="R798" t="s">
        <v>8309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8308</v>
      </c>
      <c r="R799" t="s">
        <v>8309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8308</v>
      </c>
      <c r="R800" t="s">
        <v>8309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8308</v>
      </c>
      <c r="R801" t="s">
        <v>8309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8308</v>
      </c>
      <c r="R802" t="s">
        <v>8309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8308</v>
      </c>
      <c r="R803" t="s">
        <v>8309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8308</v>
      </c>
      <c r="R804" t="s">
        <v>8309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8308</v>
      </c>
      <c r="R805" t="s">
        <v>8309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8308</v>
      </c>
      <c r="R806" t="s">
        <v>8309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8308</v>
      </c>
      <c r="R807" t="s">
        <v>8309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8308</v>
      </c>
      <c r="R808" t="s">
        <v>8309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8308</v>
      </c>
      <c r="R809" t="s">
        <v>8309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8308</v>
      </c>
      <c r="R810" t="s">
        <v>8309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8308</v>
      </c>
      <c r="R811" t="s">
        <v>8309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8308</v>
      </c>
      <c r="R812" t="s">
        <v>8309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8308</v>
      </c>
      <c r="R813" t="s">
        <v>8309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8308</v>
      </c>
      <c r="R814" t="s">
        <v>8309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8308</v>
      </c>
      <c r="R815" t="s">
        <v>8309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8308</v>
      </c>
      <c r="R816" t="s">
        <v>8309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8308</v>
      </c>
      <c r="R817" t="s">
        <v>8309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8308</v>
      </c>
      <c r="R818" t="s">
        <v>8309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8308</v>
      </c>
      <c r="R819" t="s">
        <v>8309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8308</v>
      </c>
      <c r="R820" t="s">
        <v>8309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8308</v>
      </c>
      <c r="R821" t="s">
        <v>8309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8308</v>
      </c>
      <c r="R822" t="s">
        <v>8309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8308</v>
      </c>
      <c r="R823" t="s">
        <v>8309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8308</v>
      </c>
      <c r="R824" t="s">
        <v>8309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8308</v>
      </c>
      <c r="R825" t="s">
        <v>8309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8308</v>
      </c>
      <c r="R826" t="s">
        <v>8309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8308</v>
      </c>
      <c r="R827" t="s">
        <v>8309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8308</v>
      </c>
      <c r="R828" t="s">
        <v>8309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8308</v>
      </c>
      <c r="R829" t="s">
        <v>8309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8308</v>
      </c>
      <c r="R830" t="s">
        <v>8309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8308</v>
      </c>
      <c r="R831" t="s">
        <v>8309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8308</v>
      </c>
      <c r="R832" t="s">
        <v>8309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8308</v>
      </c>
      <c r="R833" t="s">
        <v>8309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8308</v>
      </c>
      <c r="R834" t="s">
        <v>8309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s="8" t="s">
        <v>8308</v>
      </c>
      <c r="R835" t="s">
        <v>8309</v>
      </c>
      <c r="S835" s="13">
        <f t="shared" ref="S835:S898" si="54">(((J835/60)/60)/24)+DATE(1970, 1, 1)</f>
        <v>41718.878182870372</v>
      </c>
      <c r="T835" s="13">
        <f t="shared" ref="T835:T898" si="55">(((I835/60)/60)/24)+DATE(1970,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8308</v>
      </c>
      <c r="R836" t="s">
        <v>8309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8308</v>
      </c>
      <c r="R837" t="s">
        <v>8309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8308</v>
      </c>
      <c r="R838" t="s">
        <v>8309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8308</v>
      </c>
      <c r="R839" t="s">
        <v>8309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8308</v>
      </c>
      <c r="R840" t="s">
        <v>8309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8308</v>
      </c>
      <c r="R841" t="s">
        <v>8309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8308</v>
      </c>
      <c r="R842" t="s">
        <v>8310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8308</v>
      </c>
      <c r="R843" t="s">
        <v>8310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8308</v>
      </c>
      <c r="R844" t="s">
        <v>8310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8308</v>
      </c>
      <c r="R845" t="s">
        <v>8310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8308</v>
      </c>
      <c r="R846" t="s">
        <v>8310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8308</v>
      </c>
      <c r="R847" t="s">
        <v>8310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8308</v>
      </c>
      <c r="R848" t="s">
        <v>8310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8308</v>
      </c>
      <c r="R849" t="s">
        <v>8310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8308</v>
      </c>
      <c r="R850" t="s">
        <v>8310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8308</v>
      </c>
      <c r="R851" t="s">
        <v>8310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8308</v>
      </c>
      <c r="R852" t="s">
        <v>8310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8308</v>
      </c>
      <c r="R853" t="s">
        <v>8310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8308</v>
      </c>
      <c r="R854" t="s">
        <v>8310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8308</v>
      </c>
      <c r="R855" t="s">
        <v>8310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8308</v>
      </c>
      <c r="R856" t="s">
        <v>8310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8308</v>
      </c>
      <c r="R857" t="s">
        <v>8310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8308</v>
      </c>
      <c r="R858" t="s">
        <v>8310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8308</v>
      </c>
      <c r="R859" t="s">
        <v>8310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8308</v>
      </c>
      <c r="R860" t="s">
        <v>8310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8308</v>
      </c>
      <c r="R861" t="s">
        <v>8310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8308</v>
      </c>
      <c r="R862" t="s">
        <v>8311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8308</v>
      </c>
      <c r="R863" t="s">
        <v>8311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8308</v>
      </c>
      <c r="R864" t="s">
        <v>8311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8308</v>
      </c>
      <c r="R865" t="s">
        <v>8311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8308</v>
      </c>
      <c r="R866" t="s">
        <v>8311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8308</v>
      </c>
      <c r="R867" t="s">
        <v>8311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8308</v>
      </c>
      <c r="R868" t="s">
        <v>8311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8308</v>
      </c>
      <c r="R869" t="s">
        <v>8311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8308</v>
      </c>
      <c r="R870" t="s">
        <v>8311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8308</v>
      </c>
      <c r="R871" t="s">
        <v>8311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8308</v>
      </c>
      <c r="R872" t="s">
        <v>8311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8308</v>
      </c>
      <c r="R873" t="s">
        <v>8311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8308</v>
      </c>
      <c r="R874" t="s">
        <v>8311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8308</v>
      </c>
      <c r="R875" t="s">
        <v>8311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8308</v>
      </c>
      <c r="R876" t="s">
        <v>8311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8308</v>
      </c>
      <c r="R877" t="s">
        <v>8311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8308</v>
      </c>
      <c r="R878" t="s">
        <v>8311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8308</v>
      </c>
      <c r="R879" t="s">
        <v>8311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8308</v>
      </c>
      <c r="R880" t="s">
        <v>8311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8308</v>
      </c>
      <c r="R881" t="s">
        <v>8311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8308</v>
      </c>
      <c r="R882" t="s">
        <v>8312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8308</v>
      </c>
      <c r="R883" t="s">
        <v>8312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8308</v>
      </c>
      <c r="R884" t="s">
        <v>8312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8308</v>
      </c>
      <c r="R885" t="s">
        <v>8312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8308</v>
      </c>
      <c r="R886" t="s">
        <v>8312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8308</v>
      </c>
      <c r="R887" t="s">
        <v>8312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8308</v>
      </c>
      <c r="R888" t="s">
        <v>8312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8308</v>
      </c>
      <c r="R889" t="s">
        <v>8312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8308</v>
      </c>
      <c r="R890" t="s">
        <v>8312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8308</v>
      </c>
      <c r="R891" t="s">
        <v>8312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8308</v>
      </c>
      <c r="R892" t="s">
        <v>8312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8308</v>
      </c>
      <c r="R893" t="s">
        <v>8312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8308</v>
      </c>
      <c r="R894" t="s">
        <v>8312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8308</v>
      </c>
      <c r="R895" t="s">
        <v>8312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8308</v>
      </c>
      <c r="R896" t="s">
        <v>8312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8308</v>
      </c>
      <c r="R897" t="s">
        <v>8312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8308</v>
      </c>
      <c r="R898" t="s">
        <v>8312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s="8" t="s">
        <v>8308</v>
      </c>
      <c r="R899" t="s">
        <v>8312</v>
      </c>
      <c r="S899" s="13">
        <f t="shared" ref="S899:S962" si="58">(((J899/60)/60)/24)+DATE(1970, 1, 1)</f>
        <v>41211.688750000001</v>
      </c>
      <c r="T899" s="13">
        <f t="shared" ref="T899:T962" si="59">(((I899/60)/60)/24)+DATE(1970, 1, 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8308</v>
      </c>
      <c r="R900" t="s">
        <v>8312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8308</v>
      </c>
      <c r="R901" t="s">
        <v>8312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8308</v>
      </c>
      <c r="R902" t="s">
        <v>8311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8308</v>
      </c>
      <c r="R903" t="s">
        <v>8311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8308</v>
      </c>
      <c r="R904" t="s">
        <v>8311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8308</v>
      </c>
      <c r="R905" t="s">
        <v>8311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8308</v>
      </c>
      <c r="R906" t="s">
        <v>8311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8308</v>
      </c>
      <c r="R907" t="s">
        <v>8311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8308</v>
      </c>
      <c r="R908" t="s">
        <v>8311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8308</v>
      </c>
      <c r="R909" t="s">
        <v>8311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8308</v>
      </c>
      <c r="R910" t="s">
        <v>8311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8308</v>
      </c>
      <c r="R911" t="s">
        <v>8311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8308</v>
      </c>
      <c r="R912" t="s">
        <v>8311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8308</v>
      </c>
      <c r="R913" t="s">
        <v>8311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8308</v>
      </c>
      <c r="R914" t="s">
        <v>8311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8308</v>
      </c>
      <c r="R915" t="s">
        <v>8311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8308</v>
      </c>
      <c r="R916" t="s">
        <v>8311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8308</v>
      </c>
      <c r="R917" t="s">
        <v>8311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8308</v>
      </c>
      <c r="R918" t="s">
        <v>8311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8308</v>
      </c>
      <c r="R919" t="s">
        <v>8311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8308</v>
      </c>
      <c r="R920" t="s">
        <v>8311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8308</v>
      </c>
      <c r="R921" t="s">
        <v>8311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8308</v>
      </c>
      <c r="R922" t="s">
        <v>8311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8308</v>
      </c>
      <c r="R923" t="s">
        <v>8311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8308</v>
      </c>
      <c r="R924" t="s">
        <v>8311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8308</v>
      </c>
      <c r="R925" t="s">
        <v>8311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8308</v>
      </c>
      <c r="R926" t="s">
        <v>8311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8308</v>
      </c>
      <c r="R927" t="s">
        <v>8311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8308</v>
      </c>
      <c r="R928" t="s">
        <v>8311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8308</v>
      </c>
      <c r="R929" t="s">
        <v>8311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8308</v>
      </c>
      <c r="R930" t="s">
        <v>8311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8308</v>
      </c>
      <c r="R931" t="s">
        <v>8311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8308</v>
      </c>
      <c r="R932" t="s">
        <v>8311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8308</v>
      </c>
      <c r="R933" t="s">
        <v>8311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8308</v>
      </c>
      <c r="R934" t="s">
        <v>8311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8308</v>
      </c>
      <c r="R935" t="s">
        <v>8311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8308</v>
      </c>
      <c r="R936" t="s">
        <v>8311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8308</v>
      </c>
      <c r="R937" t="s">
        <v>8311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8308</v>
      </c>
      <c r="R938" t="s">
        <v>8311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8308</v>
      </c>
      <c r="R939" t="s">
        <v>8311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8308</v>
      </c>
      <c r="R940" t="s">
        <v>8311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8308</v>
      </c>
      <c r="R941" t="s">
        <v>8311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8302</v>
      </c>
      <c r="R942" t="s">
        <v>8304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8302</v>
      </c>
      <c r="R943" t="s">
        <v>8304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8302</v>
      </c>
      <c r="R944" t="s">
        <v>8304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8302</v>
      </c>
      <c r="R945" t="s">
        <v>8304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8302</v>
      </c>
      <c r="R946" t="s">
        <v>8304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8302</v>
      </c>
      <c r="R947" t="s">
        <v>8304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8302</v>
      </c>
      <c r="R948" t="s">
        <v>8304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8302</v>
      </c>
      <c r="R949" t="s">
        <v>8304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8302</v>
      </c>
      <c r="R950" t="s">
        <v>8304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8302</v>
      </c>
      <c r="R951" t="s">
        <v>8304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8302</v>
      </c>
      <c r="R952" t="s">
        <v>8304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8302</v>
      </c>
      <c r="R953" t="s">
        <v>8304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8302</v>
      </c>
      <c r="R954" t="s">
        <v>8304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8302</v>
      </c>
      <c r="R955" t="s">
        <v>8304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8302</v>
      </c>
      <c r="R956" t="s">
        <v>8304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8302</v>
      </c>
      <c r="R957" t="s">
        <v>8304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8302</v>
      </c>
      <c r="R958" t="s">
        <v>8304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8302</v>
      </c>
      <c r="R959" t="s">
        <v>8304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8302</v>
      </c>
      <c r="R960" t="s">
        <v>8304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8302</v>
      </c>
      <c r="R961" t="s">
        <v>8304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8302</v>
      </c>
      <c r="R962" t="s">
        <v>8304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s="8" t="s">
        <v>8302</v>
      </c>
      <c r="R963" t="s">
        <v>8304</v>
      </c>
      <c r="S963" s="13">
        <f t="shared" ref="S963:S1026" si="62">(((J963/60)/60)/24)+DATE(1970, 1, 1)</f>
        <v>42740.693692129629</v>
      </c>
      <c r="T963" s="13">
        <f t="shared" ref="T963:T1026" si="63">(((I963/60)/60)/24)+DATE(1970, 1, 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8302</v>
      </c>
      <c r="R964" t="s">
        <v>8304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8302</v>
      </c>
      <c r="R965" t="s">
        <v>8304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8302</v>
      </c>
      <c r="R966" t="s">
        <v>8304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8302</v>
      </c>
      <c r="R967" t="s">
        <v>8304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8302</v>
      </c>
      <c r="R968" t="s">
        <v>8304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8302</v>
      </c>
      <c r="R969" t="s">
        <v>8304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8302</v>
      </c>
      <c r="R970" t="s">
        <v>8304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8302</v>
      </c>
      <c r="R971" t="s">
        <v>8304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8302</v>
      </c>
      <c r="R972" t="s">
        <v>8304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8302</v>
      </c>
      <c r="R973" t="s">
        <v>8304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8302</v>
      </c>
      <c r="R974" t="s">
        <v>8304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8302</v>
      </c>
      <c r="R975" t="s">
        <v>8304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8302</v>
      </c>
      <c r="R976" t="s">
        <v>8304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8302</v>
      </c>
      <c r="R977" t="s">
        <v>8304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8302</v>
      </c>
      <c r="R978" t="s">
        <v>8304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8302</v>
      </c>
      <c r="R979" t="s">
        <v>8304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8302</v>
      </c>
      <c r="R980" t="s">
        <v>8304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8302</v>
      </c>
      <c r="R981" t="s">
        <v>8304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8302</v>
      </c>
      <c r="R982" t="s">
        <v>8304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8302</v>
      </c>
      <c r="R983" t="s">
        <v>8304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8302</v>
      </c>
      <c r="R984" t="s">
        <v>8304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8302</v>
      </c>
      <c r="R985" t="s">
        <v>8304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8302</v>
      </c>
      <c r="R986" t="s">
        <v>8304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8302</v>
      </c>
      <c r="R987" t="s">
        <v>8304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8302</v>
      </c>
      <c r="R988" t="s">
        <v>8304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8302</v>
      </c>
      <c r="R989" t="s">
        <v>8304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8302</v>
      </c>
      <c r="R990" t="s">
        <v>8304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8302</v>
      </c>
      <c r="R991" t="s">
        <v>8304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8302</v>
      </c>
      <c r="R992" t="s">
        <v>8304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8302</v>
      </c>
      <c r="R993" t="s">
        <v>8304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8302</v>
      </c>
      <c r="R994" t="s">
        <v>8304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8302</v>
      </c>
      <c r="R995" t="s">
        <v>8304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8302</v>
      </c>
      <c r="R996" t="s">
        <v>8304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8302</v>
      </c>
      <c r="R997" t="s">
        <v>8304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8302</v>
      </c>
      <c r="R998" t="s">
        <v>8304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8302</v>
      </c>
      <c r="R999" t="s">
        <v>8304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8302</v>
      </c>
      <c r="R1000" t="s">
        <v>8304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8302</v>
      </c>
      <c r="R1001" t="s">
        <v>8304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8302</v>
      </c>
      <c r="R1002" t="s">
        <v>8304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8302</v>
      </c>
      <c r="R1003" t="s">
        <v>8304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8302</v>
      </c>
      <c r="R1004" t="s">
        <v>8304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8302</v>
      </c>
      <c r="R1005" t="s">
        <v>8304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8302</v>
      </c>
      <c r="R1006" t="s">
        <v>8304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8302</v>
      </c>
      <c r="R1007" t="s">
        <v>8304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8302</v>
      </c>
      <c r="R1008" t="s">
        <v>8304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8302</v>
      </c>
      <c r="R1009" t="s">
        <v>8304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8302</v>
      </c>
      <c r="R1010" t="s">
        <v>8304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8302</v>
      </c>
      <c r="R1011" t="s">
        <v>8304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8302</v>
      </c>
      <c r="R1012" t="s">
        <v>8304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8302</v>
      </c>
      <c r="R1013" t="s">
        <v>8304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8302</v>
      </c>
      <c r="R1014" t="s">
        <v>8304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8302</v>
      </c>
      <c r="R1015" t="s">
        <v>8304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8302</v>
      </c>
      <c r="R1016" t="s">
        <v>8304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8302</v>
      </c>
      <c r="R1017" t="s">
        <v>8304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8302</v>
      </c>
      <c r="R1018" t="s">
        <v>8304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8302</v>
      </c>
      <c r="R1019" t="s">
        <v>8304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8302</v>
      </c>
      <c r="R1020" t="s">
        <v>8304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8302</v>
      </c>
      <c r="R1021" t="s">
        <v>8304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8308</v>
      </c>
      <c r="R1022" t="s">
        <v>8313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8308</v>
      </c>
      <c r="R1023" t="s">
        <v>8313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8308</v>
      </c>
      <c r="R1024" t="s">
        <v>8313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8308</v>
      </c>
      <c r="R1025" t="s">
        <v>8313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8308</v>
      </c>
      <c r="R1026" t="s">
        <v>8313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s="8" t="s">
        <v>8308</v>
      </c>
      <c r="R1027" t="s">
        <v>8313</v>
      </c>
      <c r="S1027" s="13">
        <f t="shared" ref="S1027:S1090" si="66">(((J1027/60)/60)/24)+DATE(1970, 1, 1)</f>
        <v>42049.833761574075</v>
      </c>
      <c r="T1027" s="13">
        <f t="shared" ref="T1027:T1090" si="67">(((I1027/60)/60)/24)+DATE(1970,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8308</v>
      </c>
      <c r="R1028" t="s">
        <v>8313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8308</v>
      </c>
      <c r="R1029" t="s">
        <v>8313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8308</v>
      </c>
      <c r="R1030" t="s">
        <v>8313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8308</v>
      </c>
      <c r="R1031" t="s">
        <v>8313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8308</v>
      </c>
      <c r="R1032" t="s">
        <v>8313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8308</v>
      </c>
      <c r="R1033" t="s">
        <v>8313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8308</v>
      </c>
      <c r="R1034" t="s">
        <v>8313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8308</v>
      </c>
      <c r="R1035" t="s">
        <v>8313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8308</v>
      </c>
      <c r="R1036" t="s">
        <v>8313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8308</v>
      </c>
      <c r="R1037" t="s">
        <v>8313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8308</v>
      </c>
      <c r="R1038" t="s">
        <v>8313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8308</v>
      </c>
      <c r="R1039" t="s">
        <v>8313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8308</v>
      </c>
      <c r="R1040" t="s">
        <v>8313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8308</v>
      </c>
      <c r="R1041" t="s">
        <v>8313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8314</v>
      </c>
      <c r="R1042" t="s">
        <v>8315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8314</v>
      </c>
      <c r="R1043" t="s">
        <v>8315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8314</v>
      </c>
      <c r="R1044" t="s">
        <v>8315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8314</v>
      </c>
      <c r="R1045" t="s">
        <v>8315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8314</v>
      </c>
      <c r="R1046" t="s">
        <v>8315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8314</v>
      </c>
      <c r="R1047" t="s">
        <v>8315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8314</v>
      </c>
      <c r="R1048" t="s">
        <v>8315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8314</v>
      </c>
      <c r="R1049" t="s">
        <v>8315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8314</v>
      </c>
      <c r="R1050" t="s">
        <v>8315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8314</v>
      </c>
      <c r="R1051" t="s">
        <v>8315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8314</v>
      </c>
      <c r="R1052" t="s">
        <v>8315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8314</v>
      </c>
      <c r="R1053" t="s">
        <v>8315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8314</v>
      </c>
      <c r="R1054" t="s">
        <v>8315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8314</v>
      </c>
      <c r="R1055" t="s">
        <v>8315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8314</v>
      </c>
      <c r="R1056" t="s">
        <v>8315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8314</v>
      </c>
      <c r="R1057" t="s">
        <v>8315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8314</v>
      </c>
      <c r="R1058" t="s">
        <v>8315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8314</v>
      </c>
      <c r="R1059" t="s">
        <v>8315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8314</v>
      </c>
      <c r="R1060" t="s">
        <v>8315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8314</v>
      </c>
      <c r="R1061" t="s">
        <v>8315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8314</v>
      </c>
      <c r="R1062" t="s">
        <v>8315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8314</v>
      </c>
      <c r="R1063" t="s">
        <v>8315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8314</v>
      </c>
      <c r="R1064" t="s">
        <v>8315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8314</v>
      </c>
      <c r="R1065" t="s">
        <v>8315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8316</v>
      </c>
      <c r="R1066" t="s">
        <v>8317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8316</v>
      </c>
      <c r="R1067" t="s">
        <v>8317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8316</v>
      </c>
      <c r="R1068" t="s">
        <v>8317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8316</v>
      </c>
      <c r="R1069" t="s">
        <v>8317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8316</v>
      </c>
      <c r="R1070" t="s">
        <v>8317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8316</v>
      </c>
      <c r="R1071" t="s">
        <v>8317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8316</v>
      </c>
      <c r="R1072" t="s">
        <v>8317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8316</v>
      </c>
      <c r="R1073" t="s">
        <v>8317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8316</v>
      </c>
      <c r="R1074" t="s">
        <v>8317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8316</v>
      </c>
      <c r="R1075" t="s">
        <v>8317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8316</v>
      </c>
      <c r="R1076" t="s">
        <v>8317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8316</v>
      </c>
      <c r="R1077" t="s">
        <v>8317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8316</v>
      </c>
      <c r="R1078" t="s">
        <v>8317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8316</v>
      </c>
      <c r="R1079" t="s">
        <v>8317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8316</v>
      </c>
      <c r="R1080" t="s">
        <v>8317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8316</v>
      </c>
      <c r="R1081" t="s">
        <v>8317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8316</v>
      </c>
      <c r="R1082" t="s">
        <v>8317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8316</v>
      </c>
      <c r="R1083" t="s">
        <v>8317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8316</v>
      </c>
      <c r="R1084" t="s">
        <v>8317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8316</v>
      </c>
      <c r="R1085" t="s">
        <v>8317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8316</v>
      </c>
      <c r="R1086" t="s">
        <v>8317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8316</v>
      </c>
      <c r="R1087" t="s">
        <v>8317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8316</v>
      </c>
      <c r="R1088" t="s">
        <v>8317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8316</v>
      </c>
      <c r="R1089" t="s">
        <v>8317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8316</v>
      </c>
      <c r="R1090" t="s">
        <v>8317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s="8" t="s">
        <v>8316</v>
      </c>
      <c r="R1091" t="s">
        <v>8317</v>
      </c>
      <c r="S1091" s="13">
        <f t="shared" ref="S1091:S1154" si="70">(((J1091/60)/60)/24)+DATE(1970, 1, 1)</f>
        <v>42151.189525462964</v>
      </c>
      <c r="T1091" s="13">
        <f t="shared" ref="T1091:T1154" si="71">(((I1091/60)/60)/24)+DATE(1970, 1, 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8316</v>
      </c>
      <c r="R1092" t="s">
        <v>8317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8316</v>
      </c>
      <c r="R1093" t="s">
        <v>8317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8316</v>
      </c>
      <c r="R1094" t="s">
        <v>8317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8316</v>
      </c>
      <c r="R1095" t="s">
        <v>8317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8316</v>
      </c>
      <c r="R1096" t="s">
        <v>8317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8316</v>
      </c>
      <c r="R1097" t="s">
        <v>8317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8316</v>
      </c>
      <c r="R1098" t="s">
        <v>8317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8316</v>
      </c>
      <c r="R1099" t="s">
        <v>8317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8316</v>
      </c>
      <c r="R1100" t="s">
        <v>8317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8316</v>
      </c>
      <c r="R1101" t="s">
        <v>8317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8316</v>
      </c>
      <c r="R1102" t="s">
        <v>8317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8316</v>
      </c>
      <c r="R1103" t="s">
        <v>8317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8316</v>
      </c>
      <c r="R1104" t="s">
        <v>8317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8316</v>
      </c>
      <c r="R1105" t="s">
        <v>8317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8316</v>
      </c>
      <c r="R1106" t="s">
        <v>8317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8316</v>
      </c>
      <c r="R1107" t="s">
        <v>8317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8316</v>
      </c>
      <c r="R1108" t="s">
        <v>8317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8316</v>
      </c>
      <c r="R1109" t="s">
        <v>8317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8316</v>
      </c>
      <c r="R1110" t="s">
        <v>8317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8316</v>
      </c>
      <c r="R1111" t="s">
        <v>8317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8316</v>
      </c>
      <c r="R1112" t="s">
        <v>8317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8316</v>
      </c>
      <c r="R1113" t="s">
        <v>8317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8316</v>
      </c>
      <c r="R1114" t="s">
        <v>8317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8316</v>
      </c>
      <c r="R1115" t="s">
        <v>8317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8316</v>
      </c>
      <c r="R1116" t="s">
        <v>8317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8316</v>
      </c>
      <c r="R1117" t="s">
        <v>8317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8316</v>
      </c>
      <c r="R1118" t="s">
        <v>8317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8316</v>
      </c>
      <c r="R1119" t="s">
        <v>8317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8316</v>
      </c>
      <c r="R1120" t="s">
        <v>8317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8316</v>
      </c>
      <c r="R1121" t="s">
        <v>8317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8316</v>
      </c>
      <c r="R1122" t="s">
        <v>8317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8316</v>
      </c>
      <c r="R1123" t="s">
        <v>8317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8316</v>
      </c>
      <c r="R1124" t="s">
        <v>8317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8316</v>
      </c>
      <c r="R1125" t="s">
        <v>8317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8316</v>
      </c>
      <c r="R1126" t="s">
        <v>8318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8316</v>
      </c>
      <c r="R1127" t="s">
        <v>8318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8316</v>
      </c>
      <c r="R1128" t="s">
        <v>8318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8316</v>
      </c>
      <c r="R1129" t="s">
        <v>8318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8316</v>
      </c>
      <c r="R1130" t="s">
        <v>8318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8316</v>
      </c>
      <c r="R1131" t="s">
        <v>8318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8316</v>
      </c>
      <c r="R1132" t="s">
        <v>8318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8316</v>
      </c>
      <c r="R1133" t="s">
        <v>8318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8316</v>
      </c>
      <c r="R1134" t="s">
        <v>8318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8316</v>
      </c>
      <c r="R1135" t="s">
        <v>8318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8316</v>
      </c>
      <c r="R1136" t="s">
        <v>8318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8316</v>
      </c>
      <c r="R1137" t="s">
        <v>8318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8316</v>
      </c>
      <c r="R1138" t="s">
        <v>8318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8316</v>
      </c>
      <c r="R1139" t="s">
        <v>8318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8316</v>
      </c>
      <c r="R1140" t="s">
        <v>8318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8316</v>
      </c>
      <c r="R1141" t="s">
        <v>8318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8316</v>
      </c>
      <c r="R1142" t="s">
        <v>8318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8316</v>
      </c>
      <c r="R1143" t="s">
        <v>8318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8316</v>
      </c>
      <c r="R1144" t="s">
        <v>8318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8316</v>
      </c>
      <c r="R1145" t="s">
        <v>8318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8319</v>
      </c>
      <c r="R1146" t="s">
        <v>8320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8319</v>
      </c>
      <c r="R1147" t="s">
        <v>8320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8319</v>
      </c>
      <c r="R1148" t="s">
        <v>8320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8319</v>
      </c>
      <c r="R1149" t="s">
        <v>8320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8319</v>
      </c>
      <c r="R1150" t="s">
        <v>8320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8319</v>
      </c>
      <c r="R1151" t="s">
        <v>8320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8319</v>
      </c>
      <c r="R1152" t="s">
        <v>8320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8319</v>
      </c>
      <c r="R1153" t="s">
        <v>8320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8319</v>
      </c>
      <c r="R1154" t="s">
        <v>8320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s="8" t="s">
        <v>8319</v>
      </c>
      <c r="R1155" t="s">
        <v>8320</v>
      </c>
      <c r="S1155" s="13">
        <f t="shared" ref="S1155:S1218" si="74">(((J1155/60)/60)/24)+DATE(1970, 1, 1)</f>
        <v>42143.714178240742</v>
      </c>
      <c r="T1155" s="13">
        <f t="shared" ref="T1155:T1218" si="75">(((I1155/60)/60)/24)+DATE(1970, 1, 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8319</v>
      </c>
      <c r="R1156" t="s">
        <v>8320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8319</v>
      </c>
      <c r="R1157" t="s">
        <v>8320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8319</v>
      </c>
      <c r="R1158" t="s">
        <v>8320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8319</v>
      </c>
      <c r="R1159" t="s">
        <v>8320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8319</v>
      </c>
      <c r="R1160" t="s">
        <v>8320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8319</v>
      </c>
      <c r="R1161" t="s">
        <v>8320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8319</v>
      </c>
      <c r="R1162" t="s">
        <v>8320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8319</v>
      </c>
      <c r="R1163" t="s">
        <v>8320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8319</v>
      </c>
      <c r="R1164" t="s">
        <v>8320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8319</v>
      </c>
      <c r="R1165" t="s">
        <v>8320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8319</v>
      </c>
      <c r="R1166" t="s">
        <v>8320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8319</v>
      </c>
      <c r="R1167" t="s">
        <v>8320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8319</v>
      </c>
      <c r="R1168" t="s">
        <v>8320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8319</v>
      </c>
      <c r="R1169" t="s">
        <v>8320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8319</v>
      </c>
      <c r="R1170" t="s">
        <v>8320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8319</v>
      </c>
      <c r="R1171" t="s">
        <v>8320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8319</v>
      </c>
      <c r="R1172" t="s">
        <v>8320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8319</v>
      </c>
      <c r="R1173" t="s">
        <v>8320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8319</v>
      </c>
      <c r="R1174" t="s">
        <v>8320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8319</v>
      </c>
      <c r="R1175" t="s">
        <v>8320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8319</v>
      </c>
      <c r="R1176" t="s">
        <v>8320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8319</v>
      </c>
      <c r="R1177" t="s">
        <v>8320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8319</v>
      </c>
      <c r="R1178" t="s">
        <v>8320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8319</v>
      </c>
      <c r="R1179" t="s">
        <v>8320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8319</v>
      </c>
      <c r="R1180" t="s">
        <v>8320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8319</v>
      </c>
      <c r="R1181" t="s">
        <v>8320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8319</v>
      </c>
      <c r="R1182" t="s">
        <v>8320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8319</v>
      </c>
      <c r="R1183" t="s">
        <v>8320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8319</v>
      </c>
      <c r="R1184" t="s">
        <v>8320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8319</v>
      </c>
      <c r="R1185" t="s">
        <v>8320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8321</v>
      </c>
      <c r="R1186" t="s">
        <v>8322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8321</v>
      </c>
      <c r="R1187" t="s">
        <v>8322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8321</v>
      </c>
      <c r="R1188" t="s">
        <v>8322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8321</v>
      </c>
      <c r="R1189" t="s">
        <v>8322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8321</v>
      </c>
      <c r="R1190" t="s">
        <v>8322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8321</v>
      </c>
      <c r="R1191" t="s">
        <v>8322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8321</v>
      </c>
      <c r="R1192" t="s">
        <v>8322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8321</v>
      </c>
      <c r="R1193" t="s">
        <v>8322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8321</v>
      </c>
      <c r="R1194" t="s">
        <v>8322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8321</v>
      </c>
      <c r="R1195" t="s">
        <v>8322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8321</v>
      </c>
      <c r="R1196" t="s">
        <v>8322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8321</v>
      </c>
      <c r="R1197" t="s">
        <v>8322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8321</v>
      </c>
      <c r="R1198" t="s">
        <v>8322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8321</v>
      </c>
      <c r="R1199" t="s">
        <v>8322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8321</v>
      </c>
      <c r="R1200" t="s">
        <v>8322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8321</v>
      </c>
      <c r="R1201" t="s">
        <v>8322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8321</v>
      </c>
      <c r="R1202" t="s">
        <v>8322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8321</v>
      </c>
      <c r="R1203" t="s">
        <v>8322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8321</v>
      </c>
      <c r="R1204" t="s">
        <v>8322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8321</v>
      </c>
      <c r="R1205" t="s">
        <v>8322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8321</v>
      </c>
      <c r="R1206" t="s">
        <v>8322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8321</v>
      </c>
      <c r="R1207" t="s">
        <v>8322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8321</v>
      </c>
      <c r="R1208" t="s">
        <v>8322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8321</v>
      </c>
      <c r="R1209" t="s">
        <v>8322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8321</v>
      </c>
      <c r="R1210" t="s">
        <v>8322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8321</v>
      </c>
      <c r="R1211" t="s">
        <v>8322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8321</v>
      </c>
      <c r="R1212" t="s">
        <v>8322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8321</v>
      </c>
      <c r="R1213" t="s">
        <v>8322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8321</v>
      </c>
      <c r="R1214" t="s">
        <v>8322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8321</v>
      </c>
      <c r="R1215" t="s">
        <v>8322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8321</v>
      </c>
      <c r="R1216" t="s">
        <v>8322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8321</v>
      </c>
      <c r="R1217" t="s">
        <v>8322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8321</v>
      </c>
      <c r="R1218" t="s">
        <v>8322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s="8" t="s">
        <v>8321</v>
      </c>
      <c r="R1219" t="s">
        <v>8322</v>
      </c>
      <c r="S1219" s="13">
        <f t="shared" ref="S1219:S1282" si="78">(((J1219/60)/60)/24)+DATE(1970, 1, 1)</f>
        <v>42535.809490740736</v>
      </c>
      <c r="T1219" s="13">
        <f t="shared" ref="T1219:T1282" si="79">(((I1219/60)/60)/24)+DATE(1970,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8321</v>
      </c>
      <c r="R1220" t="s">
        <v>8322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8321</v>
      </c>
      <c r="R1221" t="s">
        <v>8322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8321</v>
      </c>
      <c r="R1222" t="s">
        <v>8322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8321</v>
      </c>
      <c r="R1223" t="s">
        <v>8322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8321</v>
      </c>
      <c r="R1224" t="s">
        <v>8322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8321</v>
      </c>
      <c r="R1225" t="s">
        <v>8322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8308</v>
      </c>
      <c r="R1226" t="s">
        <v>8323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8308</v>
      </c>
      <c r="R1227" t="s">
        <v>8323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8308</v>
      </c>
      <c r="R1228" t="s">
        <v>8323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8308</v>
      </c>
      <c r="R1229" t="s">
        <v>8323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8308</v>
      </c>
      <c r="R1230" t="s">
        <v>8323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8308</v>
      </c>
      <c r="R1231" t="s">
        <v>8323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8308</v>
      </c>
      <c r="R1232" t="s">
        <v>8323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8308</v>
      </c>
      <c r="R1233" t="s">
        <v>8323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8308</v>
      </c>
      <c r="R1234" t="s">
        <v>8323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8308</v>
      </c>
      <c r="R1235" t="s">
        <v>8323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8308</v>
      </c>
      <c r="R1236" t="s">
        <v>8323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8308</v>
      </c>
      <c r="R1237" t="s">
        <v>8323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8308</v>
      </c>
      <c r="R1238" t="s">
        <v>8323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8308</v>
      </c>
      <c r="R1239" t="s">
        <v>8323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8308</v>
      </c>
      <c r="R1240" t="s">
        <v>8323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8308</v>
      </c>
      <c r="R1241" t="s">
        <v>8323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8308</v>
      </c>
      <c r="R1242" t="s">
        <v>8323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8308</v>
      </c>
      <c r="R1243" t="s">
        <v>8323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8308</v>
      </c>
      <c r="R1244" t="s">
        <v>8323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8308</v>
      </c>
      <c r="R1245" t="s">
        <v>8323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8308</v>
      </c>
      <c r="R1246" t="s">
        <v>8309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8308</v>
      </c>
      <c r="R1247" t="s">
        <v>8309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8308</v>
      </c>
      <c r="R1248" t="s">
        <v>8309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8308</v>
      </c>
      <c r="R1249" t="s">
        <v>8309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8308</v>
      </c>
      <c r="R1250" t="s">
        <v>8309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8308</v>
      </c>
      <c r="R1251" t="s">
        <v>8309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8308</v>
      </c>
      <c r="R1252" t="s">
        <v>8309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8308</v>
      </c>
      <c r="R1253" t="s">
        <v>8309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8308</v>
      </c>
      <c r="R1254" t="s">
        <v>8309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8308</v>
      </c>
      <c r="R1255" t="s">
        <v>8309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8308</v>
      </c>
      <c r="R1256" t="s">
        <v>8309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8308</v>
      </c>
      <c r="R1257" t="s">
        <v>8309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8308</v>
      </c>
      <c r="R1258" t="s">
        <v>8309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8308</v>
      </c>
      <c r="R1259" t="s">
        <v>8309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8308</v>
      </c>
      <c r="R1260" t="s">
        <v>8309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8308</v>
      </c>
      <c r="R1261" t="s">
        <v>8309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8308</v>
      </c>
      <c r="R1262" t="s">
        <v>8309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8308</v>
      </c>
      <c r="R1263" t="s">
        <v>8309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8308</v>
      </c>
      <c r="R1264" t="s">
        <v>8309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8308</v>
      </c>
      <c r="R1265" t="s">
        <v>8309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8308</v>
      </c>
      <c r="R1266" t="s">
        <v>8309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8308</v>
      </c>
      <c r="R1267" t="s">
        <v>8309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8308</v>
      </c>
      <c r="R1268" t="s">
        <v>8309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8308</v>
      </c>
      <c r="R1269" t="s">
        <v>8309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8308</v>
      </c>
      <c r="R1270" t="s">
        <v>8309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8308</v>
      </c>
      <c r="R1271" t="s">
        <v>8309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8308</v>
      </c>
      <c r="R1272" t="s">
        <v>8309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8308</v>
      </c>
      <c r="R1273" t="s">
        <v>8309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8308</v>
      </c>
      <c r="R1274" t="s">
        <v>8309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8308</v>
      </c>
      <c r="R1275" t="s">
        <v>8309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8308</v>
      </c>
      <c r="R1276" t="s">
        <v>8309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8308</v>
      </c>
      <c r="R1277" t="s">
        <v>8309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8308</v>
      </c>
      <c r="R1278" t="s">
        <v>8309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8308</v>
      </c>
      <c r="R1279" t="s">
        <v>8309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8308</v>
      </c>
      <c r="R1280" t="s">
        <v>8309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8308</v>
      </c>
      <c r="R1281" t="s">
        <v>8309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8308</v>
      </c>
      <c r="R1282" t="s">
        <v>8309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s="8" t="s">
        <v>8308</v>
      </c>
      <c r="R1283" t="s">
        <v>8309</v>
      </c>
      <c r="S1283" s="13">
        <f t="shared" ref="S1283:S1346" si="82">(((J1283/60)/60)/24)+DATE(1970, 1, 1)</f>
        <v>41463.743472222224</v>
      </c>
      <c r="T1283" s="13">
        <f t="shared" ref="T1283:T1346" si="83">(((I1283/60)/60)/24)+DATE(1970,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8308</v>
      </c>
      <c r="R1284" t="s">
        <v>8309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8308</v>
      </c>
      <c r="R1285" t="s">
        <v>8309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8300</v>
      </c>
      <c r="R1286" t="s">
        <v>8301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8300</v>
      </c>
      <c r="R1287" t="s">
        <v>8301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8300</v>
      </c>
      <c r="R1288" t="s">
        <v>8301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8300</v>
      </c>
      <c r="R1289" t="s">
        <v>8301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8300</v>
      </c>
      <c r="R1290" t="s">
        <v>8301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8300</v>
      </c>
      <c r="R1291" t="s">
        <v>8301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8300</v>
      </c>
      <c r="R1292" t="s">
        <v>8301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8300</v>
      </c>
      <c r="R1293" t="s">
        <v>8301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8300</v>
      </c>
      <c r="R1294" t="s">
        <v>8301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8300</v>
      </c>
      <c r="R1295" t="s">
        <v>8301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8300</v>
      </c>
      <c r="R1296" t="s">
        <v>8301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8300</v>
      </c>
      <c r="R1297" t="s">
        <v>8301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8300</v>
      </c>
      <c r="R1298" t="s">
        <v>8301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8300</v>
      </c>
      <c r="R1299" t="s">
        <v>8301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8300</v>
      </c>
      <c r="R1300" t="s">
        <v>8301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8300</v>
      </c>
      <c r="R1301" t="s">
        <v>8301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8300</v>
      </c>
      <c r="R1302" t="s">
        <v>8301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8300</v>
      </c>
      <c r="R1303" t="s">
        <v>8301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8300</v>
      </c>
      <c r="R1304" t="s">
        <v>8301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8300</v>
      </c>
      <c r="R1305" t="s">
        <v>8301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8302</v>
      </c>
      <c r="R1306" t="s">
        <v>8304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8302</v>
      </c>
      <c r="R1307" t="s">
        <v>8304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8302</v>
      </c>
      <c r="R1308" t="s">
        <v>8304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8302</v>
      </c>
      <c r="R1309" t="s">
        <v>8304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8302</v>
      </c>
      <c r="R1310" t="s">
        <v>8304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8302</v>
      </c>
      <c r="R1311" t="s">
        <v>8304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8302</v>
      </c>
      <c r="R1312" t="s">
        <v>8304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8302</v>
      </c>
      <c r="R1313" t="s">
        <v>8304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8302</v>
      </c>
      <c r="R1314" t="s">
        <v>8304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8302</v>
      </c>
      <c r="R1315" t="s">
        <v>8304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8302</v>
      </c>
      <c r="R1316" t="s">
        <v>8304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8302</v>
      </c>
      <c r="R1317" t="s">
        <v>8304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8302</v>
      </c>
      <c r="R1318" t="s">
        <v>8304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8302</v>
      </c>
      <c r="R1319" t="s">
        <v>8304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8302</v>
      </c>
      <c r="R1320" t="s">
        <v>8304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8302</v>
      </c>
      <c r="R1321" t="s">
        <v>8304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8302</v>
      </c>
      <c r="R1322" t="s">
        <v>8304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8302</v>
      </c>
      <c r="R1323" t="s">
        <v>8304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8302</v>
      </c>
      <c r="R1324" t="s">
        <v>8304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8302</v>
      </c>
      <c r="R1325" t="s">
        <v>8304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8302</v>
      </c>
      <c r="R1326" t="s">
        <v>8304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8302</v>
      </c>
      <c r="R1327" t="s">
        <v>8304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8302</v>
      </c>
      <c r="R1328" t="s">
        <v>8304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8302</v>
      </c>
      <c r="R1329" t="s">
        <v>8304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8302</v>
      </c>
      <c r="R1330" t="s">
        <v>8304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8302</v>
      </c>
      <c r="R1331" t="s">
        <v>8304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8302</v>
      </c>
      <c r="R1332" t="s">
        <v>8304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8302</v>
      </c>
      <c r="R1333" t="s">
        <v>8304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8302</v>
      </c>
      <c r="R1334" t="s">
        <v>8304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8302</v>
      </c>
      <c r="R1335" t="s">
        <v>8304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8302</v>
      </c>
      <c r="R1336" t="s">
        <v>8304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8302</v>
      </c>
      <c r="R1337" t="s">
        <v>8304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8302</v>
      </c>
      <c r="R1338" t="s">
        <v>8304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8302</v>
      </c>
      <c r="R1339" t="s">
        <v>8304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8302</v>
      </c>
      <c r="R1340" t="s">
        <v>8304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8302</v>
      </c>
      <c r="R1341" t="s">
        <v>8304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8302</v>
      </c>
      <c r="R1342" t="s">
        <v>8304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8302</v>
      </c>
      <c r="R1343" t="s">
        <v>8304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8302</v>
      </c>
      <c r="R1344" t="s">
        <v>8304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8302</v>
      </c>
      <c r="R1345" t="s">
        <v>8304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8305</v>
      </c>
      <c r="R1346" t="s">
        <v>8306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s="8" t="s">
        <v>8305</v>
      </c>
      <c r="R1347" t="s">
        <v>8306</v>
      </c>
      <c r="S1347" s="13">
        <f t="shared" ref="S1347:S1410" si="86">(((J1347/60)/60)/24)+DATE(1970, 1, 1)</f>
        <v>41799.814340277779</v>
      </c>
      <c r="T1347" s="13">
        <f t="shared" ref="T1347:T1410" si="87">(((I1347/60)/60)/24)+DATE(1970,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8305</v>
      </c>
      <c r="R1348" t="s">
        <v>8306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8305</v>
      </c>
      <c r="R1349" t="s">
        <v>8306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8305</v>
      </c>
      <c r="R1350" t="s">
        <v>8306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8305</v>
      </c>
      <c r="R1351" t="s">
        <v>8306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8305</v>
      </c>
      <c r="R1352" t="s">
        <v>8306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8305</v>
      </c>
      <c r="R1353" t="s">
        <v>8306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8305</v>
      </c>
      <c r="R1354" t="s">
        <v>8306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8305</v>
      </c>
      <c r="R1355" t="s">
        <v>8306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8305</v>
      </c>
      <c r="R1356" t="s">
        <v>8306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8305</v>
      </c>
      <c r="R1357" t="s">
        <v>8306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8305</v>
      </c>
      <c r="R1358" t="s">
        <v>8306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8305</v>
      </c>
      <c r="R1359" t="s">
        <v>8306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8305</v>
      </c>
      <c r="R1360" t="s">
        <v>8306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8305</v>
      </c>
      <c r="R1361" t="s">
        <v>8306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8305</v>
      </c>
      <c r="R1362" t="s">
        <v>8306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8305</v>
      </c>
      <c r="R1363" t="s">
        <v>8306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8305</v>
      </c>
      <c r="R1364" t="s">
        <v>8306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8305</v>
      </c>
      <c r="R1365" t="s">
        <v>8306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8308</v>
      </c>
      <c r="R1366" t="s">
        <v>8309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8308</v>
      </c>
      <c r="R1367" t="s">
        <v>8309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8308</v>
      </c>
      <c r="R1368" t="s">
        <v>8309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8308</v>
      </c>
      <c r="R1369" t="s">
        <v>8309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8308</v>
      </c>
      <c r="R1370" t="s">
        <v>8309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8308</v>
      </c>
      <c r="R1371" t="s">
        <v>8309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8308</v>
      </c>
      <c r="R1372" t="s">
        <v>8309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8308</v>
      </c>
      <c r="R1373" t="s">
        <v>8309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8308</v>
      </c>
      <c r="R1374" t="s">
        <v>8309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8308</v>
      </c>
      <c r="R1375" t="s">
        <v>8309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8308</v>
      </c>
      <c r="R1376" t="s">
        <v>8309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8308</v>
      </c>
      <c r="R1377" t="s">
        <v>8309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8308</v>
      </c>
      <c r="R1378" t="s">
        <v>8309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8308</v>
      </c>
      <c r="R1379" t="s">
        <v>8309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8308</v>
      </c>
      <c r="R1380" t="s">
        <v>8309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8308</v>
      </c>
      <c r="R1381" t="s">
        <v>8309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8308</v>
      </c>
      <c r="R1382" t="s">
        <v>8309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8308</v>
      </c>
      <c r="R1383" t="s">
        <v>8309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8308</v>
      </c>
      <c r="R1384" t="s">
        <v>8309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8308</v>
      </c>
      <c r="R1385" t="s">
        <v>8309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8308</v>
      </c>
      <c r="R1386" t="s">
        <v>8309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8308</v>
      </c>
      <c r="R1387" t="s">
        <v>8309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8308</v>
      </c>
      <c r="R1388" t="s">
        <v>8309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8308</v>
      </c>
      <c r="R1389" t="s">
        <v>8309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8308</v>
      </c>
      <c r="R1390" t="s">
        <v>8309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8308</v>
      </c>
      <c r="R1391" t="s">
        <v>8309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8308</v>
      </c>
      <c r="R1392" t="s">
        <v>8309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8308</v>
      </c>
      <c r="R1393" t="s">
        <v>8309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8308</v>
      </c>
      <c r="R1394" t="s">
        <v>8309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8308</v>
      </c>
      <c r="R1395" t="s">
        <v>8309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8308</v>
      </c>
      <c r="R1396" t="s">
        <v>8309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8308</v>
      </c>
      <c r="R1397" t="s">
        <v>8309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8308</v>
      </c>
      <c r="R1398" t="s">
        <v>8309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8308</v>
      </c>
      <c r="R1399" t="s">
        <v>8309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8308</v>
      </c>
      <c r="R1400" t="s">
        <v>8309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8308</v>
      </c>
      <c r="R1401" t="s">
        <v>8309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8308</v>
      </c>
      <c r="R1402" t="s">
        <v>8309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8308</v>
      </c>
      <c r="R1403" t="s">
        <v>8309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8308</v>
      </c>
      <c r="R1404" t="s">
        <v>8309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8308</v>
      </c>
      <c r="R1405" t="s">
        <v>8309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8305</v>
      </c>
      <c r="R1406" t="s">
        <v>8324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8305</v>
      </c>
      <c r="R1407" t="s">
        <v>8324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8305</v>
      </c>
      <c r="R1408" t="s">
        <v>8324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8305</v>
      </c>
      <c r="R1409" t="s">
        <v>8324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8305</v>
      </c>
      <c r="R1410" t="s">
        <v>8324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s="8" t="s">
        <v>8305</v>
      </c>
      <c r="R1411" t="s">
        <v>8324</v>
      </c>
      <c r="S1411" s="13">
        <f t="shared" ref="S1411:S1474" si="90">(((J1411/60)/60)/24)+DATE(1970, 1, 1)</f>
        <v>41945.133506944447</v>
      </c>
      <c r="T1411" s="13">
        <f t="shared" ref="T1411:T1474" si="91">(((I1411/60)/60)/24)+DATE(1970, 1, 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8305</v>
      </c>
      <c r="R1412" t="s">
        <v>8324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8305</v>
      </c>
      <c r="R1413" t="s">
        <v>8324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8305</v>
      </c>
      <c r="R1414" t="s">
        <v>8324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8305</v>
      </c>
      <c r="R1415" t="s">
        <v>8324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8305</v>
      </c>
      <c r="R1416" t="s">
        <v>8324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8305</v>
      </c>
      <c r="R1417" t="s">
        <v>8324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8305</v>
      </c>
      <c r="R1418" t="s">
        <v>8324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8305</v>
      </c>
      <c r="R1419" t="s">
        <v>8324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8305</v>
      </c>
      <c r="R1420" t="s">
        <v>8324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8305</v>
      </c>
      <c r="R1421" t="s">
        <v>8324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8305</v>
      </c>
      <c r="R1422" t="s">
        <v>8324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8305</v>
      </c>
      <c r="R1423" t="s">
        <v>8324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8305</v>
      </c>
      <c r="R1424" t="s">
        <v>8324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8305</v>
      </c>
      <c r="R1425" t="s">
        <v>8324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8305</v>
      </c>
      <c r="R1426" t="s">
        <v>8324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8305</v>
      </c>
      <c r="R1427" t="s">
        <v>8324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8305</v>
      </c>
      <c r="R1428" t="s">
        <v>8324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8305</v>
      </c>
      <c r="R1429" t="s">
        <v>8324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8305</v>
      </c>
      <c r="R1430" t="s">
        <v>8324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8305</v>
      </c>
      <c r="R1431" t="s">
        <v>8324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8305</v>
      </c>
      <c r="R1432" t="s">
        <v>8324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8305</v>
      </c>
      <c r="R1433" t="s">
        <v>8324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8305</v>
      </c>
      <c r="R1434" t="s">
        <v>8324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8305</v>
      </c>
      <c r="R1435" t="s">
        <v>8324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8305</v>
      </c>
      <c r="R1436" t="s">
        <v>8324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8305</v>
      </c>
      <c r="R1437" t="s">
        <v>8324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8305</v>
      </c>
      <c r="R1438" t="s">
        <v>8324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8305</v>
      </c>
      <c r="R1439" t="s">
        <v>8324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8305</v>
      </c>
      <c r="R1440" t="s">
        <v>8324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8305</v>
      </c>
      <c r="R1441" t="s">
        <v>8324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8305</v>
      </c>
      <c r="R1442" t="s">
        <v>8324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8305</v>
      </c>
      <c r="R1443" t="s">
        <v>8324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8305</v>
      </c>
      <c r="R1444" t="s">
        <v>8324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8305</v>
      </c>
      <c r="R1445" t="s">
        <v>8324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8305</v>
      </c>
      <c r="R1446" t="s">
        <v>8324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8305</v>
      </c>
      <c r="R1447" t="s">
        <v>8324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8305</v>
      </c>
      <c r="R1448" t="s">
        <v>8324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8305</v>
      </c>
      <c r="R1449" t="s">
        <v>8324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8305</v>
      </c>
      <c r="R1450" t="s">
        <v>8324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8305</v>
      </c>
      <c r="R1451" t="s">
        <v>8324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8305</v>
      </c>
      <c r="R1452" t="s">
        <v>8324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8305</v>
      </c>
      <c r="R1453" t="s">
        <v>8324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8305</v>
      </c>
      <c r="R1454" t="s">
        <v>8324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8305</v>
      </c>
      <c r="R1455" t="s">
        <v>8324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8305</v>
      </c>
      <c r="R1456" t="s">
        <v>8324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8305</v>
      </c>
      <c r="R1457" t="s">
        <v>8324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8305</v>
      </c>
      <c r="R1458" t="s">
        <v>8324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8305</v>
      </c>
      <c r="R1459" t="s">
        <v>8324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8305</v>
      </c>
      <c r="R1460" t="s">
        <v>8324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8305</v>
      </c>
      <c r="R1461" t="s">
        <v>8324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8305</v>
      </c>
      <c r="R1462" t="s">
        <v>8324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8305</v>
      </c>
      <c r="R1463" t="s">
        <v>8325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8305</v>
      </c>
      <c r="R1464" t="s">
        <v>8325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8305</v>
      </c>
      <c r="R1465" t="s">
        <v>8325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8305</v>
      </c>
      <c r="R1466" t="s">
        <v>8325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8305</v>
      </c>
      <c r="R1467" t="s">
        <v>8325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8305</v>
      </c>
      <c r="R1468" t="s">
        <v>8325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8305</v>
      </c>
      <c r="R1469" t="s">
        <v>8325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8305</v>
      </c>
      <c r="R1470" t="s">
        <v>8325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8305</v>
      </c>
      <c r="R1471" t="s">
        <v>8325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8305</v>
      </c>
      <c r="R1472" t="s">
        <v>8325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8305</v>
      </c>
      <c r="R1473" t="s">
        <v>8325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8305</v>
      </c>
      <c r="R1474" t="s">
        <v>8325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s="8" t="s">
        <v>8305</v>
      </c>
      <c r="R1475" t="s">
        <v>8325</v>
      </c>
      <c r="S1475" s="13">
        <f t="shared" ref="S1475:S1538" si="94">(((J1475/60)/60)/24)+DATE(1970, 1, 1)</f>
        <v>40939.979618055557</v>
      </c>
      <c r="T1475" s="13">
        <f t="shared" ref="T1475:T1538" si="95">(((I1475/60)/60)/24)+DATE(1970,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8305</v>
      </c>
      <c r="R1476" t="s">
        <v>8325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8305</v>
      </c>
      <c r="R1477" t="s">
        <v>8325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8305</v>
      </c>
      <c r="R1478" t="s">
        <v>8325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8305</v>
      </c>
      <c r="R1479" t="s">
        <v>8325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8305</v>
      </c>
      <c r="R1480" t="s">
        <v>8325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8305</v>
      </c>
      <c r="R1481" t="s">
        <v>8325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8305</v>
      </c>
      <c r="R1482" t="s">
        <v>8325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8305</v>
      </c>
      <c r="R1483" t="s">
        <v>8307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8305</v>
      </c>
      <c r="R1484" t="s">
        <v>8307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8305</v>
      </c>
      <c r="R1485" t="s">
        <v>8307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8305</v>
      </c>
      <c r="R1486" t="s">
        <v>8307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8305</v>
      </c>
      <c r="R1487" t="s">
        <v>8307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8305</v>
      </c>
      <c r="R1488" t="s">
        <v>8307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8305</v>
      </c>
      <c r="R1489" t="s">
        <v>8307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8305</v>
      </c>
      <c r="R1490" t="s">
        <v>8307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8305</v>
      </c>
      <c r="R1491" t="s">
        <v>8307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8305</v>
      </c>
      <c r="R1492" t="s">
        <v>8307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8305</v>
      </c>
      <c r="R1493" t="s">
        <v>8307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8305</v>
      </c>
      <c r="R1494" t="s">
        <v>8307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8305</v>
      </c>
      <c r="R1495" t="s">
        <v>8307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8305</v>
      </c>
      <c r="R1496" t="s">
        <v>8307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8305</v>
      </c>
      <c r="R1497" t="s">
        <v>8307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8305</v>
      </c>
      <c r="R1498" t="s">
        <v>8307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8305</v>
      </c>
      <c r="R1499" t="s">
        <v>8307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8305</v>
      </c>
      <c r="R1500" t="s">
        <v>8307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8305</v>
      </c>
      <c r="R1501" t="s">
        <v>8307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8305</v>
      </c>
      <c r="R1502" t="s">
        <v>8307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8321</v>
      </c>
      <c r="R1503" t="s">
        <v>8322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8321</v>
      </c>
      <c r="R1504" t="s">
        <v>8322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8321</v>
      </c>
      <c r="R1505" t="s">
        <v>8322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8321</v>
      </c>
      <c r="R1506" t="s">
        <v>8322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8321</v>
      </c>
      <c r="R1507" t="s">
        <v>8322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8321</v>
      </c>
      <c r="R1508" t="s">
        <v>8322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8321</v>
      </c>
      <c r="R1509" t="s">
        <v>8322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8321</v>
      </c>
      <c r="R1510" t="s">
        <v>8322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8321</v>
      </c>
      <c r="R1511" t="s">
        <v>8322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8321</v>
      </c>
      <c r="R1512" t="s">
        <v>8322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8321</v>
      </c>
      <c r="R1513" t="s">
        <v>8322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8321</v>
      </c>
      <c r="R1514" t="s">
        <v>8322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8321</v>
      </c>
      <c r="R1515" t="s">
        <v>8322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8321</v>
      </c>
      <c r="R1516" t="s">
        <v>8322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8321</v>
      </c>
      <c r="R1517" t="s">
        <v>8322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8321</v>
      </c>
      <c r="R1518" t="s">
        <v>8322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8321</v>
      </c>
      <c r="R1519" t="s">
        <v>8322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8321</v>
      </c>
      <c r="R1520" t="s">
        <v>8322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8321</v>
      </c>
      <c r="R1521" t="s">
        <v>8322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8321</v>
      </c>
      <c r="R1522" t="s">
        <v>8322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8321</v>
      </c>
      <c r="R1523" t="s">
        <v>8322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8321</v>
      </c>
      <c r="R1524" t="s">
        <v>8322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8321</v>
      </c>
      <c r="R1525" t="s">
        <v>8322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8321</v>
      </c>
      <c r="R1526" t="s">
        <v>8322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8321</v>
      </c>
      <c r="R1527" t="s">
        <v>8322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8321</v>
      </c>
      <c r="R1528" t="s">
        <v>8322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8265</v>
      </c>
      <c r="O1529" s="5">
        <f t="shared" si="92"/>
        <v>1.1044428571428573</v>
      </c>
      <c r="P1529" s="6">
        <f t="shared" si="93"/>
        <v>55.222142857142863</v>
      </c>
      <c r="Q1529" s="8" t="s">
        <v>8293</v>
      </c>
      <c r="R1529" t="s">
        <v>8294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8265</v>
      </c>
      <c r="O1530" s="5">
        <f t="shared" si="92"/>
        <v>2.8156666666666665</v>
      </c>
      <c r="P1530" s="6">
        <f t="shared" si="93"/>
        <v>52.793750000000003</v>
      </c>
      <c r="Q1530" s="8" t="s">
        <v>8293</v>
      </c>
      <c r="R1530" t="s">
        <v>8294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8265</v>
      </c>
      <c r="O1531" s="5">
        <f t="shared" si="92"/>
        <v>1.0067894736842105</v>
      </c>
      <c r="P1531" s="6">
        <f t="shared" si="93"/>
        <v>135.66666666666666</v>
      </c>
      <c r="Q1531" s="8" t="s">
        <v>8293</v>
      </c>
      <c r="R1531" t="s">
        <v>8294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8265</v>
      </c>
      <c r="O1532" s="5">
        <f t="shared" si="92"/>
        <v>1.3482571428571428</v>
      </c>
      <c r="P1532" s="6">
        <f t="shared" si="93"/>
        <v>53.991990846681922</v>
      </c>
      <c r="Q1532" s="8" t="s">
        <v>8293</v>
      </c>
      <c r="R1532" t="s">
        <v>8294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8265</v>
      </c>
      <c r="O1533" s="5">
        <f t="shared" si="92"/>
        <v>1.7595744680851064</v>
      </c>
      <c r="P1533" s="6">
        <f t="shared" si="93"/>
        <v>56.643835616438359</v>
      </c>
      <c r="Q1533" s="8" t="s">
        <v>8293</v>
      </c>
      <c r="R1533" t="s">
        <v>8294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8265</v>
      </c>
      <c r="O1534" s="5">
        <f t="shared" si="92"/>
        <v>4.8402000000000003</v>
      </c>
      <c r="P1534" s="6">
        <f t="shared" si="93"/>
        <v>82.316326530612244</v>
      </c>
      <c r="Q1534" s="8" t="s">
        <v>8293</v>
      </c>
      <c r="R1534" t="s">
        <v>8294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8265</v>
      </c>
      <c r="O1535" s="5">
        <f t="shared" si="92"/>
        <v>1.4514</v>
      </c>
      <c r="P1535" s="6">
        <f t="shared" si="93"/>
        <v>88.26081081081081</v>
      </c>
      <c r="Q1535" s="8" t="s">
        <v>8293</v>
      </c>
      <c r="R1535" t="s">
        <v>8294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8265</v>
      </c>
      <c r="O1536" s="5">
        <f t="shared" si="92"/>
        <v>4.1773333333333333</v>
      </c>
      <c r="P1536" s="6">
        <f t="shared" si="93"/>
        <v>84.905149051490511</v>
      </c>
      <c r="Q1536" s="8" t="s">
        <v>8293</v>
      </c>
      <c r="R1536" t="s">
        <v>8294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8265</v>
      </c>
      <c r="O1537" s="5">
        <f t="shared" si="92"/>
        <v>1.3242499999999999</v>
      </c>
      <c r="P1537" s="6">
        <f t="shared" si="93"/>
        <v>48.154545454545456</v>
      </c>
      <c r="Q1537" s="8" t="s">
        <v>8293</v>
      </c>
      <c r="R1537" t="s">
        <v>8294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8265</v>
      </c>
      <c r="O1538" s="5">
        <f t="shared" si="92"/>
        <v>2.5030841666666666</v>
      </c>
      <c r="P1538" s="6">
        <f t="shared" si="93"/>
        <v>66.015406593406595</v>
      </c>
      <c r="Q1538" s="8" t="s">
        <v>8293</v>
      </c>
      <c r="R1538" t="s">
        <v>8294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s="8" t="s">
        <v>8293</v>
      </c>
      <c r="R1539" t="s">
        <v>8294</v>
      </c>
      <c r="S1539" s="13">
        <f t="shared" ref="S1539:S1602" si="98">(((J1539/60)/60)/24)+DATE(1970, 1, 1)</f>
        <v>42552.315127314811</v>
      </c>
      <c r="T1539" s="13">
        <f t="shared" ref="T1539:T1602" si="99">(((I1539/60)/60)/24)+DATE(1970,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8265</v>
      </c>
      <c r="O1540" s="5">
        <f t="shared" si="96"/>
        <v>1.0262857142857142</v>
      </c>
      <c r="P1540" s="6">
        <f t="shared" si="97"/>
        <v>156.17391304347825</v>
      </c>
      <c r="Q1540" s="8" t="s">
        <v>8293</v>
      </c>
      <c r="R1540" t="s">
        <v>8294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8265</v>
      </c>
      <c r="O1541" s="5">
        <f t="shared" si="96"/>
        <v>1.359861</v>
      </c>
      <c r="P1541" s="6">
        <f t="shared" si="97"/>
        <v>95.764859154929582</v>
      </c>
      <c r="Q1541" s="8" t="s">
        <v>8293</v>
      </c>
      <c r="R1541" t="s">
        <v>8294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8265</v>
      </c>
      <c r="O1542" s="5">
        <f t="shared" si="96"/>
        <v>1.1786666666666668</v>
      </c>
      <c r="P1542" s="6">
        <f t="shared" si="97"/>
        <v>180.40816326530611</v>
      </c>
      <c r="Q1542" s="8" t="s">
        <v>8293</v>
      </c>
      <c r="R1542" t="s">
        <v>8294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 s="5">
        <f t="shared" si="96"/>
        <v>3.3333333333333332E-4</v>
      </c>
      <c r="P1543" s="6">
        <f t="shared" si="97"/>
        <v>3</v>
      </c>
      <c r="Q1543" s="8" t="s">
        <v>8293</v>
      </c>
      <c r="R1543" t="s">
        <v>8294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 s="5">
        <f t="shared" si="96"/>
        <v>0.04</v>
      </c>
      <c r="P1544" s="6">
        <f t="shared" si="97"/>
        <v>20</v>
      </c>
      <c r="Q1544" s="8" t="s">
        <v>8293</v>
      </c>
      <c r="R1544" t="s">
        <v>8294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 s="5">
        <f t="shared" si="96"/>
        <v>4.4444444444444444E-3</v>
      </c>
      <c r="P1545" s="6">
        <f t="shared" si="97"/>
        <v>10</v>
      </c>
      <c r="Q1545" s="8" t="s">
        <v>8293</v>
      </c>
      <c r="R1545" t="s">
        <v>8294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 s="5">
        <f t="shared" si="96"/>
        <v>0</v>
      </c>
      <c r="P1546" s="6" t="e">
        <f t="shared" si="97"/>
        <v>#DIV/0!</v>
      </c>
      <c r="Q1546" s="8" t="s">
        <v>8293</v>
      </c>
      <c r="R1546" t="s">
        <v>8294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 s="5">
        <f t="shared" si="96"/>
        <v>3.3333333333333332E-4</v>
      </c>
      <c r="P1547" s="6">
        <f t="shared" si="97"/>
        <v>1</v>
      </c>
      <c r="Q1547" s="8" t="s">
        <v>8293</v>
      </c>
      <c r="R1547" t="s">
        <v>8294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 s="5">
        <f t="shared" si="96"/>
        <v>0.28899999999999998</v>
      </c>
      <c r="P1548" s="6">
        <f t="shared" si="97"/>
        <v>26.272727272727273</v>
      </c>
      <c r="Q1548" s="8" t="s">
        <v>8293</v>
      </c>
      <c r="R1548" t="s">
        <v>8294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 s="5">
        <f t="shared" si="96"/>
        <v>0</v>
      </c>
      <c r="P1549" s="6" t="e">
        <f t="shared" si="97"/>
        <v>#DIV/0!</v>
      </c>
      <c r="Q1549" s="8" t="s">
        <v>8293</v>
      </c>
      <c r="R1549" t="s">
        <v>8294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 s="5">
        <f t="shared" si="96"/>
        <v>8.5714285714285715E-2</v>
      </c>
      <c r="P1550" s="6">
        <f t="shared" si="97"/>
        <v>60</v>
      </c>
      <c r="Q1550" s="8" t="s">
        <v>8293</v>
      </c>
      <c r="R1550" t="s">
        <v>8294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 s="5">
        <f t="shared" si="96"/>
        <v>0.34</v>
      </c>
      <c r="P1551" s="6">
        <f t="shared" si="97"/>
        <v>28.333333333333332</v>
      </c>
      <c r="Q1551" s="8" t="s">
        <v>8293</v>
      </c>
      <c r="R1551" t="s">
        <v>8294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 s="5">
        <f t="shared" si="96"/>
        <v>0.13466666666666666</v>
      </c>
      <c r="P1552" s="6">
        <f t="shared" si="97"/>
        <v>14.428571428571429</v>
      </c>
      <c r="Q1552" s="8" t="s">
        <v>8293</v>
      </c>
      <c r="R1552" t="s">
        <v>8294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 s="5">
        <f t="shared" si="96"/>
        <v>0</v>
      </c>
      <c r="P1553" s="6" t="e">
        <f t="shared" si="97"/>
        <v>#DIV/0!</v>
      </c>
      <c r="Q1553" s="8" t="s">
        <v>8293</v>
      </c>
      <c r="R1553" t="s">
        <v>8294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 s="5">
        <f t="shared" si="96"/>
        <v>0.49186046511627907</v>
      </c>
      <c r="P1554" s="6">
        <f t="shared" si="97"/>
        <v>132.1875</v>
      </c>
      <c r="Q1554" s="8" t="s">
        <v>8293</v>
      </c>
      <c r="R1554" t="s">
        <v>8294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 s="5">
        <f t="shared" si="96"/>
        <v>0</v>
      </c>
      <c r="P1555" s="6" t="e">
        <f t="shared" si="97"/>
        <v>#DIV/0!</v>
      </c>
      <c r="Q1555" s="8" t="s">
        <v>8293</v>
      </c>
      <c r="R1555" t="s">
        <v>8294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 s="5">
        <f t="shared" si="96"/>
        <v>0</v>
      </c>
      <c r="P1556" s="6" t="e">
        <f t="shared" si="97"/>
        <v>#DIV/0!</v>
      </c>
      <c r="Q1556" s="8" t="s">
        <v>8293</v>
      </c>
      <c r="R1556" t="s">
        <v>8294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 s="5">
        <f t="shared" si="96"/>
        <v>0</v>
      </c>
      <c r="P1557" s="6" t="e">
        <f t="shared" si="97"/>
        <v>#DIV/0!</v>
      </c>
      <c r="Q1557" s="8" t="s">
        <v>8293</v>
      </c>
      <c r="R1557" t="s">
        <v>8294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 s="5">
        <f t="shared" si="96"/>
        <v>0.45133333333333331</v>
      </c>
      <c r="P1558" s="6">
        <f t="shared" si="97"/>
        <v>56.416666666666664</v>
      </c>
      <c r="Q1558" s="8" t="s">
        <v>8293</v>
      </c>
      <c r="R1558" t="s">
        <v>8294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 s="5">
        <f t="shared" si="96"/>
        <v>0.04</v>
      </c>
      <c r="P1559" s="6">
        <f t="shared" si="97"/>
        <v>100</v>
      </c>
      <c r="Q1559" s="8" t="s">
        <v>8293</v>
      </c>
      <c r="R1559" t="s">
        <v>8294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 s="5">
        <f t="shared" si="96"/>
        <v>4.6666666666666669E-2</v>
      </c>
      <c r="P1560" s="6">
        <f t="shared" si="97"/>
        <v>11.666666666666666</v>
      </c>
      <c r="Q1560" s="8" t="s">
        <v>8293</v>
      </c>
      <c r="R1560" t="s">
        <v>8294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 s="5">
        <f t="shared" si="96"/>
        <v>3.3333333333333335E-3</v>
      </c>
      <c r="P1561" s="6">
        <f t="shared" si="97"/>
        <v>50</v>
      </c>
      <c r="Q1561" s="8" t="s">
        <v>8293</v>
      </c>
      <c r="R1561" t="s">
        <v>8294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 s="5">
        <f t="shared" si="96"/>
        <v>3.7600000000000001E-2</v>
      </c>
      <c r="P1562" s="6">
        <f t="shared" si="97"/>
        <v>23.5</v>
      </c>
      <c r="Q1562" s="8" t="s">
        <v>8293</v>
      </c>
      <c r="R1562" t="s">
        <v>8294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8265</v>
      </c>
      <c r="O1563" s="5">
        <f t="shared" si="96"/>
        <v>6.7000000000000002E-3</v>
      </c>
      <c r="P1563" s="6">
        <f t="shared" si="97"/>
        <v>67</v>
      </c>
      <c r="Q1563" s="8" t="s">
        <v>8293</v>
      </c>
      <c r="R1563" t="s">
        <v>8294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8265</v>
      </c>
      <c r="O1564" s="5">
        <f t="shared" si="96"/>
        <v>0</v>
      </c>
      <c r="P1564" s="6" t="e">
        <f t="shared" si="97"/>
        <v>#DIV/0!</v>
      </c>
      <c r="Q1564" s="8" t="s">
        <v>8293</v>
      </c>
      <c r="R1564" t="s">
        <v>8294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8265</v>
      </c>
      <c r="O1565" s="5">
        <f t="shared" si="96"/>
        <v>1.4166666666666666E-2</v>
      </c>
      <c r="P1565" s="6">
        <f t="shared" si="97"/>
        <v>42.5</v>
      </c>
      <c r="Q1565" s="8" t="s">
        <v>8293</v>
      </c>
      <c r="R1565" t="s">
        <v>8294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8265</v>
      </c>
      <c r="O1566" s="5">
        <f t="shared" si="96"/>
        <v>1E-3</v>
      </c>
      <c r="P1566" s="6">
        <f t="shared" si="97"/>
        <v>10</v>
      </c>
      <c r="Q1566" s="8" t="s">
        <v>8293</v>
      </c>
      <c r="R1566" t="s">
        <v>8294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8265</v>
      </c>
      <c r="O1567" s="5">
        <f t="shared" si="96"/>
        <v>2.5000000000000001E-2</v>
      </c>
      <c r="P1567" s="6">
        <f t="shared" si="97"/>
        <v>100</v>
      </c>
      <c r="Q1567" s="8" t="s">
        <v>8293</v>
      </c>
      <c r="R1567" t="s">
        <v>8294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8265</v>
      </c>
      <c r="O1568" s="5">
        <f t="shared" si="96"/>
        <v>0.21249999999999999</v>
      </c>
      <c r="P1568" s="6">
        <f t="shared" si="97"/>
        <v>108.05084745762711</v>
      </c>
      <c r="Q1568" s="8" t="s">
        <v>8293</v>
      </c>
      <c r="R1568" t="s">
        <v>8294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8265</v>
      </c>
      <c r="O1569" s="5">
        <f t="shared" si="96"/>
        <v>4.1176470588235294E-2</v>
      </c>
      <c r="P1569" s="6">
        <f t="shared" si="97"/>
        <v>26.923076923076923</v>
      </c>
      <c r="Q1569" s="8" t="s">
        <v>8293</v>
      </c>
      <c r="R1569" t="s">
        <v>8294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8265</v>
      </c>
      <c r="O1570" s="5">
        <f t="shared" si="96"/>
        <v>0.13639999999999999</v>
      </c>
      <c r="P1570" s="6">
        <f t="shared" si="97"/>
        <v>155</v>
      </c>
      <c r="Q1570" s="8" t="s">
        <v>8293</v>
      </c>
      <c r="R1570" t="s">
        <v>8294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8265</v>
      </c>
      <c r="O1571" s="5">
        <f t="shared" si="96"/>
        <v>0</v>
      </c>
      <c r="P1571" s="6" t="e">
        <f t="shared" si="97"/>
        <v>#DIV/0!</v>
      </c>
      <c r="Q1571" s="8" t="s">
        <v>8293</v>
      </c>
      <c r="R1571" t="s">
        <v>8294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8265</v>
      </c>
      <c r="O1572" s="5">
        <f t="shared" si="96"/>
        <v>0.41399999999999998</v>
      </c>
      <c r="P1572" s="6">
        <f t="shared" si="97"/>
        <v>47.769230769230766</v>
      </c>
      <c r="Q1572" s="8" t="s">
        <v>8293</v>
      </c>
      <c r="R1572" t="s">
        <v>8294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8265</v>
      </c>
      <c r="O1573" s="5">
        <f t="shared" si="96"/>
        <v>6.6115702479338841E-3</v>
      </c>
      <c r="P1573" s="6">
        <f t="shared" si="97"/>
        <v>20</v>
      </c>
      <c r="Q1573" s="8" t="s">
        <v>8293</v>
      </c>
      <c r="R1573" t="s">
        <v>8294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8265</v>
      </c>
      <c r="O1574" s="5">
        <f t="shared" si="96"/>
        <v>0.05</v>
      </c>
      <c r="P1574" s="6">
        <f t="shared" si="97"/>
        <v>41.666666666666664</v>
      </c>
      <c r="Q1574" s="8" t="s">
        <v>8293</v>
      </c>
      <c r="R1574" t="s">
        <v>8294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8265</v>
      </c>
      <c r="O1575" s="5">
        <f t="shared" si="96"/>
        <v>2.4777777777777777E-2</v>
      </c>
      <c r="P1575" s="6">
        <f t="shared" si="97"/>
        <v>74.333333333333329</v>
      </c>
      <c r="Q1575" s="8" t="s">
        <v>8293</v>
      </c>
      <c r="R1575" t="s">
        <v>8294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8265</v>
      </c>
      <c r="O1576" s="5">
        <f t="shared" si="96"/>
        <v>5.0599999999999999E-2</v>
      </c>
      <c r="P1576" s="6">
        <f t="shared" si="97"/>
        <v>84.333333333333329</v>
      </c>
      <c r="Q1576" s="8" t="s">
        <v>8293</v>
      </c>
      <c r="R1576" t="s">
        <v>8294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8265</v>
      </c>
      <c r="O1577" s="5">
        <f t="shared" si="96"/>
        <v>0.2291</v>
      </c>
      <c r="P1577" s="6">
        <f t="shared" si="97"/>
        <v>65.457142857142856</v>
      </c>
      <c r="Q1577" s="8" t="s">
        <v>8293</v>
      </c>
      <c r="R1577" t="s">
        <v>8294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8265</v>
      </c>
      <c r="O1578" s="5">
        <f t="shared" si="96"/>
        <v>0.13</v>
      </c>
      <c r="P1578" s="6">
        <f t="shared" si="97"/>
        <v>65</v>
      </c>
      <c r="Q1578" s="8" t="s">
        <v>8293</v>
      </c>
      <c r="R1578" t="s">
        <v>8294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8265</v>
      </c>
      <c r="O1579" s="5">
        <f t="shared" si="96"/>
        <v>5.4999999999999997E-3</v>
      </c>
      <c r="P1579" s="6">
        <f t="shared" si="97"/>
        <v>27.5</v>
      </c>
      <c r="Q1579" s="8" t="s">
        <v>8293</v>
      </c>
      <c r="R1579" t="s">
        <v>8294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8265</v>
      </c>
      <c r="O1580" s="5">
        <f t="shared" si="96"/>
        <v>0.10806536636794939</v>
      </c>
      <c r="P1580" s="6">
        <f t="shared" si="97"/>
        <v>51.25</v>
      </c>
      <c r="Q1580" s="8" t="s">
        <v>8293</v>
      </c>
      <c r="R1580" t="s">
        <v>8294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8265</v>
      </c>
      <c r="O1581" s="5">
        <f t="shared" si="96"/>
        <v>8.4008400840084006E-3</v>
      </c>
      <c r="P1581" s="6">
        <f t="shared" si="97"/>
        <v>14</v>
      </c>
      <c r="Q1581" s="8" t="s">
        <v>8293</v>
      </c>
      <c r="R1581" t="s">
        <v>8294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8265</v>
      </c>
      <c r="O1582" s="5">
        <f t="shared" si="96"/>
        <v>0</v>
      </c>
      <c r="P1582" s="6" t="e">
        <f t="shared" si="97"/>
        <v>#DIV/0!</v>
      </c>
      <c r="Q1582" s="8" t="s">
        <v>8293</v>
      </c>
      <c r="R1582" t="s">
        <v>8294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8265</v>
      </c>
      <c r="O1583" s="5">
        <f t="shared" si="96"/>
        <v>5.0000000000000001E-3</v>
      </c>
      <c r="P1583" s="6">
        <f t="shared" si="97"/>
        <v>5</v>
      </c>
      <c r="Q1583" s="8" t="s">
        <v>8293</v>
      </c>
      <c r="R1583" t="s">
        <v>8294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8265</v>
      </c>
      <c r="O1584" s="5">
        <f t="shared" si="96"/>
        <v>9.2999999999999999E-2</v>
      </c>
      <c r="P1584" s="6">
        <f t="shared" si="97"/>
        <v>31</v>
      </c>
      <c r="Q1584" s="8" t="s">
        <v>8293</v>
      </c>
      <c r="R1584" t="s">
        <v>8294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8265</v>
      </c>
      <c r="O1585" s="5">
        <f t="shared" si="96"/>
        <v>7.5000000000000002E-4</v>
      </c>
      <c r="P1585" s="6">
        <f t="shared" si="97"/>
        <v>15</v>
      </c>
      <c r="Q1585" s="8" t="s">
        <v>8293</v>
      </c>
      <c r="R1585" t="s">
        <v>8294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8265</v>
      </c>
      <c r="O1586" s="5">
        <f t="shared" si="96"/>
        <v>0</v>
      </c>
      <c r="P1586" s="6" t="e">
        <f t="shared" si="97"/>
        <v>#DIV/0!</v>
      </c>
      <c r="Q1586" s="8" t="s">
        <v>8293</v>
      </c>
      <c r="R1586" t="s">
        <v>8294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8265</v>
      </c>
      <c r="O1587" s="5">
        <f t="shared" si="96"/>
        <v>0.79</v>
      </c>
      <c r="P1587" s="6">
        <f t="shared" si="97"/>
        <v>131.66666666666666</v>
      </c>
      <c r="Q1587" s="8" t="s">
        <v>8293</v>
      </c>
      <c r="R1587" t="s">
        <v>8294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8265</v>
      </c>
      <c r="O1588" s="5">
        <f t="shared" si="96"/>
        <v>0</v>
      </c>
      <c r="P1588" s="6" t="e">
        <f t="shared" si="97"/>
        <v>#DIV/0!</v>
      </c>
      <c r="Q1588" s="8" t="s">
        <v>8293</v>
      </c>
      <c r="R1588" t="s">
        <v>8294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8266</v>
      </c>
      <c r="O1589" s="5">
        <f t="shared" si="96"/>
        <v>1.3333333333333334E-4</v>
      </c>
      <c r="P1589" s="6">
        <f t="shared" si="97"/>
        <v>1</v>
      </c>
      <c r="Q1589" s="8" t="s">
        <v>8293</v>
      </c>
      <c r="R1589" t="s">
        <v>8295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8266</v>
      </c>
      <c r="O1590" s="5">
        <f t="shared" si="96"/>
        <v>0</v>
      </c>
      <c r="P1590" s="6" t="e">
        <f t="shared" si="97"/>
        <v>#DIV/0!</v>
      </c>
      <c r="Q1590" s="8" t="s">
        <v>8293</v>
      </c>
      <c r="R1590" t="s">
        <v>8295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8266</v>
      </c>
      <c r="O1591" s="5">
        <f t="shared" si="96"/>
        <v>0</v>
      </c>
      <c r="P1591" s="6" t="e">
        <f t="shared" si="97"/>
        <v>#DIV/0!</v>
      </c>
      <c r="Q1591" s="8" t="s">
        <v>8293</v>
      </c>
      <c r="R1591" t="s">
        <v>8295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8266</v>
      </c>
      <c r="O1592" s="5">
        <f t="shared" si="96"/>
        <v>1.7000000000000001E-2</v>
      </c>
      <c r="P1592" s="6">
        <f t="shared" si="97"/>
        <v>510</v>
      </c>
      <c r="Q1592" s="8" t="s">
        <v>8293</v>
      </c>
      <c r="R1592" t="s">
        <v>8295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8266</v>
      </c>
      <c r="O1593" s="5">
        <f t="shared" si="96"/>
        <v>0.29228571428571426</v>
      </c>
      <c r="P1593" s="6">
        <f t="shared" si="97"/>
        <v>44.478260869565219</v>
      </c>
      <c r="Q1593" s="8" t="s">
        <v>8293</v>
      </c>
      <c r="R1593" t="s">
        <v>8295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8266</v>
      </c>
      <c r="O1594" s="5">
        <f t="shared" si="96"/>
        <v>0</v>
      </c>
      <c r="P1594" s="6" t="e">
        <f t="shared" si="97"/>
        <v>#DIV/0!</v>
      </c>
      <c r="Q1594" s="8" t="s">
        <v>8293</v>
      </c>
      <c r="R1594" t="s">
        <v>8295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8266</v>
      </c>
      <c r="O1595" s="5">
        <f t="shared" si="96"/>
        <v>1.3636363636363637E-4</v>
      </c>
      <c r="P1595" s="6">
        <f t="shared" si="97"/>
        <v>1</v>
      </c>
      <c r="Q1595" s="8" t="s">
        <v>8293</v>
      </c>
      <c r="R1595" t="s">
        <v>8295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8266</v>
      </c>
      <c r="O1596" s="5">
        <f t="shared" si="96"/>
        <v>0.20499999999999999</v>
      </c>
      <c r="P1596" s="6">
        <f t="shared" si="97"/>
        <v>20.5</v>
      </c>
      <c r="Q1596" s="8" t="s">
        <v>8293</v>
      </c>
      <c r="R1596" t="s">
        <v>8295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8266</v>
      </c>
      <c r="O1597" s="5">
        <f t="shared" si="96"/>
        <v>2.8E-3</v>
      </c>
      <c r="P1597" s="6">
        <f t="shared" si="97"/>
        <v>40</v>
      </c>
      <c r="Q1597" s="8" t="s">
        <v>8293</v>
      </c>
      <c r="R1597" t="s">
        <v>8295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8266</v>
      </c>
      <c r="O1598" s="5">
        <f t="shared" si="96"/>
        <v>2.3076923076923078E-2</v>
      </c>
      <c r="P1598" s="6">
        <f t="shared" si="97"/>
        <v>25</v>
      </c>
      <c r="Q1598" s="8" t="s">
        <v>8293</v>
      </c>
      <c r="R1598" t="s">
        <v>8295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8266</v>
      </c>
      <c r="O1599" s="5">
        <f t="shared" si="96"/>
        <v>0</v>
      </c>
      <c r="P1599" s="6" t="e">
        <f t="shared" si="97"/>
        <v>#DIV/0!</v>
      </c>
      <c r="Q1599" s="8" t="s">
        <v>8293</v>
      </c>
      <c r="R1599" t="s">
        <v>8295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8266</v>
      </c>
      <c r="O1600" s="5">
        <f t="shared" si="96"/>
        <v>1.25E-3</v>
      </c>
      <c r="P1600" s="6">
        <f t="shared" si="97"/>
        <v>1</v>
      </c>
      <c r="Q1600" s="8" t="s">
        <v>8293</v>
      </c>
      <c r="R1600" t="s">
        <v>8295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8266</v>
      </c>
      <c r="O1601" s="5">
        <f t="shared" si="96"/>
        <v>0</v>
      </c>
      <c r="P1601" s="6" t="e">
        <f t="shared" si="97"/>
        <v>#DIV/0!</v>
      </c>
      <c r="Q1601" s="8" t="s">
        <v>8293</v>
      </c>
      <c r="R1601" t="s">
        <v>8295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8266</v>
      </c>
      <c r="O1602" s="5">
        <f t="shared" si="96"/>
        <v>7.3400000000000007E-2</v>
      </c>
      <c r="P1602" s="6">
        <f t="shared" si="97"/>
        <v>40.777777777777779</v>
      </c>
      <c r="Q1602" s="8" t="s">
        <v>8293</v>
      </c>
      <c r="R1602" t="s">
        <v>8295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s="8" t="s">
        <v>8293</v>
      </c>
      <c r="R1603" t="s">
        <v>8295</v>
      </c>
      <c r="S1603" s="13">
        <f t="shared" ref="S1603:S1666" si="102">(((J1603/60)/60)/24)+DATE(1970, 1, 1)</f>
        <v>40638.092974537038</v>
      </c>
      <c r="T1603" s="13">
        <f t="shared" ref="T1603:T1666" si="103">(((I1603/60)/60)/24)+DATE(1970,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 s="5">
        <f t="shared" si="100"/>
        <v>1.0016666666666667</v>
      </c>
      <c r="P1604" s="6">
        <f t="shared" si="101"/>
        <v>46.953125</v>
      </c>
      <c r="Q1604" s="8" t="s">
        <v>8293</v>
      </c>
      <c r="R1604" t="s">
        <v>8295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 s="5">
        <f t="shared" si="100"/>
        <v>1.0003299999999999</v>
      </c>
      <c r="P1605" s="6">
        <f t="shared" si="101"/>
        <v>66.688666666666663</v>
      </c>
      <c r="Q1605" s="8" t="s">
        <v>8293</v>
      </c>
      <c r="R1605" t="s">
        <v>8295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 s="5">
        <f t="shared" si="100"/>
        <v>1.2210714285714286</v>
      </c>
      <c r="P1606" s="6">
        <f t="shared" si="101"/>
        <v>48.842857142857142</v>
      </c>
      <c r="Q1606" s="8" t="s">
        <v>8293</v>
      </c>
      <c r="R1606" t="s">
        <v>8295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 s="5">
        <f t="shared" si="100"/>
        <v>1.0069333333333335</v>
      </c>
      <c r="P1607" s="6">
        <f t="shared" si="101"/>
        <v>137.30909090909091</v>
      </c>
      <c r="Q1607" s="8" t="s">
        <v>8293</v>
      </c>
      <c r="R1607" t="s">
        <v>8295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 s="5">
        <f t="shared" si="100"/>
        <v>1.01004125</v>
      </c>
      <c r="P1608" s="6">
        <f t="shared" si="101"/>
        <v>87.829673913043479</v>
      </c>
      <c r="Q1608" s="8" t="s">
        <v>8293</v>
      </c>
      <c r="R1608" t="s">
        <v>8295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 s="5">
        <f t="shared" si="100"/>
        <v>1.4511000000000001</v>
      </c>
      <c r="P1609" s="6">
        <f t="shared" si="101"/>
        <v>70.785365853658533</v>
      </c>
      <c r="Q1609" s="8" t="s">
        <v>8293</v>
      </c>
      <c r="R1609" t="s">
        <v>8295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 s="5">
        <f t="shared" si="100"/>
        <v>1.0125</v>
      </c>
      <c r="P1610" s="6">
        <f t="shared" si="101"/>
        <v>52.826086956521742</v>
      </c>
      <c r="Q1610" s="8" t="s">
        <v>8293</v>
      </c>
      <c r="R1610" t="s">
        <v>8295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 s="5">
        <f t="shared" si="100"/>
        <v>1.1833333333333333</v>
      </c>
      <c r="P1611" s="6">
        <f t="shared" si="101"/>
        <v>443.75</v>
      </c>
      <c r="Q1611" s="8" t="s">
        <v>8293</v>
      </c>
      <c r="R1611" t="s">
        <v>8295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 s="5">
        <f t="shared" si="100"/>
        <v>2.7185000000000001</v>
      </c>
      <c r="P1612" s="6">
        <f t="shared" si="101"/>
        <v>48.544642857142854</v>
      </c>
      <c r="Q1612" s="8" t="s">
        <v>8293</v>
      </c>
      <c r="R1612" t="s">
        <v>8295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 s="5">
        <f t="shared" si="100"/>
        <v>1.25125</v>
      </c>
      <c r="P1613" s="6">
        <f t="shared" si="101"/>
        <v>37.074074074074076</v>
      </c>
      <c r="Q1613" s="8" t="s">
        <v>8293</v>
      </c>
      <c r="R1613" t="s">
        <v>8295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 s="5">
        <f t="shared" si="100"/>
        <v>1.1000000000000001</v>
      </c>
      <c r="P1614" s="6">
        <f t="shared" si="101"/>
        <v>50</v>
      </c>
      <c r="Q1614" s="8" t="s">
        <v>8293</v>
      </c>
      <c r="R1614" t="s">
        <v>8295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 s="5">
        <f t="shared" si="100"/>
        <v>1.0149999999999999</v>
      </c>
      <c r="P1615" s="6">
        <f t="shared" si="101"/>
        <v>39.03846153846154</v>
      </c>
      <c r="Q1615" s="8" t="s">
        <v>8293</v>
      </c>
      <c r="R1615" t="s">
        <v>8295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 s="5">
        <f t="shared" si="100"/>
        <v>1.0269999999999999</v>
      </c>
      <c r="P1616" s="6">
        <f t="shared" si="101"/>
        <v>66.688311688311686</v>
      </c>
      <c r="Q1616" s="8" t="s">
        <v>8293</v>
      </c>
      <c r="R1616" t="s">
        <v>8295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 s="5">
        <f t="shared" si="100"/>
        <v>1.1412500000000001</v>
      </c>
      <c r="P1617" s="6">
        <f t="shared" si="101"/>
        <v>67.132352941176464</v>
      </c>
      <c r="Q1617" s="8" t="s">
        <v>8293</v>
      </c>
      <c r="R1617" t="s">
        <v>8295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 s="5">
        <f t="shared" si="100"/>
        <v>1.042</v>
      </c>
      <c r="P1618" s="6">
        <f t="shared" si="101"/>
        <v>66.369426751592357</v>
      </c>
      <c r="Q1618" s="8" t="s">
        <v>8293</v>
      </c>
      <c r="R1618" t="s">
        <v>8295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 s="5">
        <f t="shared" si="100"/>
        <v>1.4585714285714286</v>
      </c>
      <c r="P1619" s="6">
        <f t="shared" si="101"/>
        <v>64.620253164556956</v>
      </c>
      <c r="Q1619" s="8" t="s">
        <v>8293</v>
      </c>
      <c r="R1619" t="s">
        <v>8295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 s="5">
        <f t="shared" si="100"/>
        <v>1.0506666666666666</v>
      </c>
      <c r="P1620" s="6">
        <f t="shared" si="101"/>
        <v>58.370370370370374</v>
      </c>
      <c r="Q1620" s="8" t="s">
        <v>8293</v>
      </c>
      <c r="R1620" t="s">
        <v>8295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 s="5">
        <f t="shared" si="100"/>
        <v>1.3333333333333333</v>
      </c>
      <c r="P1621" s="6">
        <f t="shared" si="101"/>
        <v>86.956521739130437</v>
      </c>
      <c r="Q1621" s="8" t="s">
        <v>8293</v>
      </c>
      <c r="R1621" t="s">
        <v>8295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 s="5">
        <f t="shared" si="100"/>
        <v>1.1299999999999999</v>
      </c>
      <c r="P1622" s="6">
        <f t="shared" si="101"/>
        <v>66.470588235294116</v>
      </c>
      <c r="Q1622" s="8" t="s">
        <v>8293</v>
      </c>
      <c r="R1622" t="s">
        <v>8295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 s="5">
        <f t="shared" si="100"/>
        <v>1.212</v>
      </c>
      <c r="P1623" s="6">
        <f t="shared" si="101"/>
        <v>163.78378378378378</v>
      </c>
      <c r="Q1623" s="8" t="s">
        <v>8293</v>
      </c>
      <c r="R1623" t="s">
        <v>8295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 s="5">
        <f t="shared" si="100"/>
        <v>1.0172463768115942</v>
      </c>
      <c r="P1624" s="6">
        <f t="shared" si="101"/>
        <v>107.98461538461538</v>
      </c>
      <c r="Q1624" s="8" t="s">
        <v>8293</v>
      </c>
      <c r="R1624" t="s">
        <v>8295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 s="5">
        <f t="shared" si="100"/>
        <v>1.0106666666666666</v>
      </c>
      <c r="P1625" s="6">
        <f t="shared" si="101"/>
        <v>42.111111111111114</v>
      </c>
      <c r="Q1625" s="8" t="s">
        <v>8293</v>
      </c>
      <c r="R1625" t="s">
        <v>8295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 s="5">
        <f t="shared" si="100"/>
        <v>1.18</v>
      </c>
      <c r="P1626" s="6">
        <f t="shared" si="101"/>
        <v>47.2</v>
      </c>
      <c r="Q1626" s="8" t="s">
        <v>8293</v>
      </c>
      <c r="R1626" t="s">
        <v>8295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 s="5">
        <f t="shared" si="100"/>
        <v>1.5533333333333332</v>
      </c>
      <c r="P1627" s="6">
        <f t="shared" si="101"/>
        <v>112.01923076923077</v>
      </c>
      <c r="Q1627" s="8" t="s">
        <v>8293</v>
      </c>
      <c r="R1627" t="s">
        <v>8295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 s="5">
        <f t="shared" si="100"/>
        <v>1.0118750000000001</v>
      </c>
      <c r="P1628" s="6">
        <f t="shared" si="101"/>
        <v>74.953703703703709</v>
      </c>
      <c r="Q1628" s="8" t="s">
        <v>8293</v>
      </c>
      <c r="R1628" t="s">
        <v>8295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 s="5">
        <f t="shared" si="100"/>
        <v>1.17</v>
      </c>
      <c r="P1629" s="6">
        <f t="shared" si="101"/>
        <v>61.578947368421055</v>
      </c>
      <c r="Q1629" s="8" t="s">
        <v>8293</v>
      </c>
      <c r="R1629" t="s">
        <v>8295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 s="5">
        <f t="shared" si="100"/>
        <v>1.00925</v>
      </c>
      <c r="P1630" s="6">
        <f t="shared" si="101"/>
        <v>45.875</v>
      </c>
      <c r="Q1630" s="8" t="s">
        <v>8293</v>
      </c>
      <c r="R1630" t="s">
        <v>8295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 s="5">
        <f t="shared" si="100"/>
        <v>1.0366666666666666</v>
      </c>
      <c r="P1631" s="6">
        <f t="shared" si="101"/>
        <v>75.853658536585371</v>
      </c>
      <c r="Q1631" s="8" t="s">
        <v>8293</v>
      </c>
      <c r="R1631" t="s">
        <v>8295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 s="5">
        <f t="shared" si="100"/>
        <v>2.6524999999999999</v>
      </c>
      <c r="P1632" s="6">
        <f t="shared" si="101"/>
        <v>84.206349206349202</v>
      </c>
      <c r="Q1632" s="8" t="s">
        <v>8293</v>
      </c>
      <c r="R1632" t="s">
        <v>8295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 s="5">
        <f t="shared" si="100"/>
        <v>1.5590999999999999</v>
      </c>
      <c r="P1633" s="6">
        <f t="shared" si="101"/>
        <v>117.22556390977444</v>
      </c>
      <c r="Q1633" s="8" t="s">
        <v>8293</v>
      </c>
      <c r="R1633" t="s">
        <v>8295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 s="5">
        <f t="shared" si="100"/>
        <v>1.0162500000000001</v>
      </c>
      <c r="P1634" s="6">
        <f t="shared" si="101"/>
        <v>86.489361702127653</v>
      </c>
      <c r="Q1634" s="8" t="s">
        <v>8293</v>
      </c>
      <c r="R1634" t="s">
        <v>8295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 s="5">
        <f t="shared" si="100"/>
        <v>1</v>
      </c>
      <c r="P1635" s="6">
        <f t="shared" si="101"/>
        <v>172.41379310344828</v>
      </c>
      <c r="Q1635" s="8" t="s">
        <v>8293</v>
      </c>
      <c r="R1635" t="s">
        <v>8295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 s="5">
        <f t="shared" si="100"/>
        <v>1.0049999999999999</v>
      </c>
      <c r="P1636" s="6">
        <f t="shared" si="101"/>
        <v>62.8125</v>
      </c>
      <c r="Q1636" s="8" t="s">
        <v>8293</v>
      </c>
      <c r="R1636" t="s">
        <v>8295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 s="5">
        <f t="shared" si="100"/>
        <v>1.2529999999999999</v>
      </c>
      <c r="P1637" s="6">
        <f t="shared" si="101"/>
        <v>67.729729729729726</v>
      </c>
      <c r="Q1637" s="8" t="s">
        <v>8293</v>
      </c>
      <c r="R1637" t="s">
        <v>8295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 s="5">
        <f t="shared" si="100"/>
        <v>1.0355555555555556</v>
      </c>
      <c r="P1638" s="6">
        <f t="shared" si="101"/>
        <v>53.5632183908046</v>
      </c>
      <c r="Q1638" s="8" t="s">
        <v>8293</v>
      </c>
      <c r="R1638" t="s">
        <v>8295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 s="5">
        <f t="shared" si="100"/>
        <v>1.038</v>
      </c>
      <c r="P1639" s="6">
        <f t="shared" si="101"/>
        <v>34.6</v>
      </c>
      <c r="Q1639" s="8" t="s">
        <v>8293</v>
      </c>
      <c r="R1639" t="s">
        <v>8295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 s="5">
        <f t="shared" si="100"/>
        <v>1.05</v>
      </c>
      <c r="P1640" s="6">
        <f t="shared" si="101"/>
        <v>38.888888888888886</v>
      </c>
      <c r="Q1640" s="8" t="s">
        <v>8293</v>
      </c>
      <c r="R1640" t="s">
        <v>8295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 s="5">
        <f t="shared" si="100"/>
        <v>1</v>
      </c>
      <c r="P1641" s="6">
        <f t="shared" si="101"/>
        <v>94.736842105263165</v>
      </c>
      <c r="Q1641" s="8" t="s">
        <v>8293</v>
      </c>
      <c r="R1641" t="s">
        <v>8295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 s="5">
        <f t="shared" si="100"/>
        <v>1.6986000000000001</v>
      </c>
      <c r="P1642" s="6">
        <f t="shared" si="101"/>
        <v>39.967058823529413</v>
      </c>
      <c r="Q1642" s="8" t="s">
        <v>8293</v>
      </c>
      <c r="R1642" t="s">
        <v>8295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8266</v>
      </c>
      <c r="O1643" s="5">
        <f t="shared" si="100"/>
        <v>1.014</v>
      </c>
      <c r="P1643" s="6">
        <f t="shared" si="101"/>
        <v>97.5</v>
      </c>
      <c r="Q1643" s="8" t="s">
        <v>8293</v>
      </c>
      <c r="R1643" t="s">
        <v>8295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8266</v>
      </c>
      <c r="O1644" s="5">
        <f t="shared" si="100"/>
        <v>1</v>
      </c>
      <c r="P1644" s="6">
        <f t="shared" si="101"/>
        <v>42.857142857142854</v>
      </c>
      <c r="Q1644" s="8" t="s">
        <v>8293</v>
      </c>
      <c r="R1644" t="s">
        <v>8295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8266</v>
      </c>
      <c r="O1645" s="5">
        <f t="shared" si="100"/>
        <v>1.2470000000000001</v>
      </c>
      <c r="P1645" s="6">
        <f t="shared" si="101"/>
        <v>168.51351351351352</v>
      </c>
      <c r="Q1645" s="8" t="s">
        <v>8293</v>
      </c>
      <c r="R1645" t="s">
        <v>8295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8266</v>
      </c>
      <c r="O1646" s="5">
        <f t="shared" si="100"/>
        <v>1.095</v>
      </c>
      <c r="P1646" s="6">
        <f t="shared" si="101"/>
        <v>85.546875</v>
      </c>
      <c r="Q1646" s="8" t="s">
        <v>8293</v>
      </c>
      <c r="R1646" t="s">
        <v>8295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8266</v>
      </c>
      <c r="O1647" s="5">
        <f t="shared" si="100"/>
        <v>1.1080000000000001</v>
      </c>
      <c r="P1647" s="6">
        <f t="shared" si="101"/>
        <v>554</v>
      </c>
      <c r="Q1647" s="8" t="s">
        <v>8293</v>
      </c>
      <c r="R1647" t="s">
        <v>8295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8266</v>
      </c>
      <c r="O1648" s="5">
        <f t="shared" si="100"/>
        <v>1.1020000000000001</v>
      </c>
      <c r="P1648" s="6">
        <f t="shared" si="101"/>
        <v>26.554216867469879</v>
      </c>
      <c r="Q1648" s="8" t="s">
        <v>8293</v>
      </c>
      <c r="R1648" t="s">
        <v>8295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8267</v>
      </c>
      <c r="O1649" s="5">
        <f t="shared" si="100"/>
        <v>1.0471999999999999</v>
      </c>
      <c r="P1649" s="6">
        <f t="shared" si="101"/>
        <v>113.82608695652173</v>
      </c>
      <c r="Q1649" s="8" t="s">
        <v>8293</v>
      </c>
      <c r="R1649" t="s">
        <v>8296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8267</v>
      </c>
      <c r="O1650" s="5">
        <f t="shared" si="100"/>
        <v>1.2526086956521738</v>
      </c>
      <c r="P1650" s="6">
        <f t="shared" si="101"/>
        <v>32.011111111111113</v>
      </c>
      <c r="Q1650" s="8" t="s">
        <v>8293</v>
      </c>
      <c r="R1650" t="s">
        <v>8296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8267</v>
      </c>
      <c r="O1651" s="5">
        <f t="shared" si="100"/>
        <v>1.0058763157894737</v>
      </c>
      <c r="P1651" s="6">
        <f t="shared" si="101"/>
        <v>47.189259259259259</v>
      </c>
      <c r="Q1651" s="8" t="s">
        <v>8293</v>
      </c>
      <c r="R1651" t="s">
        <v>8296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8267</v>
      </c>
      <c r="O1652" s="5">
        <f t="shared" si="100"/>
        <v>1.4155</v>
      </c>
      <c r="P1652" s="6">
        <f t="shared" si="101"/>
        <v>88.46875</v>
      </c>
      <c r="Q1652" s="8" t="s">
        <v>8293</v>
      </c>
      <c r="R1652" t="s">
        <v>8296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8267</v>
      </c>
      <c r="O1653" s="5">
        <f t="shared" si="100"/>
        <v>1.0075000000000001</v>
      </c>
      <c r="P1653" s="6">
        <f t="shared" si="101"/>
        <v>100.75</v>
      </c>
      <c r="Q1653" s="8" t="s">
        <v>8293</v>
      </c>
      <c r="R1653" t="s">
        <v>8296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8267</v>
      </c>
      <c r="O1654" s="5">
        <f t="shared" si="100"/>
        <v>1.0066666666666666</v>
      </c>
      <c r="P1654" s="6">
        <f t="shared" si="101"/>
        <v>64.714285714285708</v>
      </c>
      <c r="Q1654" s="8" t="s">
        <v>8293</v>
      </c>
      <c r="R1654" t="s">
        <v>8296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8267</v>
      </c>
      <c r="O1655" s="5">
        <f t="shared" si="100"/>
        <v>1.7423040000000001</v>
      </c>
      <c r="P1655" s="6">
        <f t="shared" si="101"/>
        <v>51.854285714285716</v>
      </c>
      <c r="Q1655" s="8" t="s">
        <v>8293</v>
      </c>
      <c r="R1655" t="s">
        <v>8296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8267</v>
      </c>
      <c r="O1656" s="5">
        <f t="shared" si="100"/>
        <v>1.199090909090909</v>
      </c>
      <c r="P1656" s="6">
        <f t="shared" si="101"/>
        <v>38.794117647058826</v>
      </c>
      <c r="Q1656" s="8" t="s">
        <v>8293</v>
      </c>
      <c r="R1656" t="s">
        <v>8296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8267</v>
      </c>
      <c r="O1657" s="5">
        <f t="shared" si="100"/>
        <v>1.4286666666666668</v>
      </c>
      <c r="P1657" s="6">
        <f t="shared" si="101"/>
        <v>44.645833333333336</v>
      </c>
      <c r="Q1657" s="8" t="s">
        <v>8293</v>
      </c>
      <c r="R1657" t="s">
        <v>8296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8267</v>
      </c>
      <c r="O1658" s="5">
        <f t="shared" si="100"/>
        <v>1.0033493333333334</v>
      </c>
      <c r="P1658" s="6">
        <f t="shared" si="101"/>
        <v>156.77333333333334</v>
      </c>
      <c r="Q1658" s="8" t="s">
        <v>8293</v>
      </c>
      <c r="R1658" t="s">
        <v>8296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8267</v>
      </c>
      <c r="O1659" s="5">
        <f t="shared" si="100"/>
        <v>1.0493380000000001</v>
      </c>
      <c r="P1659" s="6">
        <f t="shared" si="101"/>
        <v>118.70339366515837</v>
      </c>
      <c r="Q1659" s="8" t="s">
        <v>8293</v>
      </c>
      <c r="R1659" t="s">
        <v>8296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8267</v>
      </c>
      <c r="O1660" s="5">
        <f t="shared" si="100"/>
        <v>1.3223333333333334</v>
      </c>
      <c r="P1660" s="6">
        <f t="shared" si="101"/>
        <v>74.149532710280369</v>
      </c>
      <c r="Q1660" s="8" t="s">
        <v>8293</v>
      </c>
      <c r="R1660" t="s">
        <v>8296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8267</v>
      </c>
      <c r="O1661" s="5">
        <f t="shared" si="100"/>
        <v>1.1279999999999999</v>
      </c>
      <c r="P1661" s="6">
        <f t="shared" si="101"/>
        <v>12.533333333333333</v>
      </c>
      <c r="Q1661" s="8" t="s">
        <v>8293</v>
      </c>
      <c r="R1661" t="s">
        <v>8296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8267</v>
      </c>
      <c r="O1662" s="5">
        <f t="shared" si="100"/>
        <v>12.5375</v>
      </c>
      <c r="P1662" s="6">
        <f t="shared" si="101"/>
        <v>27.861111111111111</v>
      </c>
      <c r="Q1662" s="8" t="s">
        <v>8293</v>
      </c>
      <c r="R1662" t="s">
        <v>8296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8267</v>
      </c>
      <c r="O1663" s="5">
        <f t="shared" si="100"/>
        <v>1.0250632911392406</v>
      </c>
      <c r="P1663" s="6">
        <f t="shared" si="101"/>
        <v>80.178217821782184</v>
      </c>
      <c r="Q1663" s="8" t="s">
        <v>8293</v>
      </c>
      <c r="R1663" t="s">
        <v>8296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8267</v>
      </c>
      <c r="O1664" s="5">
        <f t="shared" si="100"/>
        <v>1.026375</v>
      </c>
      <c r="P1664" s="6">
        <f t="shared" si="101"/>
        <v>132.43548387096774</v>
      </c>
      <c r="Q1664" s="8" t="s">
        <v>8293</v>
      </c>
      <c r="R1664" t="s">
        <v>8296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8267</v>
      </c>
      <c r="O1665" s="5">
        <f t="shared" si="100"/>
        <v>1.08</v>
      </c>
      <c r="P1665" s="6">
        <f t="shared" si="101"/>
        <v>33.75</v>
      </c>
      <c r="Q1665" s="8" t="s">
        <v>8293</v>
      </c>
      <c r="R1665" t="s">
        <v>8296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8267</v>
      </c>
      <c r="O1666" s="5">
        <f t="shared" si="100"/>
        <v>1.2240879999999998</v>
      </c>
      <c r="P1666" s="6">
        <f t="shared" si="101"/>
        <v>34.384494382022467</v>
      </c>
      <c r="Q1666" s="8" t="s">
        <v>8293</v>
      </c>
      <c r="R1666" t="s">
        <v>8296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8267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s="8" t="s">
        <v>8293</v>
      </c>
      <c r="R1667" t="s">
        <v>8296</v>
      </c>
      <c r="S1667" s="13">
        <f t="shared" ref="S1667:S1730" si="106">(((J1667/60)/60)/24)+DATE(1970, 1, 1)</f>
        <v>40564.649456018517</v>
      </c>
      <c r="T1667" s="13">
        <f t="shared" ref="T1667:T1730" si="107">(((I1667/60)/60)/24)+DATE(1970,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8267</v>
      </c>
      <c r="O1668" s="5">
        <f t="shared" si="104"/>
        <v>1.6088</v>
      </c>
      <c r="P1668" s="6">
        <f t="shared" si="105"/>
        <v>41.04081632653061</v>
      </c>
      <c r="Q1668" s="8" t="s">
        <v>8293</v>
      </c>
      <c r="R1668" t="s">
        <v>8296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8267</v>
      </c>
      <c r="O1669" s="5">
        <f t="shared" si="104"/>
        <v>1.2685294117647059</v>
      </c>
      <c r="P1669" s="6">
        <f t="shared" si="105"/>
        <v>52.597560975609753</v>
      </c>
      <c r="Q1669" s="8" t="s">
        <v>8293</v>
      </c>
      <c r="R1669" t="s">
        <v>8296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8267</v>
      </c>
      <c r="O1670" s="5">
        <f t="shared" si="104"/>
        <v>1.026375</v>
      </c>
      <c r="P1670" s="6">
        <f t="shared" si="105"/>
        <v>70.784482758620683</v>
      </c>
      <c r="Q1670" s="8" t="s">
        <v>8293</v>
      </c>
      <c r="R1670" t="s">
        <v>8296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8267</v>
      </c>
      <c r="O1671" s="5">
        <f t="shared" si="104"/>
        <v>1.3975</v>
      </c>
      <c r="P1671" s="6">
        <f t="shared" si="105"/>
        <v>53.75</v>
      </c>
      <c r="Q1671" s="8" t="s">
        <v>8293</v>
      </c>
      <c r="R1671" t="s">
        <v>8296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8267</v>
      </c>
      <c r="O1672" s="5">
        <f t="shared" si="104"/>
        <v>1.026</v>
      </c>
      <c r="P1672" s="6">
        <f t="shared" si="105"/>
        <v>44.608695652173914</v>
      </c>
      <c r="Q1672" s="8" t="s">
        <v>8293</v>
      </c>
      <c r="R1672" t="s">
        <v>8296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8267</v>
      </c>
      <c r="O1673" s="5">
        <f t="shared" si="104"/>
        <v>1.0067349999999999</v>
      </c>
      <c r="P1673" s="6">
        <f t="shared" si="105"/>
        <v>26.148961038961041</v>
      </c>
      <c r="Q1673" s="8" t="s">
        <v>8293</v>
      </c>
      <c r="R1673" t="s">
        <v>8296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8267</v>
      </c>
      <c r="O1674" s="5">
        <f t="shared" si="104"/>
        <v>1.1294117647058823</v>
      </c>
      <c r="P1674" s="6">
        <f t="shared" si="105"/>
        <v>39.183673469387756</v>
      </c>
      <c r="Q1674" s="8" t="s">
        <v>8293</v>
      </c>
      <c r="R1674" t="s">
        <v>8296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8267</v>
      </c>
      <c r="O1675" s="5">
        <f t="shared" si="104"/>
        <v>1.2809523809523808</v>
      </c>
      <c r="P1675" s="6">
        <f t="shared" si="105"/>
        <v>45.593220338983052</v>
      </c>
      <c r="Q1675" s="8" t="s">
        <v>8293</v>
      </c>
      <c r="R1675" t="s">
        <v>8296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8267</v>
      </c>
      <c r="O1676" s="5">
        <f t="shared" si="104"/>
        <v>2.0169999999999999</v>
      </c>
      <c r="P1676" s="6">
        <f t="shared" si="105"/>
        <v>89.247787610619469</v>
      </c>
      <c r="Q1676" s="8" t="s">
        <v>8293</v>
      </c>
      <c r="R1676" t="s">
        <v>8296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8267</v>
      </c>
      <c r="O1677" s="5">
        <f t="shared" si="104"/>
        <v>1.37416</v>
      </c>
      <c r="P1677" s="6">
        <f t="shared" si="105"/>
        <v>40.416470588235299</v>
      </c>
      <c r="Q1677" s="8" t="s">
        <v>8293</v>
      </c>
      <c r="R1677" t="s">
        <v>8296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8267</v>
      </c>
      <c r="O1678" s="5">
        <f t="shared" si="104"/>
        <v>1.1533333333333333</v>
      </c>
      <c r="P1678" s="6">
        <f t="shared" si="105"/>
        <v>82.38095238095238</v>
      </c>
      <c r="Q1678" s="8" t="s">
        <v>8293</v>
      </c>
      <c r="R1678" t="s">
        <v>8296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8267</v>
      </c>
      <c r="O1679" s="5">
        <f t="shared" si="104"/>
        <v>1.1166666666666667</v>
      </c>
      <c r="P1679" s="6">
        <f t="shared" si="105"/>
        <v>159.52380952380952</v>
      </c>
      <c r="Q1679" s="8" t="s">
        <v>8293</v>
      </c>
      <c r="R1679" t="s">
        <v>8296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8267</v>
      </c>
      <c r="O1680" s="5">
        <f t="shared" si="104"/>
        <v>1.1839999999999999</v>
      </c>
      <c r="P1680" s="6">
        <f t="shared" si="105"/>
        <v>36.244897959183675</v>
      </c>
      <c r="Q1680" s="8" t="s">
        <v>8293</v>
      </c>
      <c r="R1680" t="s">
        <v>8296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8267</v>
      </c>
      <c r="O1681" s="5">
        <f t="shared" si="104"/>
        <v>1.75</v>
      </c>
      <c r="P1681" s="6">
        <f t="shared" si="105"/>
        <v>62.5</v>
      </c>
      <c r="Q1681" s="8" t="s">
        <v>8293</v>
      </c>
      <c r="R1681" t="s">
        <v>8296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8267</v>
      </c>
      <c r="O1682" s="5">
        <f t="shared" si="104"/>
        <v>1.175</v>
      </c>
      <c r="P1682" s="6">
        <f t="shared" si="105"/>
        <v>47</v>
      </c>
      <c r="Q1682" s="8" t="s">
        <v>8293</v>
      </c>
      <c r="R1682" t="s">
        <v>8296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8267</v>
      </c>
      <c r="O1683" s="5">
        <f t="shared" si="104"/>
        <v>1.0142212307692309</v>
      </c>
      <c r="P1683" s="6">
        <f t="shared" si="105"/>
        <v>74.575090497737563</v>
      </c>
      <c r="Q1683" s="8" t="s">
        <v>8293</v>
      </c>
      <c r="R1683" t="s">
        <v>8296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8267</v>
      </c>
      <c r="O1684" s="5">
        <f t="shared" si="104"/>
        <v>0</v>
      </c>
      <c r="P1684" s="6" t="e">
        <f t="shared" si="105"/>
        <v>#DIV/0!</v>
      </c>
      <c r="Q1684" s="8" t="s">
        <v>8293</v>
      </c>
      <c r="R1684" t="s">
        <v>8296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8267</v>
      </c>
      <c r="O1685" s="5">
        <f t="shared" si="104"/>
        <v>0.21714285714285714</v>
      </c>
      <c r="P1685" s="6">
        <f t="shared" si="105"/>
        <v>76</v>
      </c>
      <c r="Q1685" s="8" t="s">
        <v>8293</v>
      </c>
      <c r="R1685" t="s">
        <v>8296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8267</v>
      </c>
      <c r="O1686" s="5">
        <f t="shared" si="104"/>
        <v>1.0912500000000001</v>
      </c>
      <c r="P1686" s="6">
        <f t="shared" si="105"/>
        <v>86.43564356435644</v>
      </c>
      <c r="Q1686" s="8" t="s">
        <v>8293</v>
      </c>
      <c r="R1686" t="s">
        <v>8296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8267</v>
      </c>
      <c r="O1687" s="5">
        <f t="shared" si="104"/>
        <v>1.0285714285714285</v>
      </c>
      <c r="P1687" s="6">
        <f t="shared" si="105"/>
        <v>24</v>
      </c>
      <c r="Q1687" s="8" t="s">
        <v>8293</v>
      </c>
      <c r="R1687" t="s">
        <v>8296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8267</v>
      </c>
      <c r="O1688" s="5">
        <f t="shared" si="104"/>
        <v>3.5999999999999999E-3</v>
      </c>
      <c r="P1688" s="6">
        <f t="shared" si="105"/>
        <v>18</v>
      </c>
      <c r="Q1688" s="8" t="s">
        <v>8293</v>
      </c>
      <c r="R1688" t="s">
        <v>8296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8268</v>
      </c>
      <c r="O1689" s="5">
        <f t="shared" si="104"/>
        <v>0.3125</v>
      </c>
      <c r="P1689" s="6">
        <f t="shared" si="105"/>
        <v>80.128205128205124</v>
      </c>
      <c r="Q1689" s="8" t="s">
        <v>8293</v>
      </c>
      <c r="R1689" t="s">
        <v>8297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8268</v>
      </c>
      <c r="O1690" s="5">
        <f t="shared" si="104"/>
        <v>0.443</v>
      </c>
      <c r="P1690" s="6">
        <f t="shared" si="105"/>
        <v>253.14285714285714</v>
      </c>
      <c r="Q1690" s="8" t="s">
        <v>8293</v>
      </c>
      <c r="R1690" t="s">
        <v>8297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8268</v>
      </c>
      <c r="O1691" s="5">
        <f t="shared" si="104"/>
        <v>1</v>
      </c>
      <c r="P1691" s="6">
        <f t="shared" si="105"/>
        <v>171.42857142857142</v>
      </c>
      <c r="Q1691" s="8" t="s">
        <v>8293</v>
      </c>
      <c r="R1691" t="s">
        <v>8297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8268</v>
      </c>
      <c r="O1692" s="5">
        <f t="shared" si="104"/>
        <v>0.254</v>
      </c>
      <c r="P1692" s="6">
        <f t="shared" si="105"/>
        <v>57.727272727272727</v>
      </c>
      <c r="Q1692" s="8" t="s">
        <v>8293</v>
      </c>
      <c r="R1692" t="s">
        <v>8297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8268</v>
      </c>
      <c r="O1693" s="5">
        <f t="shared" si="104"/>
        <v>0.33473333333333333</v>
      </c>
      <c r="P1693" s="6">
        <f t="shared" si="105"/>
        <v>264.26315789473682</v>
      </c>
      <c r="Q1693" s="8" t="s">
        <v>8293</v>
      </c>
      <c r="R1693" t="s">
        <v>8297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8268</v>
      </c>
      <c r="O1694" s="5">
        <f t="shared" si="104"/>
        <v>0.47799999999999998</v>
      </c>
      <c r="P1694" s="6">
        <f t="shared" si="105"/>
        <v>159.33333333333334</v>
      </c>
      <c r="Q1694" s="8" t="s">
        <v>8293</v>
      </c>
      <c r="R1694" t="s">
        <v>8297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8268</v>
      </c>
      <c r="O1695" s="5">
        <f t="shared" si="104"/>
        <v>9.3333333333333338E-2</v>
      </c>
      <c r="P1695" s="6">
        <f t="shared" si="105"/>
        <v>35</v>
      </c>
      <c r="Q1695" s="8" t="s">
        <v>8293</v>
      </c>
      <c r="R1695" t="s">
        <v>8297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8268</v>
      </c>
      <c r="O1696" s="5">
        <f t="shared" si="104"/>
        <v>5.0000000000000001E-4</v>
      </c>
      <c r="P1696" s="6">
        <f t="shared" si="105"/>
        <v>5</v>
      </c>
      <c r="Q1696" s="8" t="s">
        <v>8293</v>
      </c>
      <c r="R1696" t="s">
        <v>8297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8268</v>
      </c>
      <c r="O1697" s="5">
        <f t="shared" si="104"/>
        <v>0.11708333333333333</v>
      </c>
      <c r="P1697" s="6">
        <f t="shared" si="105"/>
        <v>61.086956521739133</v>
      </c>
      <c r="Q1697" s="8" t="s">
        <v>8293</v>
      </c>
      <c r="R1697" t="s">
        <v>8297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8268</v>
      </c>
      <c r="O1698" s="5">
        <f t="shared" si="104"/>
        <v>0</v>
      </c>
      <c r="P1698" s="6" t="e">
        <f t="shared" si="105"/>
        <v>#DIV/0!</v>
      </c>
      <c r="Q1698" s="8" t="s">
        <v>8293</v>
      </c>
      <c r="R1698" t="s">
        <v>8297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8268</v>
      </c>
      <c r="O1699" s="5">
        <f t="shared" si="104"/>
        <v>0.20208000000000001</v>
      </c>
      <c r="P1699" s="6">
        <f t="shared" si="105"/>
        <v>114.81818181818181</v>
      </c>
      <c r="Q1699" s="8" t="s">
        <v>8293</v>
      </c>
      <c r="R1699" t="s">
        <v>8297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8268</v>
      </c>
      <c r="O1700" s="5">
        <f t="shared" si="104"/>
        <v>0</v>
      </c>
      <c r="P1700" s="6" t="e">
        <f t="shared" si="105"/>
        <v>#DIV/0!</v>
      </c>
      <c r="Q1700" s="8" t="s">
        <v>8293</v>
      </c>
      <c r="R1700" t="s">
        <v>8297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8268</v>
      </c>
      <c r="O1701" s="5">
        <f t="shared" si="104"/>
        <v>4.2311459353574929E-2</v>
      </c>
      <c r="P1701" s="6">
        <f t="shared" si="105"/>
        <v>54</v>
      </c>
      <c r="Q1701" s="8" t="s">
        <v>8293</v>
      </c>
      <c r="R1701" t="s">
        <v>8297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8268</v>
      </c>
      <c r="O1702" s="5">
        <f t="shared" si="104"/>
        <v>0.2606</v>
      </c>
      <c r="P1702" s="6">
        <f t="shared" si="105"/>
        <v>65.974683544303801</v>
      </c>
      <c r="Q1702" s="8" t="s">
        <v>8293</v>
      </c>
      <c r="R1702" t="s">
        <v>8297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8268</v>
      </c>
      <c r="O1703" s="5">
        <f t="shared" si="104"/>
        <v>1.9801980198019802E-3</v>
      </c>
      <c r="P1703" s="6">
        <f t="shared" si="105"/>
        <v>5</v>
      </c>
      <c r="Q1703" s="8" t="s">
        <v>8293</v>
      </c>
      <c r="R1703" t="s">
        <v>8297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8268</v>
      </c>
      <c r="O1704" s="5">
        <f t="shared" si="104"/>
        <v>6.0606060606060605E-5</v>
      </c>
      <c r="P1704" s="6">
        <f t="shared" si="105"/>
        <v>1</v>
      </c>
      <c r="Q1704" s="8" t="s">
        <v>8293</v>
      </c>
      <c r="R1704" t="s">
        <v>8297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8268</v>
      </c>
      <c r="O1705" s="5">
        <f t="shared" si="104"/>
        <v>1.0200000000000001E-2</v>
      </c>
      <c r="P1705" s="6">
        <f t="shared" si="105"/>
        <v>25.5</v>
      </c>
      <c r="Q1705" s="8" t="s">
        <v>8293</v>
      </c>
      <c r="R1705" t="s">
        <v>8297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8268</v>
      </c>
      <c r="O1706" s="5">
        <f t="shared" si="104"/>
        <v>0.65100000000000002</v>
      </c>
      <c r="P1706" s="6">
        <f t="shared" si="105"/>
        <v>118.36363636363636</v>
      </c>
      <c r="Q1706" s="8" t="s">
        <v>8293</v>
      </c>
      <c r="R1706" t="s">
        <v>8297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8268</v>
      </c>
      <c r="O1707" s="5">
        <f t="shared" si="104"/>
        <v>0</v>
      </c>
      <c r="P1707" s="6" t="e">
        <f t="shared" si="105"/>
        <v>#DIV/0!</v>
      </c>
      <c r="Q1707" s="8" t="s">
        <v>8293</v>
      </c>
      <c r="R1707" t="s">
        <v>8297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8268</v>
      </c>
      <c r="O1708" s="5">
        <f t="shared" si="104"/>
        <v>0</v>
      </c>
      <c r="P1708" s="6" t="e">
        <f t="shared" si="105"/>
        <v>#DIV/0!</v>
      </c>
      <c r="Q1708" s="8" t="s">
        <v>8293</v>
      </c>
      <c r="R1708" t="s">
        <v>8297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8268</v>
      </c>
      <c r="O1709" s="5">
        <f t="shared" si="104"/>
        <v>9.74E-2</v>
      </c>
      <c r="P1709" s="6">
        <f t="shared" si="105"/>
        <v>54.111111111111114</v>
      </c>
      <c r="Q1709" s="8" t="s">
        <v>8293</v>
      </c>
      <c r="R1709" t="s">
        <v>8297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8268</v>
      </c>
      <c r="O1710" s="5">
        <f t="shared" si="104"/>
        <v>0</v>
      </c>
      <c r="P1710" s="6" t="e">
        <f t="shared" si="105"/>
        <v>#DIV/0!</v>
      </c>
      <c r="Q1710" s="8" t="s">
        <v>8293</v>
      </c>
      <c r="R1710" t="s">
        <v>8297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8268</v>
      </c>
      <c r="O1711" s="5">
        <f t="shared" si="104"/>
        <v>4.8571428571428571E-2</v>
      </c>
      <c r="P1711" s="6">
        <f t="shared" si="105"/>
        <v>21.25</v>
      </c>
      <c r="Q1711" s="8" t="s">
        <v>8293</v>
      </c>
      <c r="R1711" t="s">
        <v>8297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8268</v>
      </c>
      <c r="O1712" s="5">
        <f t="shared" si="104"/>
        <v>6.7999999999999996E-3</v>
      </c>
      <c r="P1712" s="6">
        <f t="shared" si="105"/>
        <v>34</v>
      </c>
      <c r="Q1712" s="8" t="s">
        <v>8293</v>
      </c>
      <c r="R1712" t="s">
        <v>8297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8268</v>
      </c>
      <c r="O1713" s="5">
        <f t="shared" si="104"/>
        <v>0.105</v>
      </c>
      <c r="P1713" s="6">
        <f t="shared" si="105"/>
        <v>525</v>
      </c>
      <c r="Q1713" s="8" t="s">
        <v>8293</v>
      </c>
      <c r="R1713" t="s">
        <v>8297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8268</v>
      </c>
      <c r="O1714" s="5">
        <f t="shared" si="104"/>
        <v>0</v>
      </c>
      <c r="P1714" s="6" t="e">
        <f t="shared" si="105"/>
        <v>#DIV/0!</v>
      </c>
      <c r="Q1714" s="8" t="s">
        <v>8293</v>
      </c>
      <c r="R1714" t="s">
        <v>8297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8268</v>
      </c>
      <c r="O1715" s="5">
        <f t="shared" si="104"/>
        <v>1.6666666666666666E-2</v>
      </c>
      <c r="P1715" s="6">
        <f t="shared" si="105"/>
        <v>50</v>
      </c>
      <c r="Q1715" s="8" t="s">
        <v>8293</v>
      </c>
      <c r="R1715" t="s">
        <v>8297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8268</v>
      </c>
      <c r="O1716" s="5">
        <f t="shared" si="104"/>
        <v>7.868E-2</v>
      </c>
      <c r="P1716" s="6">
        <f t="shared" si="105"/>
        <v>115.70588235294117</v>
      </c>
      <c r="Q1716" s="8" t="s">
        <v>8293</v>
      </c>
      <c r="R1716" t="s">
        <v>8297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8268</v>
      </c>
      <c r="O1717" s="5">
        <f t="shared" si="104"/>
        <v>2.2000000000000001E-3</v>
      </c>
      <c r="P1717" s="6">
        <f t="shared" si="105"/>
        <v>5.5</v>
      </c>
      <c r="Q1717" s="8" t="s">
        <v>8293</v>
      </c>
      <c r="R1717" t="s">
        <v>8297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8268</v>
      </c>
      <c r="O1718" s="5">
        <f t="shared" si="104"/>
        <v>7.4999999999999997E-2</v>
      </c>
      <c r="P1718" s="6">
        <f t="shared" si="105"/>
        <v>50</v>
      </c>
      <c r="Q1718" s="8" t="s">
        <v>8293</v>
      </c>
      <c r="R1718" t="s">
        <v>8297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8268</v>
      </c>
      <c r="O1719" s="5">
        <f t="shared" si="104"/>
        <v>0.42725880551301687</v>
      </c>
      <c r="P1719" s="6">
        <f t="shared" si="105"/>
        <v>34.024390243902438</v>
      </c>
      <c r="Q1719" s="8" t="s">
        <v>8293</v>
      </c>
      <c r="R1719" t="s">
        <v>8297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8268</v>
      </c>
      <c r="O1720" s="5">
        <f t="shared" si="104"/>
        <v>2.142857142857143E-3</v>
      </c>
      <c r="P1720" s="6">
        <f t="shared" si="105"/>
        <v>37.5</v>
      </c>
      <c r="Q1720" s="8" t="s">
        <v>8293</v>
      </c>
      <c r="R1720" t="s">
        <v>8297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8268</v>
      </c>
      <c r="O1721" s="5">
        <f t="shared" si="104"/>
        <v>8.7500000000000008E-3</v>
      </c>
      <c r="P1721" s="6">
        <f t="shared" si="105"/>
        <v>11.666666666666666</v>
      </c>
      <c r="Q1721" s="8" t="s">
        <v>8293</v>
      </c>
      <c r="R1721" t="s">
        <v>8297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8268</v>
      </c>
      <c r="O1722" s="5">
        <f t="shared" si="104"/>
        <v>5.6250000000000001E-2</v>
      </c>
      <c r="P1722" s="6">
        <f t="shared" si="105"/>
        <v>28.125</v>
      </c>
      <c r="Q1722" s="8" t="s">
        <v>8293</v>
      </c>
      <c r="R1722" t="s">
        <v>8297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8268</v>
      </c>
      <c r="O1723" s="5">
        <f t="shared" si="104"/>
        <v>0</v>
      </c>
      <c r="P1723" s="6" t="e">
        <f t="shared" si="105"/>
        <v>#DIV/0!</v>
      </c>
      <c r="Q1723" s="8" t="s">
        <v>8293</v>
      </c>
      <c r="R1723" t="s">
        <v>8297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8268</v>
      </c>
      <c r="O1724" s="5">
        <f t="shared" si="104"/>
        <v>3.4722222222222224E-4</v>
      </c>
      <c r="P1724" s="6">
        <f t="shared" si="105"/>
        <v>1</v>
      </c>
      <c r="Q1724" s="8" t="s">
        <v>8293</v>
      </c>
      <c r="R1724" t="s">
        <v>8297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8268</v>
      </c>
      <c r="O1725" s="5">
        <f t="shared" si="104"/>
        <v>6.5000000000000002E-2</v>
      </c>
      <c r="P1725" s="6">
        <f t="shared" si="105"/>
        <v>216.66666666666666</v>
      </c>
      <c r="Q1725" s="8" t="s">
        <v>8293</v>
      </c>
      <c r="R1725" t="s">
        <v>8297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8268</v>
      </c>
      <c r="O1726" s="5">
        <f t="shared" si="104"/>
        <v>5.8333333333333336E-3</v>
      </c>
      <c r="P1726" s="6">
        <f t="shared" si="105"/>
        <v>8.75</v>
      </c>
      <c r="Q1726" s="8" t="s">
        <v>8293</v>
      </c>
      <c r="R1726" t="s">
        <v>8297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8268</v>
      </c>
      <c r="O1727" s="5">
        <f t="shared" si="104"/>
        <v>0.10181818181818182</v>
      </c>
      <c r="P1727" s="6">
        <f t="shared" si="105"/>
        <v>62.222222222222221</v>
      </c>
      <c r="Q1727" s="8" t="s">
        <v>8293</v>
      </c>
      <c r="R1727" t="s">
        <v>8297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8268</v>
      </c>
      <c r="O1728" s="5">
        <f t="shared" si="104"/>
        <v>0.33784615384615385</v>
      </c>
      <c r="P1728" s="6">
        <f t="shared" si="105"/>
        <v>137.25</v>
      </c>
      <c r="Q1728" s="8" t="s">
        <v>8293</v>
      </c>
      <c r="R1728" t="s">
        <v>8297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8268</v>
      </c>
      <c r="O1729" s="5">
        <f t="shared" si="104"/>
        <v>3.3333333333333332E-4</v>
      </c>
      <c r="P1729" s="6">
        <f t="shared" si="105"/>
        <v>1</v>
      </c>
      <c r="Q1729" s="8" t="s">
        <v>8293</v>
      </c>
      <c r="R1729" t="s">
        <v>8297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8268</v>
      </c>
      <c r="O1730" s="5">
        <f t="shared" si="104"/>
        <v>0.68400000000000005</v>
      </c>
      <c r="P1730" s="6">
        <f t="shared" si="105"/>
        <v>122.14285714285714</v>
      </c>
      <c r="Q1730" s="8" t="s">
        <v>8293</v>
      </c>
      <c r="R1730" t="s">
        <v>8297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8268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s="8" t="s">
        <v>8293</v>
      </c>
      <c r="R1731" t="s">
        <v>8297</v>
      </c>
      <c r="S1731" s="13">
        <f t="shared" ref="S1731:S1794" si="110">(((J1731/60)/60)/24)+DATE(1970, 1, 1)</f>
        <v>42471.052152777775</v>
      </c>
      <c r="T1731" s="13">
        <f t="shared" ref="T1731:T1794" si="111">(((I1731/60)/60)/24)+DATE(1970, 1, 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8268</v>
      </c>
      <c r="O1732" s="5">
        <f t="shared" si="108"/>
        <v>0</v>
      </c>
      <c r="P1732" s="6" t="e">
        <f t="shared" si="109"/>
        <v>#DIV/0!</v>
      </c>
      <c r="Q1732" s="8" t="s">
        <v>8293</v>
      </c>
      <c r="R1732" t="s">
        <v>8297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8268</v>
      </c>
      <c r="O1733" s="5">
        <f t="shared" si="108"/>
        <v>0</v>
      </c>
      <c r="P1733" s="6" t="e">
        <f t="shared" si="109"/>
        <v>#DIV/0!</v>
      </c>
      <c r="Q1733" s="8" t="s">
        <v>8293</v>
      </c>
      <c r="R1733" t="s">
        <v>8297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8268</v>
      </c>
      <c r="O1734" s="5">
        <f t="shared" si="108"/>
        <v>0</v>
      </c>
      <c r="P1734" s="6" t="e">
        <f t="shared" si="109"/>
        <v>#DIV/0!</v>
      </c>
      <c r="Q1734" s="8" t="s">
        <v>8293</v>
      </c>
      <c r="R1734" t="s">
        <v>8297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8268</v>
      </c>
      <c r="O1735" s="5">
        <f t="shared" si="108"/>
        <v>0</v>
      </c>
      <c r="P1735" s="6" t="e">
        <f t="shared" si="109"/>
        <v>#DIV/0!</v>
      </c>
      <c r="Q1735" s="8" t="s">
        <v>8293</v>
      </c>
      <c r="R1735" t="s">
        <v>8297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8268</v>
      </c>
      <c r="O1736" s="5">
        <f t="shared" si="108"/>
        <v>2.2222222222222223E-4</v>
      </c>
      <c r="P1736" s="6">
        <f t="shared" si="109"/>
        <v>1</v>
      </c>
      <c r="Q1736" s="8" t="s">
        <v>8293</v>
      </c>
      <c r="R1736" t="s">
        <v>8297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8268</v>
      </c>
      <c r="O1737" s="5">
        <f t="shared" si="108"/>
        <v>0.11</v>
      </c>
      <c r="P1737" s="6">
        <f t="shared" si="109"/>
        <v>55</v>
      </c>
      <c r="Q1737" s="8" t="s">
        <v>8293</v>
      </c>
      <c r="R1737" t="s">
        <v>8297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8268</v>
      </c>
      <c r="O1738" s="5">
        <f t="shared" si="108"/>
        <v>7.3333333333333332E-3</v>
      </c>
      <c r="P1738" s="6">
        <f t="shared" si="109"/>
        <v>22</v>
      </c>
      <c r="Q1738" s="8" t="s">
        <v>8293</v>
      </c>
      <c r="R1738" t="s">
        <v>8297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8268</v>
      </c>
      <c r="O1739" s="5">
        <f t="shared" si="108"/>
        <v>0.21249999999999999</v>
      </c>
      <c r="P1739" s="6">
        <f t="shared" si="109"/>
        <v>56.666666666666664</v>
      </c>
      <c r="Q1739" s="8" t="s">
        <v>8293</v>
      </c>
      <c r="R1739" t="s">
        <v>8297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8268</v>
      </c>
      <c r="O1740" s="5">
        <f t="shared" si="108"/>
        <v>4.0000000000000001E-3</v>
      </c>
      <c r="P1740" s="6">
        <f t="shared" si="109"/>
        <v>20</v>
      </c>
      <c r="Q1740" s="8" t="s">
        <v>8293</v>
      </c>
      <c r="R1740" t="s">
        <v>8297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8268</v>
      </c>
      <c r="O1741" s="5">
        <f t="shared" si="108"/>
        <v>1E-3</v>
      </c>
      <c r="P1741" s="6">
        <f t="shared" si="109"/>
        <v>1</v>
      </c>
      <c r="Q1741" s="8" t="s">
        <v>8293</v>
      </c>
      <c r="R1741" t="s">
        <v>8297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8268</v>
      </c>
      <c r="O1742" s="5">
        <f t="shared" si="108"/>
        <v>0</v>
      </c>
      <c r="P1742" s="6" t="e">
        <f t="shared" si="109"/>
        <v>#DIV/0!</v>
      </c>
      <c r="Q1742" s="8" t="s">
        <v>8293</v>
      </c>
      <c r="R1742" t="s">
        <v>8297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8268</v>
      </c>
      <c r="O1743" s="5">
        <f t="shared" si="108"/>
        <v>1.1083333333333334</v>
      </c>
      <c r="P1743" s="6">
        <f t="shared" si="109"/>
        <v>25.576923076923077</v>
      </c>
      <c r="Q1743" s="8" t="s">
        <v>8293</v>
      </c>
      <c r="R1743" t="s">
        <v>8297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8268</v>
      </c>
      <c r="O1744" s="5">
        <f t="shared" si="108"/>
        <v>1.0874999999999999</v>
      </c>
      <c r="P1744" s="6">
        <f t="shared" si="109"/>
        <v>63.970588235294116</v>
      </c>
      <c r="Q1744" s="8" t="s">
        <v>8293</v>
      </c>
      <c r="R1744" t="s">
        <v>8297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8268</v>
      </c>
      <c r="O1745" s="5">
        <f t="shared" si="108"/>
        <v>1.0041666666666667</v>
      </c>
      <c r="P1745" s="6">
        <f t="shared" si="109"/>
        <v>89.925373134328353</v>
      </c>
      <c r="Q1745" s="8" t="s">
        <v>8293</v>
      </c>
      <c r="R1745" t="s">
        <v>8297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8268</v>
      </c>
      <c r="O1746" s="5">
        <f t="shared" si="108"/>
        <v>1.1845454545454546</v>
      </c>
      <c r="P1746" s="6">
        <f t="shared" si="109"/>
        <v>93.071428571428569</v>
      </c>
      <c r="Q1746" s="8" t="s">
        <v>8293</v>
      </c>
      <c r="R1746" t="s">
        <v>8297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8268</v>
      </c>
      <c r="O1747" s="5">
        <f t="shared" si="108"/>
        <v>1.1401428571428571</v>
      </c>
      <c r="P1747" s="6">
        <f t="shared" si="109"/>
        <v>89.674157303370791</v>
      </c>
      <c r="Q1747" s="8" t="s">
        <v>8293</v>
      </c>
      <c r="R1747" t="s">
        <v>8297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8268</v>
      </c>
      <c r="O1748" s="5">
        <f t="shared" si="108"/>
        <v>1.4810000000000001</v>
      </c>
      <c r="P1748" s="6">
        <f t="shared" si="109"/>
        <v>207.61682242990653</v>
      </c>
      <c r="Q1748" s="8" t="s">
        <v>8293</v>
      </c>
      <c r="R1748" t="s">
        <v>8297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8268</v>
      </c>
      <c r="O1749" s="5">
        <f t="shared" si="108"/>
        <v>1.0495555555555556</v>
      </c>
      <c r="P1749" s="6">
        <f t="shared" si="109"/>
        <v>59.408805031446541</v>
      </c>
      <c r="Q1749" s="8" t="s">
        <v>8293</v>
      </c>
      <c r="R1749" t="s">
        <v>8297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8268</v>
      </c>
      <c r="O1750" s="5">
        <f t="shared" si="108"/>
        <v>1.29948</v>
      </c>
      <c r="P1750" s="6">
        <f t="shared" si="109"/>
        <v>358.97237569060775</v>
      </c>
      <c r="Q1750" s="8" t="s">
        <v>8293</v>
      </c>
      <c r="R1750" t="s">
        <v>8297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8268</v>
      </c>
      <c r="O1751" s="5">
        <f t="shared" si="108"/>
        <v>1.2348756218905472</v>
      </c>
      <c r="P1751" s="6">
        <f t="shared" si="109"/>
        <v>94.736641221374043</v>
      </c>
      <c r="Q1751" s="8" t="s">
        <v>8293</v>
      </c>
      <c r="R1751" t="s">
        <v>8297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8268</v>
      </c>
      <c r="O1752" s="5">
        <f t="shared" si="108"/>
        <v>2.0162</v>
      </c>
      <c r="P1752" s="6">
        <f t="shared" si="109"/>
        <v>80.647999999999996</v>
      </c>
      <c r="Q1752" s="8" t="s">
        <v>8293</v>
      </c>
      <c r="R1752" t="s">
        <v>8297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8268</v>
      </c>
      <c r="O1753" s="5">
        <f t="shared" si="108"/>
        <v>1.0289999999999999</v>
      </c>
      <c r="P1753" s="6">
        <f t="shared" si="109"/>
        <v>168.68852459016392</v>
      </c>
      <c r="Q1753" s="8" t="s">
        <v>8293</v>
      </c>
      <c r="R1753" t="s">
        <v>8297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8268</v>
      </c>
      <c r="O1754" s="5">
        <f t="shared" si="108"/>
        <v>2.6016666666666666</v>
      </c>
      <c r="P1754" s="6">
        <f t="shared" si="109"/>
        <v>34.68888888888889</v>
      </c>
      <c r="Q1754" s="8" t="s">
        <v>8293</v>
      </c>
      <c r="R1754" t="s">
        <v>8297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8268</v>
      </c>
      <c r="O1755" s="5">
        <f t="shared" si="108"/>
        <v>1.08</v>
      </c>
      <c r="P1755" s="6">
        <f t="shared" si="109"/>
        <v>462.85714285714283</v>
      </c>
      <c r="Q1755" s="8" t="s">
        <v>8293</v>
      </c>
      <c r="R1755" t="s">
        <v>8297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8268</v>
      </c>
      <c r="O1756" s="5">
        <f t="shared" si="108"/>
        <v>1.1052941176470588</v>
      </c>
      <c r="P1756" s="6">
        <f t="shared" si="109"/>
        <v>104.38888888888889</v>
      </c>
      <c r="Q1756" s="8" t="s">
        <v>8293</v>
      </c>
      <c r="R1756" t="s">
        <v>8297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8268</v>
      </c>
      <c r="O1757" s="5">
        <f t="shared" si="108"/>
        <v>1.2</v>
      </c>
      <c r="P1757" s="6">
        <f t="shared" si="109"/>
        <v>7.5</v>
      </c>
      <c r="Q1757" s="8" t="s">
        <v>8293</v>
      </c>
      <c r="R1757" t="s">
        <v>8297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8268</v>
      </c>
      <c r="O1758" s="5">
        <f t="shared" si="108"/>
        <v>1.0282909090909091</v>
      </c>
      <c r="P1758" s="6">
        <f t="shared" si="109"/>
        <v>47.13</v>
      </c>
      <c r="Q1758" s="8" t="s">
        <v>8293</v>
      </c>
      <c r="R1758" t="s">
        <v>8297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8268</v>
      </c>
      <c r="O1759" s="5">
        <f t="shared" si="108"/>
        <v>1.1599999999999999</v>
      </c>
      <c r="P1759" s="6">
        <f t="shared" si="109"/>
        <v>414.28571428571428</v>
      </c>
      <c r="Q1759" s="8" t="s">
        <v>8293</v>
      </c>
      <c r="R1759" t="s">
        <v>8297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8268</v>
      </c>
      <c r="O1760" s="5">
        <f t="shared" si="108"/>
        <v>1.147</v>
      </c>
      <c r="P1760" s="6">
        <f t="shared" si="109"/>
        <v>42.481481481481481</v>
      </c>
      <c r="Q1760" s="8" t="s">
        <v>8293</v>
      </c>
      <c r="R1760" t="s">
        <v>8297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8268</v>
      </c>
      <c r="O1761" s="5">
        <f t="shared" si="108"/>
        <v>1.0660000000000001</v>
      </c>
      <c r="P1761" s="6">
        <f t="shared" si="109"/>
        <v>108.77551020408163</v>
      </c>
      <c r="Q1761" s="8" t="s">
        <v>8293</v>
      </c>
      <c r="R1761" t="s">
        <v>8297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8268</v>
      </c>
      <c r="O1762" s="5">
        <f t="shared" si="108"/>
        <v>1.6544000000000001</v>
      </c>
      <c r="P1762" s="6">
        <f t="shared" si="109"/>
        <v>81.098039215686271</v>
      </c>
      <c r="Q1762" s="8" t="s">
        <v>8293</v>
      </c>
      <c r="R1762" t="s">
        <v>8297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8268</v>
      </c>
      <c r="O1763" s="5">
        <f t="shared" si="108"/>
        <v>1.55</v>
      </c>
      <c r="P1763" s="6">
        <f t="shared" si="109"/>
        <v>51.666666666666664</v>
      </c>
      <c r="Q1763" s="8" t="s">
        <v>8293</v>
      </c>
      <c r="R1763" t="s">
        <v>8297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8268</v>
      </c>
      <c r="O1764" s="5">
        <f t="shared" si="108"/>
        <v>8.85</v>
      </c>
      <c r="P1764" s="6">
        <f t="shared" si="109"/>
        <v>35.4</v>
      </c>
      <c r="Q1764" s="8" t="s">
        <v>8293</v>
      </c>
      <c r="R1764" t="s">
        <v>8297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8268</v>
      </c>
      <c r="O1765" s="5">
        <f t="shared" si="108"/>
        <v>1.0190833333333333</v>
      </c>
      <c r="P1765" s="6">
        <f t="shared" si="109"/>
        <v>103.63559322033899</v>
      </c>
      <c r="Q1765" s="8" t="s">
        <v>8293</v>
      </c>
      <c r="R1765" t="s">
        <v>8297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8268</v>
      </c>
      <c r="O1766" s="5">
        <f t="shared" si="108"/>
        <v>0.19600000000000001</v>
      </c>
      <c r="P1766" s="6">
        <f t="shared" si="109"/>
        <v>55.282051282051285</v>
      </c>
      <c r="Q1766" s="8" t="s">
        <v>8293</v>
      </c>
      <c r="R1766" t="s">
        <v>8297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8268</v>
      </c>
      <c r="O1767" s="5">
        <f t="shared" si="108"/>
        <v>0.59467839999999994</v>
      </c>
      <c r="P1767" s="6">
        <f t="shared" si="109"/>
        <v>72.16970873786407</v>
      </c>
      <c r="Q1767" s="8" t="s">
        <v>8293</v>
      </c>
      <c r="R1767" t="s">
        <v>8297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8268</v>
      </c>
      <c r="O1768" s="5">
        <f t="shared" si="108"/>
        <v>0</v>
      </c>
      <c r="P1768" s="6" t="e">
        <f t="shared" si="109"/>
        <v>#DIV/0!</v>
      </c>
      <c r="Q1768" s="8" t="s">
        <v>8293</v>
      </c>
      <c r="R1768" t="s">
        <v>8297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8269</v>
      </c>
      <c r="O1769" s="5">
        <f t="shared" si="108"/>
        <v>0.4572</v>
      </c>
      <c r="P1769" s="6">
        <f t="shared" si="109"/>
        <v>58.615384615384613</v>
      </c>
      <c r="Q1769" s="8" t="s">
        <v>8293</v>
      </c>
      <c r="R1769" t="s">
        <v>8298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8269</v>
      </c>
      <c r="O1770" s="5">
        <f t="shared" si="108"/>
        <v>3.7400000000000003E-2</v>
      </c>
      <c r="P1770" s="6">
        <f t="shared" si="109"/>
        <v>12.466666666666667</v>
      </c>
      <c r="Q1770" s="8" t="s">
        <v>8293</v>
      </c>
      <c r="R1770" t="s">
        <v>8298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8269</v>
      </c>
      <c r="O1771" s="5">
        <f t="shared" si="108"/>
        <v>2.7025E-2</v>
      </c>
      <c r="P1771" s="6">
        <f t="shared" si="109"/>
        <v>49.136363636363633</v>
      </c>
      <c r="Q1771" s="8" t="s">
        <v>8293</v>
      </c>
      <c r="R1771" t="s">
        <v>8298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8269</v>
      </c>
      <c r="O1772" s="5">
        <f t="shared" si="108"/>
        <v>0.56514285714285717</v>
      </c>
      <c r="P1772" s="6">
        <f t="shared" si="109"/>
        <v>150.5</v>
      </c>
      <c r="Q1772" s="8" t="s">
        <v>8293</v>
      </c>
      <c r="R1772" t="s">
        <v>8298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8269</v>
      </c>
      <c r="O1773" s="5">
        <f t="shared" si="108"/>
        <v>0.21309523809523809</v>
      </c>
      <c r="P1773" s="6">
        <f t="shared" si="109"/>
        <v>35.799999999999997</v>
      </c>
      <c r="Q1773" s="8" t="s">
        <v>8293</v>
      </c>
      <c r="R1773" t="s">
        <v>8298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8269</v>
      </c>
      <c r="O1774" s="5">
        <f t="shared" si="108"/>
        <v>0.156</v>
      </c>
      <c r="P1774" s="6">
        <f t="shared" si="109"/>
        <v>45.157894736842103</v>
      </c>
      <c r="Q1774" s="8" t="s">
        <v>8293</v>
      </c>
      <c r="R1774" t="s">
        <v>8298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8269</v>
      </c>
      <c r="O1775" s="5">
        <f t="shared" si="108"/>
        <v>6.2566666666666673E-2</v>
      </c>
      <c r="P1775" s="6">
        <f t="shared" si="109"/>
        <v>98.78947368421052</v>
      </c>
      <c r="Q1775" s="8" t="s">
        <v>8293</v>
      </c>
      <c r="R1775" t="s">
        <v>8298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8269</v>
      </c>
      <c r="O1776" s="5">
        <f t="shared" si="108"/>
        <v>0.4592</v>
      </c>
      <c r="P1776" s="6">
        <f t="shared" si="109"/>
        <v>88.307692307692307</v>
      </c>
      <c r="Q1776" s="8" t="s">
        <v>8293</v>
      </c>
      <c r="R1776" t="s">
        <v>8298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8269</v>
      </c>
      <c r="O1777" s="5">
        <f t="shared" si="108"/>
        <v>0.65101538461538466</v>
      </c>
      <c r="P1777" s="6">
        <f t="shared" si="109"/>
        <v>170.62903225806451</v>
      </c>
      <c r="Q1777" s="8" t="s">
        <v>8293</v>
      </c>
      <c r="R1777" t="s">
        <v>8298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8269</v>
      </c>
      <c r="O1778" s="5">
        <f t="shared" si="108"/>
        <v>6.7000000000000004E-2</v>
      </c>
      <c r="P1778" s="6">
        <f t="shared" si="109"/>
        <v>83.75</v>
      </c>
      <c r="Q1778" s="8" t="s">
        <v>8293</v>
      </c>
      <c r="R1778" t="s">
        <v>8298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8269</v>
      </c>
      <c r="O1779" s="5">
        <f t="shared" si="108"/>
        <v>0.135625</v>
      </c>
      <c r="P1779" s="6">
        <f t="shared" si="109"/>
        <v>65.099999999999994</v>
      </c>
      <c r="Q1779" s="8" t="s">
        <v>8293</v>
      </c>
      <c r="R1779" t="s">
        <v>8298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8269</v>
      </c>
      <c r="O1780" s="5">
        <f t="shared" si="108"/>
        <v>1.9900000000000001E-2</v>
      </c>
      <c r="P1780" s="6">
        <f t="shared" si="109"/>
        <v>66.333333333333329</v>
      </c>
      <c r="Q1780" s="8" t="s">
        <v>8293</v>
      </c>
      <c r="R1780" t="s">
        <v>8298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8269</v>
      </c>
      <c r="O1781" s="5">
        <f t="shared" si="108"/>
        <v>0.36236363636363639</v>
      </c>
      <c r="P1781" s="6">
        <f t="shared" si="109"/>
        <v>104.89473684210526</v>
      </c>
      <c r="Q1781" s="8" t="s">
        <v>8293</v>
      </c>
      <c r="R1781" t="s">
        <v>8298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8269</v>
      </c>
      <c r="O1782" s="5">
        <f t="shared" si="108"/>
        <v>0.39743333333333336</v>
      </c>
      <c r="P1782" s="6">
        <f t="shared" si="109"/>
        <v>78.440789473684205</v>
      </c>
      <c r="Q1782" s="8" t="s">
        <v>8293</v>
      </c>
      <c r="R1782" t="s">
        <v>8298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8269</v>
      </c>
      <c r="O1783" s="5">
        <f t="shared" si="108"/>
        <v>0.25763636363636366</v>
      </c>
      <c r="P1783" s="6">
        <f t="shared" si="109"/>
        <v>59.041666666666664</v>
      </c>
      <c r="Q1783" s="8" t="s">
        <v>8293</v>
      </c>
      <c r="R1783" t="s">
        <v>8298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8269</v>
      </c>
      <c r="O1784" s="5">
        <f t="shared" si="108"/>
        <v>0.15491428571428573</v>
      </c>
      <c r="P1784" s="6">
        <f t="shared" si="109"/>
        <v>71.34210526315789</v>
      </c>
      <c r="Q1784" s="8" t="s">
        <v>8293</v>
      </c>
      <c r="R1784" t="s">
        <v>8298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8269</v>
      </c>
      <c r="O1785" s="5">
        <f t="shared" si="108"/>
        <v>0.236925</v>
      </c>
      <c r="P1785" s="6">
        <f t="shared" si="109"/>
        <v>51.227027027027027</v>
      </c>
      <c r="Q1785" s="8" t="s">
        <v>8293</v>
      </c>
      <c r="R1785" t="s">
        <v>8298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8269</v>
      </c>
      <c r="O1786" s="5">
        <f t="shared" si="108"/>
        <v>0.39760000000000001</v>
      </c>
      <c r="P1786" s="6">
        <f t="shared" si="109"/>
        <v>60.242424242424242</v>
      </c>
      <c r="Q1786" s="8" t="s">
        <v>8293</v>
      </c>
      <c r="R1786" t="s">
        <v>8298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8269</v>
      </c>
      <c r="O1787" s="5">
        <f t="shared" si="108"/>
        <v>0.20220833333333332</v>
      </c>
      <c r="P1787" s="6">
        <f t="shared" si="109"/>
        <v>44.935185185185183</v>
      </c>
      <c r="Q1787" s="8" t="s">
        <v>8293</v>
      </c>
      <c r="R1787" t="s">
        <v>8298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8269</v>
      </c>
      <c r="O1788" s="5">
        <f t="shared" si="108"/>
        <v>0.47631578947368419</v>
      </c>
      <c r="P1788" s="6">
        <f t="shared" si="109"/>
        <v>31.206896551724139</v>
      </c>
      <c r="Q1788" s="8" t="s">
        <v>8293</v>
      </c>
      <c r="R1788" t="s">
        <v>8298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8269</v>
      </c>
      <c r="O1789" s="5">
        <f t="shared" si="108"/>
        <v>0.15329999999999999</v>
      </c>
      <c r="P1789" s="6">
        <f t="shared" si="109"/>
        <v>63.875</v>
      </c>
      <c r="Q1789" s="8" t="s">
        <v>8293</v>
      </c>
      <c r="R1789" t="s">
        <v>8298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8269</v>
      </c>
      <c r="O1790" s="5">
        <f t="shared" si="108"/>
        <v>1.3818181818181818E-2</v>
      </c>
      <c r="P1790" s="6">
        <f t="shared" si="109"/>
        <v>19</v>
      </c>
      <c r="Q1790" s="8" t="s">
        <v>8293</v>
      </c>
      <c r="R1790" t="s">
        <v>8298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8269</v>
      </c>
      <c r="O1791" s="5">
        <f t="shared" si="108"/>
        <v>5.0000000000000001E-3</v>
      </c>
      <c r="P1791" s="6">
        <f t="shared" si="109"/>
        <v>10</v>
      </c>
      <c r="Q1791" s="8" t="s">
        <v>8293</v>
      </c>
      <c r="R1791" t="s">
        <v>8298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8269</v>
      </c>
      <c r="O1792" s="5">
        <f t="shared" si="108"/>
        <v>4.9575757575757579E-2</v>
      </c>
      <c r="P1792" s="6">
        <f t="shared" si="109"/>
        <v>109.06666666666666</v>
      </c>
      <c r="Q1792" s="8" t="s">
        <v>8293</v>
      </c>
      <c r="R1792" t="s">
        <v>8298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8269</v>
      </c>
      <c r="O1793" s="5">
        <f t="shared" si="108"/>
        <v>3.5666666666666666E-2</v>
      </c>
      <c r="P1793" s="6">
        <f t="shared" si="109"/>
        <v>26.75</v>
      </c>
      <c r="Q1793" s="8" t="s">
        <v>8293</v>
      </c>
      <c r="R1793" t="s">
        <v>8298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8269</v>
      </c>
      <c r="O1794" s="5">
        <f t="shared" si="108"/>
        <v>0.61124000000000001</v>
      </c>
      <c r="P1794" s="6">
        <f t="shared" si="109"/>
        <v>109.93525179856115</v>
      </c>
      <c r="Q1794" s="8" t="s">
        <v>8293</v>
      </c>
      <c r="R1794" t="s">
        <v>8298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8269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s="8" t="s">
        <v>8293</v>
      </c>
      <c r="R1795" t="s">
        <v>8298</v>
      </c>
      <c r="S1795" s="13">
        <f t="shared" ref="S1795:S1858" si="114">(((J1795/60)/60)/24)+DATE(1970, 1, 1)</f>
        <v>41940.89166666667</v>
      </c>
      <c r="T1795" s="13">
        <f t="shared" ref="T1795:T1858" si="115">(((I1795/60)/60)/24)+DATE(1970, 1, 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8269</v>
      </c>
      <c r="O1796" s="5">
        <f t="shared" si="112"/>
        <v>0.11077777777777778</v>
      </c>
      <c r="P1796" s="6">
        <f t="shared" si="113"/>
        <v>55.388888888888886</v>
      </c>
      <c r="Q1796" s="8" t="s">
        <v>8293</v>
      </c>
      <c r="R1796" t="s">
        <v>8298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8269</v>
      </c>
      <c r="O1797" s="5">
        <f t="shared" si="112"/>
        <v>0.38735714285714284</v>
      </c>
      <c r="P1797" s="6">
        <f t="shared" si="113"/>
        <v>133.90123456790124</v>
      </c>
      <c r="Q1797" s="8" t="s">
        <v>8293</v>
      </c>
      <c r="R1797" t="s">
        <v>8298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8269</v>
      </c>
      <c r="O1798" s="5">
        <f t="shared" si="112"/>
        <v>0.22052631578947368</v>
      </c>
      <c r="P1798" s="6">
        <f t="shared" si="113"/>
        <v>48.720930232558139</v>
      </c>
      <c r="Q1798" s="8" t="s">
        <v>8293</v>
      </c>
      <c r="R1798" t="s">
        <v>8298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8269</v>
      </c>
      <c r="O1799" s="5">
        <f t="shared" si="112"/>
        <v>0.67549999999999999</v>
      </c>
      <c r="P1799" s="6">
        <f t="shared" si="113"/>
        <v>48.25</v>
      </c>
      <c r="Q1799" s="8" t="s">
        <v>8293</v>
      </c>
      <c r="R1799" t="s">
        <v>8298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8269</v>
      </c>
      <c r="O1800" s="5">
        <f t="shared" si="112"/>
        <v>0.136375</v>
      </c>
      <c r="P1800" s="6">
        <f t="shared" si="113"/>
        <v>58.972972972972975</v>
      </c>
      <c r="Q1800" s="8" t="s">
        <v>8293</v>
      </c>
      <c r="R1800" t="s">
        <v>8298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8269</v>
      </c>
      <c r="O1801" s="5">
        <f t="shared" si="112"/>
        <v>1.7457500000000001E-2</v>
      </c>
      <c r="P1801" s="6">
        <f t="shared" si="113"/>
        <v>11.638333333333334</v>
      </c>
      <c r="Q1801" s="8" t="s">
        <v>8293</v>
      </c>
      <c r="R1801" t="s">
        <v>8298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8269</v>
      </c>
      <c r="O1802" s="5">
        <f t="shared" si="112"/>
        <v>0.20449632511889321</v>
      </c>
      <c r="P1802" s="6">
        <f t="shared" si="113"/>
        <v>83.716814159292042</v>
      </c>
      <c r="Q1802" s="8" t="s">
        <v>8293</v>
      </c>
      <c r="R1802" t="s">
        <v>8298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8269</v>
      </c>
      <c r="O1803" s="5">
        <f t="shared" si="112"/>
        <v>0.13852941176470587</v>
      </c>
      <c r="P1803" s="6">
        <f t="shared" si="113"/>
        <v>63.648648648648646</v>
      </c>
      <c r="Q1803" s="8" t="s">
        <v>8293</v>
      </c>
      <c r="R1803" t="s">
        <v>8298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8269</v>
      </c>
      <c r="O1804" s="5">
        <f t="shared" si="112"/>
        <v>0.48485714285714288</v>
      </c>
      <c r="P1804" s="6">
        <f t="shared" si="113"/>
        <v>94.277777777777771</v>
      </c>
      <c r="Q1804" s="8" t="s">
        <v>8293</v>
      </c>
      <c r="R1804" t="s">
        <v>8298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8269</v>
      </c>
      <c r="O1805" s="5">
        <f t="shared" si="112"/>
        <v>0.308</v>
      </c>
      <c r="P1805" s="6">
        <f t="shared" si="113"/>
        <v>71.86666666666666</v>
      </c>
      <c r="Q1805" s="8" t="s">
        <v>8293</v>
      </c>
      <c r="R1805" t="s">
        <v>8298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8269</v>
      </c>
      <c r="O1806" s="5">
        <f t="shared" si="112"/>
        <v>0.35174193548387095</v>
      </c>
      <c r="P1806" s="6">
        <f t="shared" si="113"/>
        <v>104.84615384615384</v>
      </c>
      <c r="Q1806" s="8" t="s">
        <v>8293</v>
      </c>
      <c r="R1806" t="s">
        <v>8298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8269</v>
      </c>
      <c r="O1807" s="5">
        <f t="shared" si="112"/>
        <v>0.36404444444444445</v>
      </c>
      <c r="P1807" s="6">
        <f t="shared" si="113"/>
        <v>67.139344262295083</v>
      </c>
      <c r="Q1807" s="8" t="s">
        <v>8293</v>
      </c>
      <c r="R1807" t="s">
        <v>8298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8269</v>
      </c>
      <c r="O1808" s="5">
        <f t="shared" si="112"/>
        <v>2.955E-2</v>
      </c>
      <c r="P1808" s="6">
        <f t="shared" si="113"/>
        <v>73.875</v>
      </c>
      <c r="Q1808" s="8" t="s">
        <v>8293</v>
      </c>
      <c r="R1808" t="s">
        <v>8298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8269</v>
      </c>
      <c r="O1809" s="5">
        <f t="shared" si="112"/>
        <v>0.1106</v>
      </c>
      <c r="P1809" s="6">
        <f t="shared" si="113"/>
        <v>69.125</v>
      </c>
      <c r="Q1809" s="8" t="s">
        <v>8293</v>
      </c>
      <c r="R1809" t="s">
        <v>8298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8269</v>
      </c>
      <c r="O1810" s="5">
        <f t="shared" si="112"/>
        <v>0.41407142857142859</v>
      </c>
      <c r="P1810" s="6">
        <f t="shared" si="113"/>
        <v>120.77083333333333</v>
      </c>
      <c r="Q1810" s="8" t="s">
        <v>8293</v>
      </c>
      <c r="R1810" t="s">
        <v>8298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8269</v>
      </c>
      <c r="O1811" s="5">
        <f t="shared" si="112"/>
        <v>0.10857142857142857</v>
      </c>
      <c r="P1811" s="6">
        <f t="shared" si="113"/>
        <v>42.222222222222221</v>
      </c>
      <c r="Q1811" s="8" t="s">
        <v>8293</v>
      </c>
      <c r="R1811" t="s">
        <v>8298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8269</v>
      </c>
      <c r="O1812" s="5">
        <f t="shared" si="112"/>
        <v>3.3333333333333333E-2</v>
      </c>
      <c r="P1812" s="6">
        <f t="shared" si="113"/>
        <v>7.5</v>
      </c>
      <c r="Q1812" s="8" t="s">
        <v>8293</v>
      </c>
      <c r="R1812" t="s">
        <v>8298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8269</v>
      </c>
      <c r="O1813" s="5">
        <f t="shared" si="112"/>
        <v>7.407407407407407E-4</v>
      </c>
      <c r="P1813" s="6">
        <f t="shared" si="113"/>
        <v>1.5384615384615385</v>
      </c>
      <c r="Q1813" s="8" t="s">
        <v>8293</v>
      </c>
      <c r="R1813" t="s">
        <v>8298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8269</v>
      </c>
      <c r="O1814" s="5">
        <f t="shared" si="112"/>
        <v>0.13307692307692306</v>
      </c>
      <c r="P1814" s="6">
        <f t="shared" si="113"/>
        <v>37.608695652173914</v>
      </c>
      <c r="Q1814" s="8" t="s">
        <v>8293</v>
      </c>
      <c r="R1814" t="s">
        <v>8298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8269</v>
      </c>
      <c r="O1815" s="5">
        <f t="shared" si="112"/>
        <v>0</v>
      </c>
      <c r="P1815" s="6" t="e">
        <f t="shared" si="113"/>
        <v>#DIV/0!</v>
      </c>
      <c r="Q1815" s="8" t="s">
        <v>8293</v>
      </c>
      <c r="R1815" t="s">
        <v>8298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8269</v>
      </c>
      <c r="O1816" s="5">
        <f t="shared" si="112"/>
        <v>0.49183333333333334</v>
      </c>
      <c r="P1816" s="6">
        <f t="shared" si="113"/>
        <v>42.157142857142858</v>
      </c>
      <c r="Q1816" s="8" t="s">
        <v>8293</v>
      </c>
      <c r="R1816" t="s">
        <v>8298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8269</v>
      </c>
      <c r="O1817" s="5">
        <f t="shared" si="112"/>
        <v>0</v>
      </c>
      <c r="P1817" s="6" t="e">
        <f t="shared" si="113"/>
        <v>#DIV/0!</v>
      </c>
      <c r="Q1817" s="8" t="s">
        <v>8293</v>
      </c>
      <c r="R1817" t="s">
        <v>8298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8269</v>
      </c>
      <c r="O1818" s="5">
        <f t="shared" si="112"/>
        <v>2.036E-2</v>
      </c>
      <c r="P1818" s="6">
        <f t="shared" si="113"/>
        <v>84.833333333333329</v>
      </c>
      <c r="Q1818" s="8" t="s">
        <v>8293</v>
      </c>
      <c r="R1818" t="s">
        <v>8298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8269</v>
      </c>
      <c r="O1819" s="5">
        <f t="shared" si="112"/>
        <v>0.52327777777777773</v>
      </c>
      <c r="P1819" s="6">
        <f t="shared" si="113"/>
        <v>94.19</v>
      </c>
      <c r="Q1819" s="8" t="s">
        <v>8293</v>
      </c>
      <c r="R1819" t="s">
        <v>8298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8269</v>
      </c>
      <c r="O1820" s="5">
        <f t="shared" si="112"/>
        <v>0</v>
      </c>
      <c r="P1820" s="6" t="e">
        <f t="shared" si="113"/>
        <v>#DIV/0!</v>
      </c>
      <c r="Q1820" s="8" t="s">
        <v>8293</v>
      </c>
      <c r="R1820" t="s">
        <v>8298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8269</v>
      </c>
      <c r="O1821" s="5">
        <f t="shared" si="112"/>
        <v>2.0833333333333332E-2</v>
      </c>
      <c r="P1821" s="6">
        <f t="shared" si="113"/>
        <v>6.25</v>
      </c>
      <c r="Q1821" s="8" t="s">
        <v>8293</v>
      </c>
      <c r="R1821" t="s">
        <v>8298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8269</v>
      </c>
      <c r="O1822" s="5">
        <f t="shared" si="112"/>
        <v>6.565384615384616E-2</v>
      </c>
      <c r="P1822" s="6">
        <f t="shared" si="113"/>
        <v>213.375</v>
      </c>
      <c r="Q1822" s="8" t="s">
        <v>8293</v>
      </c>
      <c r="R1822" t="s">
        <v>8298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8269</v>
      </c>
      <c r="O1823" s="5">
        <f t="shared" si="112"/>
        <v>1.3489</v>
      </c>
      <c r="P1823" s="6">
        <f t="shared" si="113"/>
        <v>59.162280701754383</v>
      </c>
      <c r="Q1823" s="8" t="s">
        <v>8293</v>
      </c>
      <c r="R1823" t="s">
        <v>8298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8269</v>
      </c>
      <c r="O1824" s="5">
        <f t="shared" si="112"/>
        <v>1</v>
      </c>
      <c r="P1824" s="6">
        <f t="shared" si="113"/>
        <v>27.272727272727273</v>
      </c>
      <c r="Q1824" s="8" t="s">
        <v>8293</v>
      </c>
      <c r="R1824" t="s">
        <v>8298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8269</v>
      </c>
      <c r="O1825" s="5">
        <f t="shared" si="112"/>
        <v>1.1585714285714286</v>
      </c>
      <c r="P1825" s="6">
        <f t="shared" si="113"/>
        <v>24.575757575757574</v>
      </c>
      <c r="Q1825" s="8" t="s">
        <v>8293</v>
      </c>
      <c r="R1825" t="s">
        <v>8298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8269</v>
      </c>
      <c r="O1826" s="5">
        <f t="shared" si="112"/>
        <v>1.0006666666666666</v>
      </c>
      <c r="P1826" s="6">
        <f t="shared" si="113"/>
        <v>75.05</v>
      </c>
      <c r="Q1826" s="8" t="s">
        <v>8293</v>
      </c>
      <c r="R1826" t="s">
        <v>8298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8269</v>
      </c>
      <c r="O1827" s="5">
        <f t="shared" si="112"/>
        <v>1.0505</v>
      </c>
      <c r="P1827" s="6">
        <f t="shared" si="113"/>
        <v>42.02</v>
      </c>
      <c r="Q1827" s="8" t="s">
        <v>8293</v>
      </c>
      <c r="R1827" t="s">
        <v>8298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8269</v>
      </c>
      <c r="O1828" s="5">
        <f t="shared" si="112"/>
        <v>1.01</v>
      </c>
      <c r="P1828" s="6">
        <f t="shared" si="113"/>
        <v>53.157894736842103</v>
      </c>
      <c r="Q1828" s="8" t="s">
        <v>8293</v>
      </c>
      <c r="R1828" t="s">
        <v>8298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8269</v>
      </c>
      <c r="O1829" s="5">
        <f t="shared" si="112"/>
        <v>1.0066250000000001</v>
      </c>
      <c r="P1829" s="6">
        <f t="shared" si="113"/>
        <v>83.885416666666671</v>
      </c>
      <c r="Q1829" s="8" t="s">
        <v>8293</v>
      </c>
      <c r="R1829" t="s">
        <v>8298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8269</v>
      </c>
      <c r="O1830" s="5">
        <f t="shared" si="112"/>
        <v>1.0016</v>
      </c>
      <c r="P1830" s="6">
        <f t="shared" si="113"/>
        <v>417.33333333333331</v>
      </c>
      <c r="Q1830" s="8" t="s">
        <v>8293</v>
      </c>
      <c r="R1830" t="s">
        <v>8298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8269</v>
      </c>
      <c r="O1831" s="5">
        <f t="shared" si="112"/>
        <v>1.6668333333333334</v>
      </c>
      <c r="P1831" s="6">
        <f t="shared" si="113"/>
        <v>75.765151515151516</v>
      </c>
      <c r="Q1831" s="8" t="s">
        <v>8293</v>
      </c>
      <c r="R1831" t="s">
        <v>8298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8269</v>
      </c>
      <c r="O1832" s="5">
        <f t="shared" si="112"/>
        <v>1.0153333333333334</v>
      </c>
      <c r="P1832" s="6">
        <f t="shared" si="113"/>
        <v>67.389380530973455</v>
      </c>
      <c r="Q1832" s="8" t="s">
        <v>8293</v>
      </c>
      <c r="R1832" t="s">
        <v>8298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8269</v>
      </c>
      <c r="O1833" s="5">
        <f t="shared" si="112"/>
        <v>1.03</v>
      </c>
      <c r="P1833" s="6">
        <f t="shared" si="113"/>
        <v>73.571428571428569</v>
      </c>
      <c r="Q1833" s="8" t="s">
        <v>8293</v>
      </c>
      <c r="R1833" t="s">
        <v>8298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8269</v>
      </c>
      <c r="O1834" s="5">
        <f t="shared" si="112"/>
        <v>1.4285714285714286</v>
      </c>
      <c r="P1834" s="6">
        <f t="shared" si="113"/>
        <v>25</v>
      </c>
      <c r="Q1834" s="8" t="s">
        <v>8293</v>
      </c>
      <c r="R1834" t="s">
        <v>8298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8269</v>
      </c>
      <c r="O1835" s="5">
        <f t="shared" si="112"/>
        <v>2.625</v>
      </c>
      <c r="P1835" s="6">
        <f t="shared" si="113"/>
        <v>42</v>
      </c>
      <c r="Q1835" s="8" t="s">
        <v>8293</v>
      </c>
      <c r="R1835" t="s">
        <v>8298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8269</v>
      </c>
      <c r="O1836" s="5">
        <f t="shared" si="112"/>
        <v>1.1805000000000001</v>
      </c>
      <c r="P1836" s="6">
        <f t="shared" si="113"/>
        <v>131.16666666666666</v>
      </c>
      <c r="Q1836" s="8" t="s">
        <v>8293</v>
      </c>
      <c r="R1836" t="s">
        <v>8298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8269</v>
      </c>
      <c r="O1837" s="5">
        <f t="shared" si="112"/>
        <v>1.04</v>
      </c>
      <c r="P1837" s="6">
        <f t="shared" si="113"/>
        <v>47.272727272727273</v>
      </c>
      <c r="Q1837" s="8" t="s">
        <v>8293</v>
      </c>
      <c r="R1837" t="s">
        <v>8298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8269</v>
      </c>
      <c r="O1838" s="5">
        <f t="shared" si="112"/>
        <v>2.0034000000000001</v>
      </c>
      <c r="P1838" s="6">
        <f t="shared" si="113"/>
        <v>182.12727272727273</v>
      </c>
      <c r="Q1838" s="8" t="s">
        <v>8293</v>
      </c>
      <c r="R1838" t="s">
        <v>8298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8269</v>
      </c>
      <c r="O1839" s="5">
        <f t="shared" si="112"/>
        <v>3.0683333333333334</v>
      </c>
      <c r="P1839" s="6">
        <f t="shared" si="113"/>
        <v>61.366666666666667</v>
      </c>
      <c r="Q1839" s="8" t="s">
        <v>8293</v>
      </c>
      <c r="R1839" t="s">
        <v>8298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8269</v>
      </c>
      <c r="O1840" s="5">
        <f t="shared" si="112"/>
        <v>1.00149</v>
      </c>
      <c r="P1840" s="6">
        <f t="shared" si="113"/>
        <v>35.767499999999998</v>
      </c>
      <c r="Q1840" s="8" t="s">
        <v>8293</v>
      </c>
      <c r="R1840" t="s">
        <v>8298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8269</v>
      </c>
      <c r="O1841" s="5">
        <f t="shared" si="112"/>
        <v>2.0529999999999999</v>
      </c>
      <c r="P1841" s="6">
        <f t="shared" si="113"/>
        <v>45.62222222222222</v>
      </c>
      <c r="Q1841" s="8" t="s">
        <v>8293</v>
      </c>
      <c r="R1841" t="s">
        <v>8298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8269</v>
      </c>
      <c r="O1842" s="5">
        <f t="shared" si="112"/>
        <v>1.0888888888888888</v>
      </c>
      <c r="P1842" s="6">
        <f t="shared" si="113"/>
        <v>75.384615384615387</v>
      </c>
      <c r="Q1842" s="8" t="s">
        <v>8293</v>
      </c>
      <c r="R1842" t="s">
        <v>8298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8269</v>
      </c>
      <c r="O1843" s="5">
        <f t="shared" si="112"/>
        <v>1.0175000000000001</v>
      </c>
      <c r="P1843" s="6">
        <f t="shared" si="113"/>
        <v>50.875</v>
      </c>
      <c r="Q1843" s="8" t="s">
        <v>8293</v>
      </c>
      <c r="R1843" t="s">
        <v>8298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8269</v>
      </c>
      <c r="O1844" s="5">
        <f t="shared" si="112"/>
        <v>1.2524999999999999</v>
      </c>
      <c r="P1844" s="6">
        <f t="shared" si="113"/>
        <v>119.28571428571429</v>
      </c>
      <c r="Q1844" s="8" t="s">
        <v>8293</v>
      </c>
      <c r="R1844" t="s">
        <v>8298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8269</v>
      </c>
      <c r="O1845" s="5">
        <f t="shared" si="112"/>
        <v>1.2400610000000001</v>
      </c>
      <c r="P1845" s="6">
        <f t="shared" si="113"/>
        <v>92.541865671641801</v>
      </c>
      <c r="Q1845" s="8" t="s">
        <v>8293</v>
      </c>
      <c r="R1845" t="s">
        <v>8298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8269</v>
      </c>
      <c r="O1846" s="5">
        <f t="shared" si="112"/>
        <v>1.014</v>
      </c>
      <c r="P1846" s="6">
        <f t="shared" si="113"/>
        <v>76.05</v>
      </c>
      <c r="Q1846" s="8" t="s">
        <v>8293</v>
      </c>
      <c r="R1846" t="s">
        <v>8298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8269</v>
      </c>
      <c r="O1847" s="5">
        <f t="shared" si="112"/>
        <v>1</v>
      </c>
      <c r="P1847" s="6">
        <f t="shared" si="113"/>
        <v>52.631578947368418</v>
      </c>
      <c r="Q1847" s="8" t="s">
        <v>8293</v>
      </c>
      <c r="R1847" t="s">
        <v>8298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8269</v>
      </c>
      <c r="O1848" s="5">
        <f t="shared" si="112"/>
        <v>1.3792666666666666</v>
      </c>
      <c r="P1848" s="6">
        <f t="shared" si="113"/>
        <v>98.990430622009569</v>
      </c>
      <c r="Q1848" s="8" t="s">
        <v>8293</v>
      </c>
      <c r="R1848" t="s">
        <v>8298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8269</v>
      </c>
      <c r="O1849" s="5">
        <f t="shared" si="112"/>
        <v>1.2088000000000001</v>
      </c>
      <c r="P1849" s="6">
        <f t="shared" si="113"/>
        <v>79.526315789473685</v>
      </c>
      <c r="Q1849" s="8" t="s">
        <v>8293</v>
      </c>
      <c r="R1849" t="s">
        <v>8298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8269</v>
      </c>
      <c r="O1850" s="5">
        <f t="shared" si="112"/>
        <v>1.0736666666666668</v>
      </c>
      <c r="P1850" s="6">
        <f t="shared" si="113"/>
        <v>134.20833333333334</v>
      </c>
      <c r="Q1850" s="8" t="s">
        <v>8293</v>
      </c>
      <c r="R1850" t="s">
        <v>8298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8269</v>
      </c>
      <c r="O1851" s="5">
        <f t="shared" si="112"/>
        <v>1.0033333333333334</v>
      </c>
      <c r="P1851" s="6">
        <f t="shared" si="113"/>
        <v>37.625</v>
      </c>
      <c r="Q1851" s="8" t="s">
        <v>8293</v>
      </c>
      <c r="R1851" t="s">
        <v>8298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8269</v>
      </c>
      <c r="O1852" s="5">
        <f t="shared" si="112"/>
        <v>1.0152222222222222</v>
      </c>
      <c r="P1852" s="6">
        <f t="shared" si="113"/>
        <v>51.044692737430168</v>
      </c>
      <c r="Q1852" s="8" t="s">
        <v>8293</v>
      </c>
      <c r="R1852" t="s">
        <v>8298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8269</v>
      </c>
      <c r="O1853" s="5">
        <f t="shared" si="112"/>
        <v>1.0007692307692309</v>
      </c>
      <c r="P1853" s="6">
        <f t="shared" si="113"/>
        <v>50.03846153846154</v>
      </c>
      <c r="Q1853" s="8" t="s">
        <v>8293</v>
      </c>
      <c r="R1853" t="s">
        <v>8298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8269</v>
      </c>
      <c r="O1854" s="5">
        <f t="shared" si="112"/>
        <v>1.1696666666666666</v>
      </c>
      <c r="P1854" s="6">
        <f t="shared" si="113"/>
        <v>133.93129770992365</v>
      </c>
      <c r="Q1854" s="8" t="s">
        <v>8293</v>
      </c>
      <c r="R1854" t="s">
        <v>8298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8269</v>
      </c>
      <c r="O1855" s="5">
        <f t="shared" si="112"/>
        <v>1.01875</v>
      </c>
      <c r="P1855" s="6">
        <f t="shared" si="113"/>
        <v>58.214285714285715</v>
      </c>
      <c r="Q1855" s="8" t="s">
        <v>8293</v>
      </c>
      <c r="R1855" t="s">
        <v>8298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8269</v>
      </c>
      <c r="O1856" s="5">
        <f t="shared" si="112"/>
        <v>1.0212366666666666</v>
      </c>
      <c r="P1856" s="6">
        <f t="shared" si="113"/>
        <v>88.037643678160919</v>
      </c>
      <c r="Q1856" s="8" t="s">
        <v>8293</v>
      </c>
      <c r="R1856" t="s">
        <v>8298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8269</v>
      </c>
      <c r="O1857" s="5">
        <f t="shared" si="112"/>
        <v>1.5405897142857143</v>
      </c>
      <c r="P1857" s="6">
        <f t="shared" si="113"/>
        <v>70.576753926701571</v>
      </c>
      <c r="Q1857" s="8" t="s">
        <v>8293</v>
      </c>
      <c r="R1857" t="s">
        <v>8298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8269</v>
      </c>
      <c r="O1858" s="5">
        <f t="shared" si="112"/>
        <v>1.0125</v>
      </c>
      <c r="P1858" s="6">
        <f t="shared" si="113"/>
        <v>53.289473684210527</v>
      </c>
      <c r="Q1858" s="8" t="s">
        <v>8293</v>
      </c>
      <c r="R1858" t="s">
        <v>8298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8269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s="8" t="s">
        <v>8293</v>
      </c>
      <c r="R1859" t="s">
        <v>8298</v>
      </c>
      <c r="S1859" s="13">
        <f t="shared" ref="S1859:S1922" si="118">(((J1859/60)/60)/24)+DATE(1970, 1, 1)</f>
        <v>41864.76866898148</v>
      </c>
      <c r="T1859" s="13">
        <f t="shared" ref="T1859:T1922" si="119">(((I1859/60)/60)/24)+DATE(1970,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8269</v>
      </c>
      <c r="O1860" s="5">
        <f t="shared" si="116"/>
        <v>1.0874800874800874</v>
      </c>
      <c r="P1860" s="6">
        <f t="shared" si="117"/>
        <v>40.547315436241611</v>
      </c>
      <c r="Q1860" s="8" t="s">
        <v>8293</v>
      </c>
      <c r="R1860" t="s">
        <v>8298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8269</v>
      </c>
      <c r="O1861" s="5">
        <f t="shared" si="116"/>
        <v>1.3183333333333334</v>
      </c>
      <c r="P1861" s="6">
        <f t="shared" si="117"/>
        <v>70.625</v>
      </c>
      <c r="Q1861" s="8" t="s">
        <v>8293</v>
      </c>
      <c r="R1861" t="s">
        <v>8298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8269</v>
      </c>
      <c r="O1862" s="5">
        <f t="shared" si="116"/>
        <v>1.3346666666666667</v>
      </c>
      <c r="P1862" s="6">
        <f t="shared" si="117"/>
        <v>52.684210526315788</v>
      </c>
      <c r="Q1862" s="8" t="s">
        <v>8293</v>
      </c>
      <c r="R1862" t="s">
        <v>8298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5">
        <f t="shared" si="116"/>
        <v>0</v>
      </c>
      <c r="P1863" s="6" t="e">
        <f t="shared" si="117"/>
        <v>#DIV/0!</v>
      </c>
      <c r="Q1863" s="8" t="s">
        <v>8293</v>
      </c>
      <c r="R1863" t="s">
        <v>8298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5">
        <f t="shared" si="116"/>
        <v>8.0833333333333326E-2</v>
      </c>
      <c r="P1864" s="6">
        <f t="shared" si="117"/>
        <v>90.9375</v>
      </c>
      <c r="Q1864" s="8" t="s">
        <v>8293</v>
      </c>
      <c r="R1864" t="s">
        <v>8298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5">
        <f t="shared" si="116"/>
        <v>4.0000000000000001E-3</v>
      </c>
      <c r="P1865" s="6">
        <f t="shared" si="117"/>
        <v>5</v>
      </c>
      <c r="Q1865" s="8" t="s">
        <v>8293</v>
      </c>
      <c r="R1865" t="s">
        <v>8298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5">
        <f t="shared" si="116"/>
        <v>0.42892307692307691</v>
      </c>
      <c r="P1866" s="6">
        <f t="shared" si="117"/>
        <v>58.083333333333336</v>
      </c>
      <c r="Q1866" s="8" t="s">
        <v>8293</v>
      </c>
      <c r="R1866" t="s">
        <v>8298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5">
        <f t="shared" si="116"/>
        <v>3.6363636363636364E-5</v>
      </c>
      <c r="P1867" s="6">
        <f t="shared" si="117"/>
        <v>2</v>
      </c>
      <c r="Q1867" s="8" t="s">
        <v>8293</v>
      </c>
      <c r="R1867" t="s">
        <v>8298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5">
        <f t="shared" si="116"/>
        <v>5.0000000000000001E-3</v>
      </c>
      <c r="P1868" s="6">
        <f t="shared" si="117"/>
        <v>62.5</v>
      </c>
      <c r="Q1868" s="8" t="s">
        <v>8293</v>
      </c>
      <c r="R1868" t="s">
        <v>8298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5">
        <f t="shared" si="116"/>
        <v>5.0000000000000001E-4</v>
      </c>
      <c r="P1869" s="6">
        <f t="shared" si="117"/>
        <v>10</v>
      </c>
      <c r="Q1869" s="8" t="s">
        <v>8293</v>
      </c>
      <c r="R1869" t="s">
        <v>8298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5">
        <f t="shared" si="116"/>
        <v>4.8680000000000001E-2</v>
      </c>
      <c r="P1870" s="6">
        <f t="shared" si="117"/>
        <v>71.588235294117652</v>
      </c>
      <c r="Q1870" s="8" t="s">
        <v>8293</v>
      </c>
      <c r="R1870" t="s">
        <v>8298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5">
        <f t="shared" si="116"/>
        <v>0</v>
      </c>
      <c r="P1871" s="6" t="e">
        <f t="shared" si="117"/>
        <v>#DIV/0!</v>
      </c>
      <c r="Q1871" s="8" t="s">
        <v>8293</v>
      </c>
      <c r="R1871" t="s">
        <v>8298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5">
        <f t="shared" si="116"/>
        <v>0.10314285714285715</v>
      </c>
      <c r="P1872" s="6">
        <f t="shared" si="117"/>
        <v>32.81818181818182</v>
      </c>
      <c r="Q1872" s="8" t="s">
        <v>8293</v>
      </c>
      <c r="R1872" t="s">
        <v>8298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5">
        <f t="shared" si="116"/>
        <v>0.7178461538461538</v>
      </c>
      <c r="P1873" s="6">
        <f t="shared" si="117"/>
        <v>49.11578947368421</v>
      </c>
      <c r="Q1873" s="8" t="s">
        <v>8293</v>
      </c>
      <c r="R1873" t="s">
        <v>8298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5">
        <f t="shared" si="116"/>
        <v>1.06E-2</v>
      </c>
      <c r="P1874" s="6">
        <f t="shared" si="117"/>
        <v>16.307692307692307</v>
      </c>
      <c r="Q1874" s="8" t="s">
        <v>8293</v>
      </c>
      <c r="R1874" t="s">
        <v>8298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5">
        <f t="shared" si="116"/>
        <v>4.4999999999999997E-3</v>
      </c>
      <c r="P1875" s="6">
        <f t="shared" si="117"/>
        <v>18</v>
      </c>
      <c r="Q1875" s="8" t="s">
        <v>8293</v>
      </c>
      <c r="R1875" t="s">
        <v>8298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5">
        <f t="shared" si="116"/>
        <v>1.6249999999999999E-4</v>
      </c>
      <c r="P1876" s="6">
        <f t="shared" si="117"/>
        <v>13</v>
      </c>
      <c r="Q1876" s="8" t="s">
        <v>8293</v>
      </c>
      <c r="R1876" t="s">
        <v>8298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5">
        <f t="shared" si="116"/>
        <v>5.1000000000000004E-3</v>
      </c>
      <c r="P1877" s="6">
        <f t="shared" si="117"/>
        <v>17</v>
      </c>
      <c r="Q1877" s="8" t="s">
        <v>8293</v>
      </c>
      <c r="R1877" t="s">
        <v>8298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5">
        <f t="shared" si="116"/>
        <v>0</v>
      </c>
      <c r="P1878" s="6" t="e">
        <f t="shared" si="117"/>
        <v>#DIV/0!</v>
      </c>
      <c r="Q1878" s="8" t="s">
        <v>8293</v>
      </c>
      <c r="R1878" t="s">
        <v>8298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5">
        <f t="shared" si="116"/>
        <v>0</v>
      </c>
      <c r="P1879" s="6" t="e">
        <f t="shared" si="117"/>
        <v>#DIV/0!</v>
      </c>
      <c r="Q1879" s="8" t="s">
        <v>8293</v>
      </c>
      <c r="R1879" t="s">
        <v>8298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5">
        <f t="shared" si="116"/>
        <v>0</v>
      </c>
      <c r="P1880" s="6" t="e">
        <f t="shared" si="117"/>
        <v>#DIV/0!</v>
      </c>
      <c r="Q1880" s="8" t="s">
        <v>8293</v>
      </c>
      <c r="R1880" t="s">
        <v>8298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5">
        <f t="shared" si="116"/>
        <v>1.1999999999999999E-3</v>
      </c>
      <c r="P1881" s="6">
        <f t="shared" si="117"/>
        <v>3</v>
      </c>
      <c r="Q1881" s="8" t="s">
        <v>8293</v>
      </c>
      <c r="R1881" t="s">
        <v>8298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5">
        <f t="shared" si="116"/>
        <v>0.20080000000000001</v>
      </c>
      <c r="P1882" s="6">
        <f t="shared" si="117"/>
        <v>41.833333333333336</v>
      </c>
      <c r="Q1882" s="8" t="s">
        <v>8293</v>
      </c>
      <c r="R1882" t="s">
        <v>8298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5">
        <f t="shared" si="116"/>
        <v>1.726845</v>
      </c>
      <c r="P1883" s="6">
        <f t="shared" si="117"/>
        <v>49.338428571428572</v>
      </c>
      <c r="Q1883" s="8" t="s">
        <v>8293</v>
      </c>
      <c r="R1883" t="s">
        <v>8298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5">
        <f t="shared" si="116"/>
        <v>1.008955223880597</v>
      </c>
      <c r="P1884" s="6">
        <f t="shared" si="117"/>
        <v>41.728395061728392</v>
      </c>
      <c r="Q1884" s="8" t="s">
        <v>8293</v>
      </c>
      <c r="R1884" t="s">
        <v>8298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5">
        <f t="shared" si="116"/>
        <v>1.0480480480480481</v>
      </c>
      <c r="P1885" s="6">
        <f t="shared" si="117"/>
        <v>32.71875</v>
      </c>
      <c r="Q1885" s="8" t="s">
        <v>8293</v>
      </c>
      <c r="R1885" t="s">
        <v>8298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5">
        <f t="shared" si="116"/>
        <v>1.351</v>
      </c>
      <c r="P1886" s="6">
        <f t="shared" si="117"/>
        <v>51.96153846153846</v>
      </c>
      <c r="Q1886" s="8" t="s">
        <v>8293</v>
      </c>
      <c r="R1886" t="s">
        <v>8298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5">
        <f t="shared" si="116"/>
        <v>1.1632786885245903</v>
      </c>
      <c r="P1887" s="6">
        <f t="shared" si="117"/>
        <v>50.685714285714283</v>
      </c>
      <c r="Q1887" s="8" t="s">
        <v>8293</v>
      </c>
      <c r="R1887" t="s">
        <v>8298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5">
        <f t="shared" si="116"/>
        <v>1.0208333333333333</v>
      </c>
      <c r="P1888" s="6">
        <f t="shared" si="117"/>
        <v>42.241379310344826</v>
      </c>
      <c r="Q1888" s="8" t="s">
        <v>8293</v>
      </c>
      <c r="R1888" t="s">
        <v>8298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5">
        <f t="shared" si="116"/>
        <v>1.1116666666666666</v>
      </c>
      <c r="P1889" s="6">
        <f t="shared" si="117"/>
        <v>416.875</v>
      </c>
      <c r="Q1889" s="8" t="s">
        <v>8293</v>
      </c>
      <c r="R1889" t="s">
        <v>8298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5">
        <f t="shared" si="116"/>
        <v>1.6608000000000001</v>
      </c>
      <c r="P1890" s="6">
        <f t="shared" si="117"/>
        <v>46.651685393258425</v>
      </c>
      <c r="Q1890" s="8" t="s">
        <v>8293</v>
      </c>
      <c r="R1890" t="s">
        <v>8298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5">
        <f t="shared" si="116"/>
        <v>1.0660000000000001</v>
      </c>
      <c r="P1891" s="6">
        <f t="shared" si="117"/>
        <v>48.454545454545453</v>
      </c>
      <c r="Q1891" s="8" t="s">
        <v>8293</v>
      </c>
      <c r="R1891" t="s">
        <v>8298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5">
        <f t="shared" si="116"/>
        <v>1.4458441666666668</v>
      </c>
      <c r="P1892" s="6">
        <f t="shared" si="117"/>
        <v>70.5289837398374</v>
      </c>
      <c r="Q1892" s="8" t="s">
        <v>8293</v>
      </c>
      <c r="R1892" t="s">
        <v>8298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5">
        <f t="shared" si="116"/>
        <v>1.0555000000000001</v>
      </c>
      <c r="P1893" s="6">
        <f t="shared" si="117"/>
        <v>87.958333333333329</v>
      </c>
      <c r="Q1893" s="8" t="s">
        <v>8293</v>
      </c>
      <c r="R1893" t="s">
        <v>8298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5">
        <f t="shared" si="116"/>
        <v>1.3660000000000001</v>
      </c>
      <c r="P1894" s="6">
        <f t="shared" si="117"/>
        <v>26.26923076923077</v>
      </c>
      <c r="Q1894" s="8" t="s">
        <v>8293</v>
      </c>
      <c r="R1894" t="s">
        <v>8298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5">
        <f t="shared" si="116"/>
        <v>1.04</v>
      </c>
      <c r="P1895" s="6">
        <f t="shared" si="117"/>
        <v>57.777777777777779</v>
      </c>
      <c r="Q1895" s="8" t="s">
        <v>8293</v>
      </c>
      <c r="R1895" t="s">
        <v>8298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5">
        <f t="shared" si="116"/>
        <v>1.145</v>
      </c>
      <c r="P1896" s="6">
        <f t="shared" si="117"/>
        <v>57.25</v>
      </c>
      <c r="Q1896" s="8" t="s">
        <v>8293</v>
      </c>
      <c r="R1896" t="s">
        <v>8298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5">
        <f t="shared" si="116"/>
        <v>1.0171957671957672</v>
      </c>
      <c r="P1897" s="6">
        <f t="shared" si="117"/>
        <v>196.34042553191489</v>
      </c>
      <c r="Q1897" s="8" t="s">
        <v>8293</v>
      </c>
      <c r="R1897" t="s">
        <v>8298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5">
        <f t="shared" si="116"/>
        <v>1.2394678492239468</v>
      </c>
      <c r="P1898" s="6">
        <f t="shared" si="117"/>
        <v>43</v>
      </c>
      <c r="Q1898" s="8" t="s">
        <v>8293</v>
      </c>
      <c r="R1898" t="s">
        <v>8298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5">
        <f t="shared" si="116"/>
        <v>1.0245669291338582</v>
      </c>
      <c r="P1899" s="6">
        <f t="shared" si="117"/>
        <v>35.551912568306008</v>
      </c>
      <c r="Q1899" s="8" t="s">
        <v>8293</v>
      </c>
      <c r="R1899" t="s">
        <v>8298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5">
        <f t="shared" si="116"/>
        <v>1.4450000000000001</v>
      </c>
      <c r="P1900" s="6">
        <f t="shared" si="117"/>
        <v>68.80952380952381</v>
      </c>
      <c r="Q1900" s="8" t="s">
        <v>8293</v>
      </c>
      <c r="R1900" t="s">
        <v>8298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5">
        <f t="shared" si="116"/>
        <v>1.3333333333333333</v>
      </c>
      <c r="P1901" s="6">
        <f t="shared" si="117"/>
        <v>28.571428571428573</v>
      </c>
      <c r="Q1901" s="8" t="s">
        <v>8293</v>
      </c>
      <c r="R1901" t="s">
        <v>8298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5">
        <f t="shared" si="116"/>
        <v>1.0936440000000001</v>
      </c>
      <c r="P1902" s="6">
        <f t="shared" si="117"/>
        <v>50.631666666666668</v>
      </c>
      <c r="Q1902" s="8" t="s">
        <v>8293</v>
      </c>
      <c r="R1902" t="s">
        <v>8298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8269</v>
      </c>
      <c r="O1903" s="5">
        <f t="shared" si="116"/>
        <v>2.696969696969697E-2</v>
      </c>
      <c r="P1903" s="6">
        <f t="shared" si="117"/>
        <v>106.8</v>
      </c>
      <c r="Q1903" s="8" t="s">
        <v>8293</v>
      </c>
      <c r="R1903" t="s">
        <v>8298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8269</v>
      </c>
      <c r="O1904" s="5">
        <f t="shared" si="116"/>
        <v>1.2E-2</v>
      </c>
      <c r="P1904" s="6">
        <f t="shared" si="117"/>
        <v>4</v>
      </c>
      <c r="Q1904" s="8" t="s">
        <v>8293</v>
      </c>
      <c r="R1904" t="s">
        <v>8298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8269</v>
      </c>
      <c r="O1905" s="5">
        <f t="shared" si="116"/>
        <v>0.46600000000000003</v>
      </c>
      <c r="P1905" s="6">
        <f t="shared" si="117"/>
        <v>34.097560975609753</v>
      </c>
      <c r="Q1905" s="8" t="s">
        <v>8293</v>
      </c>
      <c r="R1905" t="s">
        <v>8298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8269</v>
      </c>
      <c r="O1906" s="5">
        <f t="shared" si="116"/>
        <v>1E-3</v>
      </c>
      <c r="P1906" s="6">
        <f t="shared" si="117"/>
        <v>25</v>
      </c>
      <c r="Q1906" s="8" t="s">
        <v>8293</v>
      </c>
      <c r="R1906" t="s">
        <v>8298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8269</v>
      </c>
      <c r="O1907" s="5">
        <f t="shared" si="116"/>
        <v>1.6800000000000001E-3</v>
      </c>
      <c r="P1907" s="6">
        <f t="shared" si="117"/>
        <v>10.5</v>
      </c>
      <c r="Q1907" s="8" t="s">
        <v>8293</v>
      </c>
      <c r="R1907" t="s">
        <v>8298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8269</v>
      </c>
      <c r="O1908" s="5">
        <f t="shared" si="116"/>
        <v>0.42759999999999998</v>
      </c>
      <c r="P1908" s="6">
        <f t="shared" si="117"/>
        <v>215.95959595959596</v>
      </c>
      <c r="Q1908" s="8" t="s">
        <v>8293</v>
      </c>
      <c r="R1908" t="s">
        <v>8298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8269</v>
      </c>
      <c r="O1909" s="5">
        <f t="shared" si="116"/>
        <v>2.8333333333333335E-3</v>
      </c>
      <c r="P1909" s="6">
        <f t="shared" si="117"/>
        <v>21.25</v>
      </c>
      <c r="Q1909" s="8" t="s">
        <v>8293</v>
      </c>
      <c r="R1909" t="s">
        <v>8298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8269</v>
      </c>
      <c r="O1910" s="5">
        <f t="shared" si="116"/>
        <v>1.7319999999999999E-2</v>
      </c>
      <c r="P1910" s="6">
        <f t="shared" si="117"/>
        <v>108.25</v>
      </c>
      <c r="Q1910" s="8" t="s">
        <v>8293</v>
      </c>
      <c r="R1910" t="s">
        <v>8298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8269</v>
      </c>
      <c r="O1911" s="5">
        <f t="shared" si="116"/>
        <v>0.14111428571428572</v>
      </c>
      <c r="P1911" s="6">
        <f t="shared" si="117"/>
        <v>129.97368421052633</v>
      </c>
      <c r="Q1911" s="8" t="s">
        <v>8293</v>
      </c>
      <c r="R1911" t="s">
        <v>8298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8269</v>
      </c>
      <c r="O1912" s="5">
        <f t="shared" si="116"/>
        <v>0.39395294117647056</v>
      </c>
      <c r="P1912" s="6">
        <f t="shared" si="117"/>
        <v>117.49473684210527</v>
      </c>
      <c r="Q1912" s="8" t="s">
        <v>8293</v>
      </c>
      <c r="R1912" t="s">
        <v>8298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8269</v>
      </c>
      <c r="O1913" s="5">
        <f t="shared" si="116"/>
        <v>2.3529411764705883E-4</v>
      </c>
      <c r="P1913" s="6">
        <f t="shared" si="117"/>
        <v>10</v>
      </c>
      <c r="Q1913" s="8" t="s">
        <v>8293</v>
      </c>
      <c r="R1913" t="s">
        <v>8298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8269</v>
      </c>
      <c r="O1914" s="5">
        <f t="shared" si="116"/>
        <v>0.59299999999999997</v>
      </c>
      <c r="P1914" s="6">
        <f t="shared" si="117"/>
        <v>70.595238095238102</v>
      </c>
      <c r="Q1914" s="8" t="s">
        <v>8293</v>
      </c>
      <c r="R1914" t="s">
        <v>8298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8269</v>
      </c>
      <c r="O1915" s="5">
        <f t="shared" si="116"/>
        <v>1.3270833333333334E-2</v>
      </c>
      <c r="P1915" s="6">
        <f t="shared" si="117"/>
        <v>24.5</v>
      </c>
      <c r="Q1915" s="8" t="s">
        <v>8293</v>
      </c>
      <c r="R1915" t="s">
        <v>8298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8269</v>
      </c>
      <c r="O1916" s="5">
        <f t="shared" si="116"/>
        <v>9.0090090090090086E-2</v>
      </c>
      <c r="P1916" s="6">
        <f t="shared" si="117"/>
        <v>30</v>
      </c>
      <c r="Q1916" s="8" t="s">
        <v>8293</v>
      </c>
      <c r="R1916" t="s">
        <v>8298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8269</v>
      </c>
      <c r="O1917" s="5">
        <f t="shared" si="116"/>
        <v>1.6E-2</v>
      </c>
      <c r="P1917" s="6">
        <f t="shared" si="117"/>
        <v>2</v>
      </c>
      <c r="Q1917" s="8" t="s">
        <v>8293</v>
      </c>
      <c r="R1917" t="s">
        <v>8298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8269</v>
      </c>
      <c r="O1918" s="5">
        <f t="shared" si="116"/>
        <v>5.1000000000000004E-3</v>
      </c>
      <c r="P1918" s="6">
        <f t="shared" si="117"/>
        <v>17</v>
      </c>
      <c r="Q1918" s="8" t="s">
        <v>8293</v>
      </c>
      <c r="R1918" t="s">
        <v>8298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8269</v>
      </c>
      <c r="O1919" s="5">
        <f t="shared" si="116"/>
        <v>0.52570512820512816</v>
      </c>
      <c r="P1919" s="6">
        <f t="shared" si="117"/>
        <v>2928.9285714285716</v>
      </c>
      <c r="Q1919" s="8" t="s">
        <v>8293</v>
      </c>
      <c r="R1919" t="s">
        <v>8298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8269</v>
      </c>
      <c r="O1920" s="5">
        <f t="shared" si="116"/>
        <v>1.04E-2</v>
      </c>
      <c r="P1920" s="6">
        <f t="shared" si="117"/>
        <v>28.888888888888889</v>
      </c>
      <c r="Q1920" s="8" t="s">
        <v>8293</v>
      </c>
      <c r="R1920" t="s">
        <v>8298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8269</v>
      </c>
      <c r="O1921" s="5">
        <f t="shared" si="116"/>
        <v>0.47399999999999998</v>
      </c>
      <c r="P1921" s="6">
        <f t="shared" si="117"/>
        <v>29.625</v>
      </c>
      <c r="Q1921" s="8" t="s">
        <v>8293</v>
      </c>
      <c r="R1921" t="s">
        <v>8298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8269</v>
      </c>
      <c r="O1922" s="5">
        <f t="shared" si="116"/>
        <v>0.43030000000000002</v>
      </c>
      <c r="P1922" s="6">
        <f t="shared" si="117"/>
        <v>40.980952380952381</v>
      </c>
      <c r="Q1922" s="8" t="s">
        <v>8293</v>
      </c>
      <c r="R1922" t="s">
        <v>8298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s="8" t="s">
        <v>8293</v>
      </c>
      <c r="R1923" t="s">
        <v>8298</v>
      </c>
      <c r="S1923" s="13">
        <f t="shared" ref="S1923:S1986" si="122">(((J1923/60)/60)/24)+DATE(1970, 1, 1)</f>
        <v>41074.221562500003</v>
      </c>
      <c r="T1923" s="13">
        <f t="shared" ref="T1923:T1986" si="123">(((I1923/60)/60)/24)+DATE(1970,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5">
        <f t="shared" si="120"/>
        <v>1.1555</v>
      </c>
      <c r="P1924" s="6">
        <f t="shared" si="121"/>
        <v>36.109375</v>
      </c>
      <c r="Q1924" s="8" t="s">
        <v>8293</v>
      </c>
      <c r="R1924" t="s">
        <v>8298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5">
        <f t="shared" si="120"/>
        <v>2.4079999999999999</v>
      </c>
      <c r="P1925" s="6">
        <f t="shared" si="121"/>
        <v>23.153846153846153</v>
      </c>
      <c r="Q1925" s="8" t="s">
        <v>8293</v>
      </c>
      <c r="R1925" t="s">
        <v>8298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5">
        <f t="shared" si="120"/>
        <v>1.1439999999999999</v>
      </c>
      <c r="P1926" s="6">
        <f t="shared" si="121"/>
        <v>104</v>
      </c>
      <c r="Q1926" s="8" t="s">
        <v>8293</v>
      </c>
      <c r="R1926" t="s">
        <v>8298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5">
        <f t="shared" si="120"/>
        <v>1.1033333333333333</v>
      </c>
      <c r="P1927" s="6">
        <f t="shared" si="121"/>
        <v>31.826923076923077</v>
      </c>
      <c r="Q1927" s="8" t="s">
        <v>8293</v>
      </c>
      <c r="R1927" t="s">
        <v>8298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5">
        <f t="shared" si="120"/>
        <v>1.9537933333333333</v>
      </c>
      <c r="P1928" s="6">
        <f t="shared" si="121"/>
        <v>27.3896261682243</v>
      </c>
      <c r="Q1928" s="8" t="s">
        <v>8293</v>
      </c>
      <c r="R1928" t="s">
        <v>8298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5">
        <f t="shared" si="120"/>
        <v>1.0333333333333334</v>
      </c>
      <c r="P1929" s="6">
        <f t="shared" si="121"/>
        <v>56.363636363636367</v>
      </c>
      <c r="Q1929" s="8" t="s">
        <v>8293</v>
      </c>
      <c r="R1929" t="s">
        <v>8298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5">
        <f t="shared" si="120"/>
        <v>1.031372549019608</v>
      </c>
      <c r="P1930" s="6">
        <f t="shared" si="121"/>
        <v>77.352941176470594</v>
      </c>
      <c r="Q1930" s="8" t="s">
        <v>8293</v>
      </c>
      <c r="R1930" t="s">
        <v>8298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5">
        <f t="shared" si="120"/>
        <v>1.003125</v>
      </c>
      <c r="P1931" s="6">
        <f t="shared" si="121"/>
        <v>42.8</v>
      </c>
      <c r="Q1931" s="8" t="s">
        <v>8293</v>
      </c>
      <c r="R1931" t="s">
        <v>8298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5">
        <f t="shared" si="120"/>
        <v>1.27</v>
      </c>
      <c r="P1932" s="6">
        <f t="shared" si="121"/>
        <v>48.846153846153847</v>
      </c>
      <c r="Q1932" s="8" t="s">
        <v>8293</v>
      </c>
      <c r="R1932" t="s">
        <v>8298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5">
        <f t="shared" si="120"/>
        <v>1.20601</v>
      </c>
      <c r="P1933" s="6">
        <f t="shared" si="121"/>
        <v>48.240400000000001</v>
      </c>
      <c r="Q1933" s="8" t="s">
        <v>8293</v>
      </c>
      <c r="R1933" t="s">
        <v>8298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5">
        <f t="shared" si="120"/>
        <v>1.0699047619047619</v>
      </c>
      <c r="P1934" s="6">
        <f t="shared" si="121"/>
        <v>70.212500000000006</v>
      </c>
      <c r="Q1934" s="8" t="s">
        <v>8293</v>
      </c>
      <c r="R1934" t="s">
        <v>8298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5">
        <f t="shared" si="120"/>
        <v>1.7243333333333333</v>
      </c>
      <c r="P1935" s="6">
        <f t="shared" si="121"/>
        <v>94.054545454545448</v>
      </c>
      <c r="Q1935" s="8" t="s">
        <v>8293</v>
      </c>
      <c r="R1935" t="s">
        <v>8298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5">
        <f t="shared" si="120"/>
        <v>1.2362</v>
      </c>
      <c r="P1936" s="6">
        <f t="shared" si="121"/>
        <v>80.272727272727266</v>
      </c>
      <c r="Q1936" s="8" t="s">
        <v>8293</v>
      </c>
      <c r="R1936" t="s">
        <v>8298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5">
        <f t="shared" si="120"/>
        <v>1.0840000000000001</v>
      </c>
      <c r="P1937" s="6">
        <f t="shared" si="121"/>
        <v>54.2</v>
      </c>
      <c r="Q1937" s="8" t="s">
        <v>8293</v>
      </c>
      <c r="R1937" t="s">
        <v>8298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5">
        <f t="shared" si="120"/>
        <v>1.1652013333333333</v>
      </c>
      <c r="P1938" s="6">
        <f t="shared" si="121"/>
        <v>60.26903448275862</v>
      </c>
      <c r="Q1938" s="8" t="s">
        <v>8293</v>
      </c>
      <c r="R1938" t="s">
        <v>8298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5">
        <f t="shared" si="120"/>
        <v>1.8724499999999999</v>
      </c>
      <c r="P1939" s="6">
        <f t="shared" si="121"/>
        <v>38.740344827586206</v>
      </c>
      <c r="Q1939" s="8" t="s">
        <v>8293</v>
      </c>
      <c r="R1939" t="s">
        <v>8298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5">
        <f t="shared" si="120"/>
        <v>1.1593333333333333</v>
      </c>
      <c r="P1940" s="6">
        <f t="shared" si="121"/>
        <v>152.54385964912279</v>
      </c>
      <c r="Q1940" s="8" t="s">
        <v>8293</v>
      </c>
      <c r="R1940" t="s">
        <v>8298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5">
        <f t="shared" si="120"/>
        <v>1.107</v>
      </c>
      <c r="P1941" s="6">
        <f t="shared" si="121"/>
        <v>115.3125</v>
      </c>
      <c r="Q1941" s="8" t="s">
        <v>8293</v>
      </c>
      <c r="R1941" t="s">
        <v>8298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5">
        <f t="shared" si="120"/>
        <v>1.7092307692307693</v>
      </c>
      <c r="P1942" s="6">
        <f t="shared" si="121"/>
        <v>35.838709677419352</v>
      </c>
      <c r="Q1942" s="8" t="s">
        <v>8293</v>
      </c>
      <c r="R1942" t="s">
        <v>8298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8269</v>
      </c>
      <c r="O1943" s="5">
        <f t="shared" si="120"/>
        <v>1.2611835600000001</v>
      </c>
      <c r="P1943" s="6">
        <f t="shared" si="121"/>
        <v>64.570118779438872</v>
      </c>
      <c r="Q1943" s="8" t="s">
        <v>8293</v>
      </c>
      <c r="R1943" t="s">
        <v>8298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8269</v>
      </c>
      <c r="O1944" s="5">
        <f t="shared" si="120"/>
        <v>1.3844033333333334</v>
      </c>
      <c r="P1944" s="6">
        <f t="shared" si="121"/>
        <v>87.436000000000007</v>
      </c>
      <c r="Q1944" s="8" t="s">
        <v>8293</v>
      </c>
      <c r="R1944" t="s">
        <v>8298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8269</v>
      </c>
      <c r="O1945" s="5">
        <f t="shared" si="120"/>
        <v>17.052499999999998</v>
      </c>
      <c r="P1945" s="6">
        <f t="shared" si="121"/>
        <v>68.815577078288939</v>
      </c>
      <c r="Q1945" s="8" t="s">
        <v>8293</v>
      </c>
      <c r="R1945" t="s">
        <v>8298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8269</v>
      </c>
      <c r="O1946" s="5">
        <f t="shared" si="120"/>
        <v>7.8805550000000002</v>
      </c>
      <c r="P1946" s="6">
        <f t="shared" si="121"/>
        <v>176.200223588597</v>
      </c>
      <c r="Q1946" s="8" t="s">
        <v>8293</v>
      </c>
      <c r="R1946" t="s">
        <v>8298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8269</v>
      </c>
      <c r="O1947" s="5">
        <f t="shared" si="120"/>
        <v>3.4801799999999998</v>
      </c>
      <c r="P1947" s="6">
        <f t="shared" si="121"/>
        <v>511.79117647058825</v>
      </c>
      <c r="Q1947" s="8" t="s">
        <v>8293</v>
      </c>
      <c r="R1947" t="s">
        <v>8298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8269</v>
      </c>
      <c r="O1948" s="5">
        <f t="shared" si="120"/>
        <v>1.4974666666666667</v>
      </c>
      <c r="P1948" s="6">
        <f t="shared" si="121"/>
        <v>160.44285714285715</v>
      </c>
      <c r="Q1948" s="8" t="s">
        <v>8293</v>
      </c>
      <c r="R1948" t="s">
        <v>8298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8270</v>
      </c>
      <c r="O1949" s="5">
        <f t="shared" si="120"/>
        <v>1.0063375000000001</v>
      </c>
      <c r="P1949" s="6">
        <f t="shared" si="121"/>
        <v>35.003043478260871</v>
      </c>
      <c r="Q1949" s="8" t="s">
        <v>8293</v>
      </c>
      <c r="R1949" t="s">
        <v>8299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8270</v>
      </c>
      <c r="O1950" s="5">
        <f t="shared" si="120"/>
        <v>8.0021100000000001</v>
      </c>
      <c r="P1950" s="6">
        <f t="shared" si="121"/>
        <v>188.50671378091872</v>
      </c>
      <c r="Q1950" s="8" t="s">
        <v>8293</v>
      </c>
      <c r="R1950" t="s">
        <v>8299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8270</v>
      </c>
      <c r="O1951" s="5">
        <f t="shared" si="120"/>
        <v>1.0600260000000001</v>
      </c>
      <c r="P1951" s="6">
        <f t="shared" si="121"/>
        <v>56.204984093319197</v>
      </c>
      <c r="Q1951" s="8" t="s">
        <v>8293</v>
      </c>
      <c r="R1951" t="s">
        <v>8299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8270</v>
      </c>
      <c r="O1952" s="5">
        <f t="shared" si="120"/>
        <v>2.0051866666666669</v>
      </c>
      <c r="P1952" s="6">
        <f t="shared" si="121"/>
        <v>51.3054157782516</v>
      </c>
      <c r="Q1952" s="8" t="s">
        <v>8293</v>
      </c>
      <c r="R1952" t="s">
        <v>8299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8270</v>
      </c>
      <c r="O1953" s="5">
        <f t="shared" si="120"/>
        <v>2.1244399999999999</v>
      </c>
      <c r="P1953" s="6">
        <f t="shared" si="121"/>
        <v>127.36450839328538</v>
      </c>
      <c r="Q1953" s="8" t="s">
        <v>8293</v>
      </c>
      <c r="R1953" t="s">
        <v>8299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8270</v>
      </c>
      <c r="O1954" s="5">
        <f t="shared" si="120"/>
        <v>1.9847237142857144</v>
      </c>
      <c r="P1954" s="6">
        <f t="shared" si="121"/>
        <v>101.85532258064516</v>
      </c>
      <c r="Q1954" s="8" t="s">
        <v>8293</v>
      </c>
      <c r="R1954" t="s">
        <v>8299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8270</v>
      </c>
      <c r="O1955" s="5">
        <f t="shared" si="120"/>
        <v>2.2594666666666665</v>
      </c>
      <c r="P1955" s="6">
        <f t="shared" si="121"/>
        <v>230.55782312925169</v>
      </c>
      <c r="Q1955" s="8" t="s">
        <v>8293</v>
      </c>
      <c r="R1955" t="s">
        <v>8299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8270</v>
      </c>
      <c r="O1956" s="5">
        <f t="shared" si="120"/>
        <v>6.9894800000000004</v>
      </c>
      <c r="P1956" s="6">
        <f t="shared" si="121"/>
        <v>842.10602409638557</v>
      </c>
      <c r="Q1956" s="8" t="s">
        <v>8293</v>
      </c>
      <c r="R1956" t="s">
        <v>8299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8270</v>
      </c>
      <c r="O1957" s="5">
        <f t="shared" si="120"/>
        <v>3.9859528571428569</v>
      </c>
      <c r="P1957" s="6">
        <f t="shared" si="121"/>
        <v>577.27593103448271</v>
      </c>
      <c r="Q1957" s="8" t="s">
        <v>8293</v>
      </c>
      <c r="R1957" t="s">
        <v>8299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8270</v>
      </c>
      <c r="O1958" s="5">
        <f t="shared" si="120"/>
        <v>2.9403333333333332</v>
      </c>
      <c r="P1958" s="6">
        <f t="shared" si="121"/>
        <v>483.34246575342468</v>
      </c>
      <c r="Q1958" s="8" t="s">
        <v>8293</v>
      </c>
      <c r="R1958" t="s">
        <v>8299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8270</v>
      </c>
      <c r="O1959" s="5">
        <f t="shared" si="120"/>
        <v>1.6750470000000002</v>
      </c>
      <c r="P1959" s="6">
        <f t="shared" si="121"/>
        <v>76.138500000000008</v>
      </c>
      <c r="Q1959" s="8" t="s">
        <v>8293</v>
      </c>
      <c r="R1959" t="s">
        <v>8299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8270</v>
      </c>
      <c r="O1960" s="5">
        <f t="shared" si="120"/>
        <v>14.355717142857143</v>
      </c>
      <c r="P1960" s="6">
        <f t="shared" si="121"/>
        <v>74.107684365781708</v>
      </c>
      <c r="Q1960" s="8" t="s">
        <v>8293</v>
      </c>
      <c r="R1960" t="s">
        <v>8299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8270</v>
      </c>
      <c r="O1961" s="5">
        <f t="shared" si="120"/>
        <v>1.5673440000000001</v>
      </c>
      <c r="P1961" s="6">
        <f t="shared" si="121"/>
        <v>36.965660377358489</v>
      </c>
      <c r="Q1961" s="8" t="s">
        <v>8293</v>
      </c>
      <c r="R1961" t="s">
        <v>8299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8270</v>
      </c>
      <c r="O1962" s="5">
        <f t="shared" si="120"/>
        <v>1.1790285714285715</v>
      </c>
      <c r="P1962" s="6">
        <f t="shared" si="121"/>
        <v>2500.969696969697</v>
      </c>
      <c r="Q1962" s="8" t="s">
        <v>8293</v>
      </c>
      <c r="R1962" t="s">
        <v>8299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8270</v>
      </c>
      <c r="O1963" s="5">
        <f t="shared" si="120"/>
        <v>11.053811999999999</v>
      </c>
      <c r="P1963" s="6">
        <f t="shared" si="121"/>
        <v>67.690214329454989</v>
      </c>
      <c r="Q1963" s="8" t="s">
        <v>8293</v>
      </c>
      <c r="R1963" t="s">
        <v>8299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8270</v>
      </c>
      <c r="O1964" s="5">
        <f t="shared" si="120"/>
        <v>1.9292499999999999</v>
      </c>
      <c r="P1964" s="6">
        <f t="shared" si="121"/>
        <v>63.04738562091503</v>
      </c>
      <c r="Q1964" s="8" t="s">
        <v>8293</v>
      </c>
      <c r="R1964" t="s">
        <v>8299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8270</v>
      </c>
      <c r="O1965" s="5">
        <f t="shared" si="120"/>
        <v>1.268842105263158</v>
      </c>
      <c r="P1965" s="6">
        <f t="shared" si="121"/>
        <v>117.6</v>
      </c>
      <c r="Q1965" s="8" t="s">
        <v>8293</v>
      </c>
      <c r="R1965" t="s">
        <v>8299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8270</v>
      </c>
      <c r="O1966" s="5">
        <f t="shared" si="120"/>
        <v>2.5957748878923765</v>
      </c>
      <c r="P1966" s="6">
        <f t="shared" si="121"/>
        <v>180.75185011709601</v>
      </c>
      <c r="Q1966" s="8" t="s">
        <v>8293</v>
      </c>
      <c r="R1966" t="s">
        <v>8299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8270</v>
      </c>
      <c r="O1967" s="5">
        <f t="shared" si="120"/>
        <v>2.6227999999999998</v>
      </c>
      <c r="P1967" s="6">
        <f t="shared" si="121"/>
        <v>127.32038834951456</v>
      </c>
      <c r="Q1967" s="8" t="s">
        <v>8293</v>
      </c>
      <c r="R1967" t="s">
        <v>8299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8270</v>
      </c>
      <c r="O1968" s="5">
        <f t="shared" si="120"/>
        <v>2.0674309000000002</v>
      </c>
      <c r="P1968" s="6">
        <f t="shared" si="121"/>
        <v>136.6444745538665</v>
      </c>
      <c r="Q1968" s="8" t="s">
        <v>8293</v>
      </c>
      <c r="R1968" t="s">
        <v>8299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8270</v>
      </c>
      <c r="O1969" s="5">
        <f t="shared" si="120"/>
        <v>3.7012999999999998</v>
      </c>
      <c r="P1969" s="6">
        <f t="shared" si="121"/>
        <v>182.78024691358024</v>
      </c>
      <c r="Q1969" s="8" t="s">
        <v>8293</v>
      </c>
      <c r="R1969" t="s">
        <v>8299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8270</v>
      </c>
      <c r="O1970" s="5">
        <f t="shared" si="120"/>
        <v>2.8496600000000001</v>
      </c>
      <c r="P1970" s="6">
        <f t="shared" si="121"/>
        <v>279.37843137254902</v>
      </c>
      <c r="Q1970" s="8" t="s">
        <v>8293</v>
      </c>
      <c r="R1970" t="s">
        <v>8299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8270</v>
      </c>
      <c r="O1971" s="5">
        <f t="shared" si="120"/>
        <v>5.7907999999999999</v>
      </c>
      <c r="P1971" s="6">
        <f t="shared" si="121"/>
        <v>61.375728669846318</v>
      </c>
      <c r="Q1971" s="8" t="s">
        <v>8293</v>
      </c>
      <c r="R1971" t="s">
        <v>8299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8270</v>
      </c>
      <c r="O1972" s="5">
        <f t="shared" si="120"/>
        <v>11.318</v>
      </c>
      <c r="P1972" s="6">
        <f t="shared" si="121"/>
        <v>80.727532097004286</v>
      </c>
      <c r="Q1972" s="8" t="s">
        <v>8293</v>
      </c>
      <c r="R1972" t="s">
        <v>8299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8270</v>
      </c>
      <c r="O1973" s="5">
        <f t="shared" si="120"/>
        <v>2.6302771750000002</v>
      </c>
      <c r="P1973" s="6">
        <f t="shared" si="121"/>
        <v>272.35590732591254</v>
      </c>
      <c r="Q1973" s="8" t="s">
        <v>8293</v>
      </c>
      <c r="R1973" t="s">
        <v>8299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8270</v>
      </c>
      <c r="O1974" s="5">
        <f t="shared" si="120"/>
        <v>6.7447999999999997</v>
      </c>
      <c r="P1974" s="6">
        <f t="shared" si="121"/>
        <v>70.848739495798313</v>
      </c>
      <c r="Q1974" s="8" t="s">
        <v>8293</v>
      </c>
      <c r="R1974" t="s">
        <v>8299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8270</v>
      </c>
      <c r="O1975" s="5">
        <f t="shared" si="120"/>
        <v>2.5683081313131315</v>
      </c>
      <c r="P1975" s="6">
        <f t="shared" si="121"/>
        <v>247.94003412969283</v>
      </c>
      <c r="Q1975" s="8" t="s">
        <v>8293</v>
      </c>
      <c r="R1975" t="s">
        <v>8299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8270</v>
      </c>
      <c r="O1976" s="5">
        <f t="shared" si="120"/>
        <v>3.7549600000000001</v>
      </c>
      <c r="P1976" s="6">
        <f t="shared" si="121"/>
        <v>186.81393034825871</v>
      </c>
      <c r="Q1976" s="8" t="s">
        <v>8293</v>
      </c>
      <c r="R1976" t="s">
        <v>8299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8270</v>
      </c>
      <c r="O1977" s="5">
        <f t="shared" si="120"/>
        <v>2.0870837499999997</v>
      </c>
      <c r="P1977" s="6">
        <f t="shared" si="121"/>
        <v>131.98948616600788</v>
      </c>
      <c r="Q1977" s="8" t="s">
        <v>8293</v>
      </c>
      <c r="R1977" t="s">
        <v>8299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8270</v>
      </c>
      <c r="O1978" s="5">
        <f t="shared" si="120"/>
        <v>3.4660000000000002</v>
      </c>
      <c r="P1978" s="6">
        <f t="shared" si="121"/>
        <v>29.310782241014799</v>
      </c>
      <c r="Q1978" s="8" t="s">
        <v>8293</v>
      </c>
      <c r="R1978" t="s">
        <v>8299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8270</v>
      </c>
      <c r="O1979" s="5">
        <f t="shared" si="120"/>
        <v>4.0232999999999999</v>
      </c>
      <c r="P1979" s="6">
        <f t="shared" si="121"/>
        <v>245.02436053593178</v>
      </c>
      <c r="Q1979" s="8" t="s">
        <v>8293</v>
      </c>
      <c r="R1979" t="s">
        <v>8299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8270</v>
      </c>
      <c r="O1980" s="5">
        <f t="shared" si="120"/>
        <v>10.2684514</v>
      </c>
      <c r="P1980" s="6">
        <f t="shared" si="121"/>
        <v>1323.2540463917526</v>
      </c>
      <c r="Q1980" s="8" t="s">
        <v>8293</v>
      </c>
      <c r="R1980" t="s">
        <v>8299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8270</v>
      </c>
      <c r="O1981" s="5">
        <f t="shared" si="120"/>
        <v>1.14901155</v>
      </c>
      <c r="P1981" s="6">
        <f t="shared" si="121"/>
        <v>282.65966789667897</v>
      </c>
      <c r="Q1981" s="8" t="s">
        <v>8293</v>
      </c>
      <c r="R1981" t="s">
        <v>8299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8270</v>
      </c>
      <c r="O1982" s="5">
        <f t="shared" si="120"/>
        <v>3.5482402000000004</v>
      </c>
      <c r="P1982" s="6">
        <f t="shared" si="121"/>
        <v>91.214401028277635</v>
      </c>
      <c r="Q1982" s="8" t="s">
        <v>8293</v>
      </c>
      <c r="R1982" t="s">
        <v>8299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8270</v>
      </c>
      <c r="O1983" s="5">
        <f t="shared" si="120"/>
        <v>5.0799999999999998E-2</v>
      </c>
      <c r="P1983" s="6">
        <f t="shared" si="121"/>
        <v>31.75</v>
      </c>
      <c r="Q1983" s="8" t="s">
        <v>8293</v>
      </c>
      <c r="R1983" t="s">
        <v>8299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8270</v>
      </c>
      <c r="O1984" s="5">
        <f t="shared" si="120"/>
        <v>0</v>
      </c>
      <c r="P1984" s="6" t="e">
        <f t="shared" si="121"/>
        <v>#DIV/0!</v>
      </c>
      <c r="Q1984" s="8" t="s">
        <v>8293</v>
      </c>
      <c r="R1984" t="s">
        <v>8299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8270</v>
      </c>
      <c r="O1985" s="5">
        <f t="shared" si="120"/>
        <v>4.2999999999999997E-2</v>
      </c>
      <c r="P1985" s="6">
        <f t="shared" si="121"/>
        <v>88.6875</v>
      </c>
      <c r="Q1985" s="8" t="s">
        <v>8293</v>
      </c>
      <c r="R1985" t="s">
        <v>8299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8270</v>
      </c>
      <c r="O1986" s="5">
        <f t="shared" si="120"/>
        <v>0.21146666666666666</v>
      </c>
      <c r="P1986" s="6">
        <f t="shared" si="121"/>
        <v>453.14285714285717</v>
      </c>
      <c r="Q1986" s="8" t="s">
        <v>8293</v>
      </c>
      <c r="R1986" t="s">
        <v>8299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8270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s="8" t="s">
        <v>8293</v>
      </c>
      <c r="R1987" t="s">
        <v>8299</v>
      </c>
      <c r="S1987" s="13">
        <f t="shared" ref="S1987:S2050" si="126">(((J1987/60)/60)/24)+DATE(1970, 1, 1)</f>
        <v>42555.698738425926</v>
      </c>
      <c r="T1987" s="13">
        <f t="shared" ref="T1987:T2050" si="127">(((I1987/60)/60)/24)+DATE(1970, 1, 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8270</v>
      </c>
      <c r="O1988" s="5">
        <f t="shared" si="124"/>
        <v>5.0000000000000001E-4</v>
      </c>
      <c r="P1988" s="6">
        <f t="shared" si="125"/>
        <v>1</v>
      </c>
      <c r="Q1988" s="8" t="s">
        <v>8293</v>
      </c>
      <c r="R1988" t="s">
        <v>8299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8270</v>
      </c>
      <c r="O1989" s="5">
        <f t="shared" si="124"/>
        <v>0.42472727272727273</v>
      </c>
      <c r="P1989" s="6">
        <f t="shared" si="125"/>
        <v>83.428571428571431</v>
      </c>
      <c r="Q1989" s="8" t="s">
        <v>8293</v>
      </c>
      <c r="R1989" t="s">
        <v>8299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8270</v>
      </c>
      <c r="O1990" s="5">
        <f t="shared" si="124"/>
        <v>4.1666666666666666E-3</v>
      </c>
      <c r="P1990" s="6">
        <f t="shared" si="125"/>
        <v>25</v>
      </c>
      <c r="Q1990" s="8" t="s">
        <v>8293</v>
      </c>
      <c r="R1990" t="s">
        <v>8299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8270</v>
      </c>
      <c r="O1991" s="5">
        <f t="shared" si="124"/>
        <v>0.01</v>
      </c>
      <c r="P1991" s="6">
        <f t="shared" si="125"/>
        <v>50</v>
      </c>
      <c r="Q1991" s="8" t="s">
        <v>8293</v>
      </c>
      <c r="R1991" t="s">
        <v>8299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8270</v>
      </c>
      <c r="O1992" s="5">
        <f t="shared" si="124"/>
        <v>0.16966666666666666</v>
      </c>
      <c r="P1992" s="6">
        <f t="shared" si="125"/>
        <v>101.8</v>
      </c>
      <c r="Q1992" s="8" t="s">
        <v>8293</v>
      </c>
      <c r="R1992" t="s">
        <v>8299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8270</v>
      </c>
      <c r="O1993" s="5">
        <f t="shared" si="124"/>
        <v>7.0000000000000007E-2</v>
      </c>
      <c r="P1993" s="6">
        <f t="shared" si="125"/>
        <v>46.666666666666664</v>
      </c>
      <c r="Q1993" s="8" t="s">
        <v>8293</v>
      </c>
      <c r="R1993" t="s">
        <v>8299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8270</v>
      </c>
      <c r="O1994" s="5">
        <f t="shared" si="124"/>
        <v>1.3333333333333333E-3</v>
      </c>
      <c r="P1994" s="6">
        <f t="shared" si="125"/>
        <v>1</v>
      </c>
      <c r="Q1994" s="8" t="s">
        <v>8293</v>
      </c>
      <c r="R1994" t="s">
        <v>8299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8270</v>
      </c>
      <c r="O1995" s="5">
        <f t="shared" si="124"/>
        <v>0</v>
      </c>
      <c r="P1995" s="6" t="e">
        <f t="shared" si="125"/>
        <v>#DIV/0!</v>
      </c>
      <c r="Q1995" s="8" t="s">
        <v>8293</v>
      </c>
      <c r="R1995" t="s">
        <v>8299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8270</v>
      </c>
      <c r="O1996" s="5">
        <f t="shared" si="124"/>
        <v>0</v>
      </c>
      <c r="P1996" s="6" t="e">
        <f t="shared" si="125"/>
        <v>#DIV/0!</v>
      </c>
      <c r="Q1996" s="8" t="s">
        <v>8293</v>
      </c>
      <c r="R1996" t="s">
        <v>8299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8270</v>
      </c>
      <c r="O1997" s="5">
        <f t="shared" si="124"/>
        <v>7.8E-2</v>
      </c>
      <c r="P1997" s="6">
        <f t="shared" si="125"/>
        <v>26</v>
      </c>
      <c r="Q1997" s="8" t="s">
        <v>8293</v>
      </c>
      <c r="R1997" t="s">
        <v>8299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8270</v>
      </c>
      <c r="O1998" s="5">
        <f t="shared" si="124"/>
        <v>0</v>
      </c>
      <c r="P1998" s="6" t="e">
        <f t="shared" si="125"/>
        <v>#DIV/0!</v>
      </c>
      <c r="Q1998" s="8" t="s">
        <v>8293</v>
      </c>
      <c r="R1998" t="s">
        <v>8299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8270</v>
      </c>
      <c r="O1999" s="5">
        <f t="shared" si="124"/>
        <v>0</v>
      </c>
      <c r="P1999" s="6" t="e">
        <f t="shared" si="125"/>
        <v>#DIV/0!</v>
      </c>
      <c r="Q1999" s="8" t="s">
        <v>8293</v>
      </c>
      <c r="R1999" t="s">
        <v>8299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8270</v>
      </c>
      <c r="O2000" s="5">
        <f t="shared" si="124"/>
        <v>0.26200000000000001</v>
      </c>
      <c r="P2000" s="6">
        <f t="shared" si="125"/>
        <v>218.33333333333334</v>
      </c>
      <c r="Q2000" s="8" t="s">
        <v>8293</v>
      </c>
      <c r="R2000" t="s">
        <v>8299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8270</v>
      </c>
      <c r="O2001" s="5">
        <f t="shared" si="124"/>
        <v>7.6129032258064515E-3</v>
      </c>
      <c r="P2001" s="6">
        <f t="shared" si="125"/>
        <v>33.714285714285715</v>
      </c>
      <c r="Q2001" s="8" t="s">
        <v>8293</v>
      </c>
      <c r="R2001" t="s">
        <v>8299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8270</v>
      </c>
      <c r="O2002" s="5">
        <f t="shared" si="124"/>
        <v>0.125</v>
      </c>
      <c r="P2002" s="6">
        <f t="shared" si="125"/>
        <v>25</v>
      </c>
      <c r="Q2002" s="8" t="s">
        <v>8293</v>
      </c>
      <c r="R2002" t="s">
        <v>8299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8270</v>
      </c>
      <c r="O2003" s="5">
        <f t="shared" si="124"/>
        <v>3.8212909090909091</v>
      </c>
      <c r="P2003" s="6">
        <f t="shared" si="125"/>
        <v>128.38790470372632</v>
      </c>
      <c r="Q2003" s="8" t="s">
        <v>8293</v>
      </c>
      <c r="R2003" t="s">
        <v>8299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8270</v>
      </c>
      <c r="O2004" s="5">
        <f t="shared" si="124"/>
        <v>2.1679422000000002</v>
      </c>
      <c r="P2004" s="6">
        <f t="shared" si="125"/>
        <v>78.834261818181815</v>
      </c>
      <c r="Q2004" s="8" t="s">
        <v>8293</v>
      </c>
      <c r="R2004" t="s">
        <v>8299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8270</v>
      </c>
      <c r="O2005" s="5">
        <f t="shared" si="124"/>
        <v>3.12</v>
      </c>
      <c r="P2005" s="6">
        <f t="shared" si="125"/>
        <v>91.764705882352942</v>
      </c>
      <c r="Q2005" s="8" t="s">
        <v>8293</v>
      </c>
      <c r="R2005" t="s">
        <v>8299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8270</v>
      </c>
      <c r="O2006" s="5">
        <f t="shared" si="124"/>
        <v>2.3442048</v>
      </c>
      <c r="P2006" s="6">
        <f t="shared" si="125"/>
        <v>331.10237288135596</v>
      </c>
      <c r="Q2006" s="8" t="s">
        <v>8293</v>
      </c>
      <c r="R2006" t="s">
        <v>8299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8270</v>
      </c>
      <c r="O2007" s="5">
        <f t="shared" si="124"/>
        <v>1.236801</v>
      </c>
      <c r="P2007" s="6">
        <f t="shared" si="125"/>
        <v>194.26193717277485</v>
      </c>
      <c r="Q2007" s="8" t="s">
        <v>8293</v>
      </c>
      <c r="R2007" t="s">
        <v>8299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8270</v>
      </c>
      <c r="O2008" s="5">
        <f t="shared" si="124"/>
        <v>2.4784000000000002</v>
      </c>
      <c r="P2008" s="6">
        <f t="shared" si="125"/>
        <v>408.97689768976898</v>
      </c>
      <c r="Q2008" s="8" t="s">
        <v>8293</v>
      </c>
      <c r="R2008" t="s">
        <v>8299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8270</v>
      </c>
      <c r="O2009" s="5">
        <f t="shared" si="124"/>
        <v>1.157092</v>
      </c>
      <c r="P2009" s="6">
        <f t="shared" si="125"/>
        <v>84.459270072992695</v>
      </c>
      <c r="Q2009" s="8" t="s">
        <v>8293</v>
      </c>
      <c r="R2009" t="s">
        <v>8299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8270</v>
      </c>
      <c r="O2010" s="5">
        <f t="shared" si="124"/>
        <v>1.1707484768810599</v>
      </c>
      <c r="P2010" s="6">
        <f t="shared" si="125"/>
        <v>44.853658536585364</v>
      </c>
      <c r="Q2010" s="8" t="s">
        <v>8293</v>
      </c>
      <c r="R2010" t="s">
        <v>8299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8270</v>
      </c>
      <c r="O2011" s="5">
        <f t="shared" si="124"/>
        <v>3.05158</v>
      </c>
      <c r="P2011" s="6">
        <f t="shared" si="125"/>
        <v>383.3643216080402</v>
      </c>
      <c r="Q2011" s="8" t="s">
        <v>8293</v>
      </c>
      <c r="R2011" t="s">
        <v>8299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8270</v>
      </c>
      <c r="O2012" s="5">
        <f t="shared" si="124"/>
        <v>3.2005299999999997</v>
      </c>
      <c r="P2012" s="6">
        <f t="shared" si="125"/>
        <v>55.276856649395505</v>
      </c>
      <c r="Q2012" s="8" t="s">
        <v>8293</v>
      </c>
      <c r="R2012" t="s">
        <v>8299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8270</v>
      </c>
      <c r="O2013" s="5">
        <f t="shared" si="124"/>
        <v>8.1956399999999991</v>
      </c>
      <c r="P2013" s="6">
        <f t="shared" si="125"/>
        <v>422.02059732234807</v>
      </c>
      <c r="Q2013" s="8" t="s">
        <v>8293</v>
      </c>
      <c r="R2013" t="s">
        <v>8299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8270</v>
      </c>
      <c r="O2014" s="5">
        <f t="shared" si="124"/>
        <v>2.3490000000000002</v>
      </c>
      <c r="P2014" s="6">
        <f t="shared" si="125"/>
        <v>64.180327868852459</v>
      </c>
      <c r="Q2014" s="8" t="s">
        <v>8293</v>
      </c>
      <c r="R2014" t="s">
        <v>8299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8270</v>
      </c>
      <c r="O2015" s="5">
        <f t="shared" si="124"/>
        <v>4.9491375</v>
      </c>
      <c r="P2015" s="6">
        <f t="shared" si="125"/>
        <v>173.57781674704077</v>
      </c>
      <c r="Q2015" s="8" t="s">
        <v>8293</v>
      </c>
      <c r="R2015" t="s">
        <v>8299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8270</v>
      </c>
      <c r="O2016" s="5">
        <f t="shared" si="124"/>
        <v>78.137822333333332</v>
      </c>
      <c r="P2016" s="6">
        <f t="shared" si="125"/>
        <v>88.601680840609291</v>
      </c>
      <c r="Q2016" s="8" t="s">
        <v>8293</v>
      </c>
      <c r="R2016" t="s">
        <v>8299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8270</v>
      </c>
      <c r="O2017" s="5">
        <f t="shared" si="124"/>
        <v>1.1300013888888889</v>
      </c>
      <c r="P2017" s="6">
        <f t="shared" si="125"/>
        <v>50.222283950617282</v>
      </c>
      <c r="Q2017" s="8" t="s">
        <v>8293</v>
      </c>
      <c r="R2017" t="s">
        <v>8299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8270</v>
      </c>
      <c r="O2018" s="5">
        <f t="shared" si="124"/>
        <v>9.2154220000000002</v>
      </c>
      <c r="P2018" s="6">
        <f t="shared" si="125"/>
        <v>192.38876826722338</v>
      </c>
      <c r="Q2018" s="8" t="s">
        <v>8293</v>
      </c>
      <c r="R2018" t="s">
        <v>8299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8270</v>
      </c>
      <c r="O2019" s="5">
        <f t="shared" si="124"/>
        <v>1.2510239999999999</v>
      </c>
      <c r="P2019" s="6">
        <f t="shared" si="125"/>
        <v>73.416901408450698</v>
      </c>
      <c r="Q2019" s="8" t="s">
        <v>8293</v>
      </c>
      <c r="R2019" t="s">
        <v>8299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8270</v>
      </c>
      <c r="O2020" s="5">
        <f t="shared" si="124"/>
        <v>1.0224343076923077</v>
      </c>
      <c r="P2020" s="6">
        <f t="shared" si="125"/>
        <v>147.68495555555555</v>
      </c>
      <c r="Q2020" s="8" t="s">
        <v>8293</v>
      </c>
      <c r="R2020" t="s">
        <v>8299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8270</v>
      </c>
      <c r="O2021" s="5">
        <f t="shared" si="124"/>
        <v>4.8490975000000001</v>
      </c>
      <c r="P2021" s="6">
        <f t="shared" si="125"/>
        <v>108.96848314606741</v>
      </c>
      <c r="Q2021" s="8" t="s">
        <v>8293</v>
      </c>
      <c r="R2021" t="s">
        <v>8299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8270</v>
      </c>
      <c r="O2022" s="5">
        <f t="shared" si="124"/>
        <v>1.9233333333333333</v>
      </c>
      <c r="P2022" s="6">
        <f t="shared" si="125"/>
        <v>23.647540983606557</v>
      </c>
      <c r="Q2022" s="8" t="s">
        <v>8293</v>
      </c>
      <c r="R2022" t="s">
        <v>8299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8270</v>
      </c>
      <c r="O2023" s="5">
        <f t="shared" si="124"/>
        <v>2.8109999999999999</v>
      </c>
      <c r="P2023" s="6">
        <f t="shared" si="125"/>
        <v>147.94736842105263</v>
      </c>
      <c r="Q2023" s="8" t="s">
        <v>8293</v>
      </c>
      <c r="R2023" t="s">
        <v>8299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8270</v>
      </c>
      <c r="O2024" s="5">
        <f t="shared" si="124"/>
        <v>1.2513700000000001</v>
      </c>
      <c r="P2024" s="6">
        <f t="shared" si="125"/>
        <v>385.03692307692307</v>
      </c>
      <c r="Q2024" s="8" t="s">
        <v>8293</v>
      </c>
      <c r="R2024" t="s">
        <v>8299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8270</v>
      </c>
      <c r="O2025" s="5">
        <f t="shared" si="124"/>
        <v>1.61459</v>
      </c>
      <c r="P2025" s="6">
        <f t="shared" si="125"/>
        <v>457.39093484419266</v>
      </c>
      <c r="Q2025" s="8" t="s">
        <v>8293</v>
      </c>
      <c r="R2025" t="s">
        <v>8299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8270</v>
      </c>
      <c r="O2026" s="5">
        <f t="shared" si="124"/>
        <v>5.8535000000000004</v>
      </c>
      <c r="P2026" s="6">
        <f t="shared" si="125"/>
        <v>222.99047619047619</v>
      </c>
      <c r="Q2026" s="8" t="s">
        <v>8293</v>
      </c>
      <c r="R2026" t="s">
        <v>8299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8270</v>
      </c>
      <c r="O2027" s="5">
        <f t="shared" si="124"/>
        <v>2.0114999999999998</v>
      </c>
      <c r="P2027" s="6">
        <f t="shared" si="125"/>
        <v>220.74074074074073</v>
      </c>
      <c r="Q2027" s="8" t="s">
        <v>8293</v>
      </c>
      <c r="R2027" t="s">
        <v>8299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8270</v>
      </c>
      <c r="O2028" s="5">
        <f t="shared" si="124"/>
        <v>1.3348307999999998</v>
      </c>
      <c r="P2028" s="6">
        <f t="shared" si="125"/>
        <v>73.503898678414089</v>
      </c>
      <c r="Q2028" s="8" t="s">
        <v>8293</v>
      </c>
      <c r="R2028" t="s">
        <v>8299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8270</v>
      </c>
      <c r="O2029" s="5">
        <f t="shared" si="124"/>
        <v>1.2024900000000001</v>
      </c>
      <c r="P2029" s="6">
        <f t="shared" si="125"/>
        <v>223.09647495361781</v>
      </c>
      <c r="Q2029" s="8" t="s">
        <v>8293</v>
      </c>
      <c r="R2029" t="s">
        <v>8299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8270</v>
      </c>
      <c r="O2030" s="5">
        <f t="shared" si="124"/>
        <v>1.2616666666666667</v>
      </c>
      <c r="P2030" s="6">
        <f t="shared" si="125"/>
        <v>47.911392405063289</v>
      </c>
      <c r="Q2030" s="8" t="s">
        <v>8293</v>
      </c>
      <c r="R2030" t="s">
        <v>8299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8270</v>
      </c>
      <c r="O2031" s="5">
        <f t="shared" si="124"/>
        <v>3.6120000000000001</v>
      </c>
      <c r="P2031" s="6">
        <f t="shared" si="125"/>
        <v>96.063829787234042</v>
      </c>
      <c r="Q2031" s="8" t="s">
        <v>8293</v>
      </c>
      <c r="R2031" t="s">
        <v>8299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8270</v>
      </c>
      <c r="O2032" s="5">
        <f t="shared" si="124"/>
        <v>2.26239013671875</v>
      </c>
      <c r="P2032" s="6">
        <f t="shared" si="125"/>
        <v>118.6144</v>
      </c>
      <c r="Q2032" s="8" t="s">
        <v>8293</v>
      </c>
      <c r="R2032" t="s">
        <v>8299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8270</v>
      </c>
      <c r="O2033" s="5">
        <f t="shared" si="124"/>
        <v>1.2035</v>
      </c>
      <c r="P2033" s="6">
        <f t="shared" si="125"/>
        <v>118.45472440944881</v>
      </c>
      <c r="Q2033" s="8" t="s">
        <v>8293</v>
      </c>
      <c r="R2033" t="s">
        <v>8299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8270</v>
      </c>
      <c r="O2034" s="5">
        <f t="shared" si="124"/>
        <v>3.0418799999999999</v>
      </c>
      <c r="P2034" s="6">
        <f t="shared" si="125"/>
        <v>143.21468926553672</v>
      </c>
      <c r="Q2034" s="8" t="s">
        <v>8293</v>
      </c>
      <c r="R2034" t="s">
        <v>8299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8270</v>
      </c>
      <c r="O2035" s="5">
        <f t="shared" si="124"/>
        <v>1.7867599999999999</v>
      </c>
      <c r="P2035" s="6">
        <f t="shared" si="125"/>
        <v>282.71518987341773</v>
      </c>
      <c r="Q2035" s="8" t="s">
        <v>8293</v>
      </c>
      <c r="R2035" t="s">
        <v>8299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8270</v>
      </c>
      <c r="O2036" s="5">
        <f t="shared" si="124"/>
        <v>3.868199871794872</v>
      </c>
      <c r="P2036" s="6">
        <f t="shared" si="125"/>
        <v>593.93620078740162</v>
      </c>
      <c r="Q2036" s="8" t="s">
        <v>8293</v>
      </c>
      <c r="R2036" t="s">
        <v>8299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8270</v>
      </c>
      <c r="O2037" s="5">
        <f t="shared" si="124"/>
        <v>2.1103642500000004</v>
      </c>
      <c r="P2037" s="6">
        <f t="shared" si="125"/>
        <v>262.15704968944101</v>
      </c>
      <c r="Q2037" s="8" t="s">
        <v>8293</v>
      </c>
      <c r="R2037" t="s">
        <v>8299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8270</v>
      </c>
      <c r="O2038" s="5">
        <f t="shared" si="124"/>
        <v>1.3166833333333334</v>
      </c>
      <c r="P2038" s="6">
        <f t="shared" si="125"/>
        <v>46.580778301886795</v>
      </c>
      <c r="Q2038" s="8" t="s">
        <v>8293</v>
      </c>
      <c r="R2038" t="s">
        <v>8299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8270</v>
      </c>
      <c r="O2039" s="5">
        <f t="shared" si="124"/>
        <v>3.0047639999999998</v>
      </c>
      <c r="P2039" s="6">
        <f t="shared" si="125"/>
        <v>70.041118881118877</v>
      </c>
      <c r="Q2039" s="8" t="s">
        <v>8293</v>
      </c>
      <c r="R2039" t="s">
        <v>8299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8270</v>
      </c>
      <c r="O2040" s="5">
        <f t="shared" si="124"/>
        <v>4.2051249999999998</v>
      </c>
      <c r="P2040" s="6">
        <f t="shared" si="125"/>
        <v>164.90686274509804</v>
      </c>
      <c r="Q2040" s="8" t="s">
        <v>8293</v>
      </c>
      <c r="R2040" t="s">
        <v>8299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8270</v>
      </c>
      <c r="O2041" s="5">
        <f t="shared" si="124"/>
        <v>1.362168</v>
      </c>
      <c r="P2041" s="6">
        <f t="shared" si="125"/>
        <v>449.26385224274406</v>
      </c>
      <c r="Q2041" s="8" t="s">
        <v>8293</v>
      </c>
      <c r="R2041" t="s">
        <v>8299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8270</v>
      </c>
      <c r="O2042" s="5">
        <f t="shared" si="124"/>
        <v>2.4817133333333334</v>
      </c>
      <c r="P2042" s="6">
        <f t="shared" si="125"/>
        <v>27.472841328413285</v>
      </c>
      <c r="Q2042" s="8" t="s">
        <v>8293</v>
      </c>
      <c r="R2042" t="s">
        <v>8299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8270</v>
      </c>
      <c r="O2043" s="5">
        <f t="shared" si="124"/>
        <v>1.8186315789473684</v>
      </c>
      <c r="P2043" s="6">
        <f t="shared" si="125"/>
        <v>143.97499999999999</v>
      </c>
      <c r="Q2043" s="8" t="s">
        <v>8293</v>
      </c>
      <c r="R2043" t="s">
        <v>8299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8270</v>
      </c>
      <c r="O2044" s="5">
        <f t="shared" si="124"/>
        <v>1.2353000000000001</v>
      </c>
      <c r="P2044" s="6">
        <f t="shared" si="125"/>
        <v>88.23571428571428</v>
      </c>
      <c r="Q2044" s="8" t="s">
        <v>8293</v>
      </c>
      <c r="R2044" t="s">
        <v>8299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8270</v>
      </c>
      <c r="O2045" s="5">
        <f t="shared" si="124"/>
        <v>5.0620938628158845</v>
      </c>
      <c r="P2045" s="6">
        <f t="shared" si="125"/>
        <v>36.326424870466319</v>
      </c>
      <c r="Q2045" s="8" t="s">
        <v>8293</v>
      </c>
      <c r="R2045" t="s">
        <v>8299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8270</v>
      </c>
      <c r="O2046" s="5">
        <f t="shared" si="124"/>
        <v>1.0821333333333334</v>
      </c>
      <c r="P2046" s="6">
        <f t="shared" si="125"/>
        <v>90.177777777777777</v>
      </c>
      <c r="Q2046" s="8" t="s">
        <v>8293</v>
      </c>
      <c r="R2046" t="s">
        <v>8299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8270</v>
      </c>
      <c r="O2047" s="5">
        <f t="shared" si="124"/>
        <v>8.1918387755102042</v>
      </c>
      <c r="P2047" s="6">
        <f t="shared" si="125"/>
        <v>152.62361216730039</v>
      </c>
      <c r="Q2047" s="8" t="s">
        <v>8293</v>
      </c>
      <c r="R2047" t="s">
        <v>8299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8270</v>
      </c>
      <c r="O2048" s="5">
        <f t="shared" si="124"/>
        <v>1.2110000000000001</v>
      </c>
      <c r="P2048" s="6">
        <f t="shared" si="125"/>
        <v>55.806451612903224</v>
      </c>
      <c r="Q2048" s="8" t="s">
        <v>8293</v>
      </c>
      <c r="R2048" t="s">
        <v>8299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8271</v>
      </c>
      <c r="O2049" s="5">
        <f t="shared" si="124"/>
        <v>1.0299897959183673</v>
      </c>
      <c r="P2049" s="6">
        <f t="shared" si="125"/>
        <v>227.85327313769753</v>
      </c>
      <c r="Q2049" s="8" t="s">
        <v>8300</v>
      </c>
      <c r="R2049" t="s">
        <v>8301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8271</v>
      </c>
      <c r="O2050" s="5">
        <f t="shared" si="124"/>
        <v>1.4833229411764706</v>
      </c>
      <c r="P2050" s="6">
        <f t="shared" si="125"/>
        <v>91.82989803350327</v>
      </c>
      <c r="Q2050" s="8" t="s">
        <v>8300</v>
      </c>
      <c r="R2050" t="s">
        <v>8301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8271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s="8" t="s">
        <v>8300</v>
      </c>
      <c r="R2051" t="s">
        <v>8301</v>
      </c>
      <c r="S2051" s="13">
        <f t="shared" ref="S2051:S2114" si="130">(((J2051/60)/60)/24)+DATE(1970, 1, 1)</f>
        <v>41575.527349537035</v>
      </c>
      <c r="T2051" s="13">
        <f t="shared" ref="T2051:T2114" si="131">(((I2051/60)/60)/24)+DATE(1970,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8271</v>
      </c>
      <c r="O2052" s="5">
        <f t="shared" si="128"/>
        <v>4.7327000000000004</v>
      </c>
      <c r="P2052" s="6">
        <f t="shared" si="129"/>
        <v>278.39411764705881</v>
      </c>
      <c r="Q2052" s="8" t="s">
        <v>8300</v>
      </c>
      <c r="R2052" t="s">
        <v>8301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8271</v>
      </c>
      <c r="O2053" s="5">
        <f t="shared" si="128"/>
        <v>1.303625</v>
      </c>
      <c r="P2053" s="6">
        <f t="shared" si="129"/>
        <v>43.095041322314053</v>
      </c>
      <c r="Q2053" s="8" t="s">
        <v>8300</v>
      </c>
      <c r="R2053" t="s">
        <v>8301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8271</v>
      </c>
      <c r="O2054" s="5">
        <f t="shared" si="128"/>
        <v>3.5304799999999998</v>
      </c>
      <c r="P2054" s="6">
        <f t="shared" si="129"/>
        <v>326.29205175600737</v>
      </c>
      <c r="Q2054" s="8" t="s">
        <v>8300</v>
      </c>
      <c r="R2054" t="s">
        <v>8301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8271</v>
      </c>
      <c r="O2055" s="5">
        <f t="shared" si="128"/>
        <v>1.0102</v>
      </c>
      <c r="P2055" s="6">
        <f t="shared" si="129"/>
        <v>41.743801652892564</v>
      </c>
      <c r="Q2055" s="8" t="s">
        <v>8300</v>
      </c>
      <c r="R2055" t="s">
        <v>8301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8271</v>
      </c>
      <c r="O2056" s="5">
        <f t="shared" si="128"/>
        <v>1.1359142857142857</v>
      </c>
      <c r="P2056" s="6">
        <f t="shared" si="129"/>
        <v>64.020933977455712</v>
      </c>
      <c r="Q2056" s="8" t="s">
        <v>8300</v>
      </c>
      <c r="R2056" t="s">
        <v>8301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8271</v>
      </c>
      <c r="O2057" s="5">
        <f t="shared" si="128"/>
        <v>1.6741666666666666</v>
      </c>
      <c r="P2057" s="6">
        <f t="shared" si="129"/>
        <v>99.455445544554451</v>
      </c>
      <c r="Q2057" s="8" t="s">
        <v>8300</v>
      </c>
      <c r="R2057" t="s">
        <v>8301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8271</v>
      </c>
      <c r="O2058" s="5">
        <f t="shared" si="128"/>
        <v>1.5345200000000001</v>
      </c>
      <c r="P2058" s="6">
        <f t="shared" si="129"/>
        <v>138.49458483754512</v>
      </c>
      <c r="Q2058" s="8" t="s">
        <v>8300</v>
      </c>
      <c r="R2058" t="s">
        <v>8301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8271</v>
      </c>
      <c r="O2059" s="5">
        <f t="shared" si="128"/>
        <v>2.022322</v>
      </c>
      <c r="P2059" s="6">
        <f t="shared" si="129"/>
        <v>45.547792792792798</v>
      </c>
      <c r="Q2059" s="8" t="s">
        <v>8300</v>
      </c>
      <c r="R2059" t="s">
        <v>8301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8271</v>
      </c>
      <c r="O2060" s="5">
        <f t="shared" si="128"/>
        <v>1.6828125</v>
      </c>
      <c r="P2060" s="6">
        <f t="shared" si="129"/>
        <v>10.507317073170732</v>
      </c>
      <c r="Q2060" s="8" t="s">
        <v>8300</v>
      </c>
      <c r="R2060" t="s">
        <v>8301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8271</v>
      </c>
      <c r="O2061" s="5">
        <f t="shared" si="128"/>
        <v>1.4345666666666668</v>
      </c>
      <c r="P2061" s="6">
        <f t="shared" si="129"/>
        <v>114.76533333333333</v>
      </c>
      <c r="Q2061" s="8" t="s">
        <v>8300</v>
      </c>
      <c r="R2061" t="s">
        <v>8301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8271</v>
      </c>
      <c r="O2062" s="5">
        <f t="shared" si="128"/>
        <v>1.964</v>
      </c>
      <c r="P2062" s="6">
        <f t="shared" si="129"/>
        <v>35.997067448680355</v>
      </c>
      <c r="Q2062" s="8" t="s">
        <v>8300</v>
      </c>
      <c r="R2062" t="s">
        <v>8301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8271</v>
      </c>
      <c r="O2063" s="5">
        <f t="shared" si="128"/>
        <v>1.0791999999999999</v>
      </c>
      <c r="P2063" s="6">
        <f t="shared" si="129"/>
        <v>154.17142857142858</v>
      </c>
      <c r="Q2063" s="8" t="s">
        <v>8300</v>
      </c>
      <c r="R2063" t="s">
        <v>8301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8271</v>
      </c>
      <c r="O2064" s="5">
        <f t="shared" si="128"/>
        <v>1.14977</v>
      </c>
      <c r="P2064" s="6">
        <f t="shared" si="129"/>
        <v>566.38916256157631</v>
      </c>
      <c r="Q2064" s="8" t="s">
        <v>8300</v>
      </c>
      <c r="R2064" t="s">
        <v>8301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8271</v>
      </c>
      <c r="O2065" s="5">
        <f t="shared" si="128"/>
        <v>1.4804999999999999</v>
      </c>
      <c r="P2065" s="6">
        <f t="shared" si="129"/>
        <v>120.85714285714286</v>
      </c>
      <c r="Q2065" s="8" t="s">
        <v>8300</v>
      </c>
      <c r="R2065" t="s">
        <v>8301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8271</v>
      </c>
      <c r="O2066" s="5">
        <f t="shared" si="128"/>
        <v>1.9116676082790633</v>
      </c>
      <c r="P2066" s="6">
        <f t="shared" si="129"/>
        <v>86.163845492085343</v>
      </c>
      <c r="Q2066" s="8" t="s">
        <v>8300</v>
      </c>
      <c r="R2066" t="s">
        <v>8301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8271</v>
      </c>
      <c r="O2067" s="5">
        <f t="shared" si="128"/>
        <v>1.99215125</v>
      </c>
      <c r="P2067" s="6">
        <f t="shared" si="129"/>
        <v>51.212114395886893</v>
      </c>
      <c r="Q2067" s="8" t="s">
        <v>8300</v>
      </c>
      <c r="R2067" t="s">
        <v>8301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8271</v>
      </c>
      <c r="O2068" s="5">
        <f t="shared" si="128"/>
        <v>2.1859999999999999</v>
      </c>
      <c r="P2068" s="6">
        <f t="shared" si="129"/>
        <v>67.261538461538464</v>
      </c>
      <c r="Q2068" s="8" t="s">
        <v>8300</v>
      </c>
      <c r="R2068" t="s">
        <v>8301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8272</v>
      </c>
      <c r="O2069" s="5">
        <f t="shared" si="128"/>
        <v>1.2686868686868686</v>
      </c>
      <c r="P2069" s="6">
        <f t="shared" si="129"/>
        <v>62.8</v>
      </c>
      <c r="Q2069" s="8" t="s">
        <v>8302</v>
      </c>
      <c r="R2069" t="s">
        <v>8303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8272</v>
      </c>
      <c r="O2070" s="5">
        <f t="shared" si="128"/>
        <v>1.0522388</v>
      </c>
      <c r="P2070" s="6">
        <f t="shared" si="129"/>
        <v>346.13118421052633</v>
      </c>
      <c r="Q2070" s="8" t="s">
        <v>8302</v>
      </c>
      <c r="R2070" t="s">
        <v>8303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8272</v>
      </c>
      <c r="O2071" s="5">
        <f t="shared" si="128"/>
        <v>1.2840666000000001</v>
      </c>
      <c r="P2071" s="6">
        <f t="shared" si="129"/>
        <v>244.11912547528519</v>
      </c>
      <c r="Q2071" s="8" t="s">
        <v>8302</v>
      </c>
      <c r="R2071" t="s">
        <v>8303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8272</v>
      </c>
      <c r="O2072" s="5">
        <f t="shared" si="128"/>
        <v>3.1732719999999999</v>
      </c>
      <c r="P2072" s="6">
        <f t="shared" si="129"/>
        <v>259.25424836601309</v>
      </c>
      <c r="Q2072" s="8" t="s">
        <v>8302</v>
      </c>
      <c r="R2072" t="s">
        <v>8303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8272</v>
      </c>
      <c r="O2073" s="5">
        <f t="shared" si="128"/>
        <v>2.8073000000000001</v>
      </c>
      <c r="P2073" s="6">
        <f t="shared" si="129"/>
        <v>201.96402877697841</v>
      </c>
      <c r="Q2073" s="8" t="s">
        <v>8302</v>
      </c>
      <c r="R2073" t="s">
        <v>8303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8272</v>
      </c>
      <c r="O2074" s="5">
        <f t="shared" si="128"/>
        <v>1.1073146853146854</v>
      </c>
      <c r="P2074" s="6">
        <f t="shared" si="129"/>
        <v>226.20857142857142</v>
      </c>
      <c r="Q2074" s="8" t="s">
        <v>8302</v>
      </c>
      <c r="R2074" t="s">
        <v>8303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8272</v>
      </c>
      <c r="O2075" s="5">
        <f t="shared" si="128"/>
        <v>1.5260429999999998</v>
      </c>
      <c r="P2075" s="6">
        <f t="shared" si="129"/>
        <v>324.69</v>
      </c>
      <c r="Q2075" s="8" t="s">
        <v>8302</v>
      </c>
      <c r="R2075" t="s">
        <v>8303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8272</v>
      </c>
      <c r="O2076" s="5">
        <f t="shared" si="128"/>
        <v>1.0249999999999999</v>
      </c>
      <c r="P2076" s="6">
        <f t="shared" si="129"/>
        <v>205</v>
      </c>
      <c r="Q2076" s="8" t="s">
        <v>8302</v>
      </c>
      <c r="R2076" t="s">
        <v>8303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8272</v>
      </c>
      <c r="O2077" s="5">
        <f t="shared" si="128"/>
        <v>16.783738373837384</v>
      </c>
      <c r="P2077" s="6">
        <f t="shared" si="129"/>
        <v>20.465926829268295</v>
      </c>
      <c r="Q2077" s="8" t="s">
        <v>8302</v>
      </c>
      <c r="R2077" t="s">
        <v>8303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8272</v>
      </c>
      <c r="O2078" s="5">
        <f t="shared" si="128"/>
        <v>5.4334915642458101</v>
      </c>
      <c r="P2078" s="6">
        <f t="shared" si="129"/>
        <v>116.35303146309367</v>
      </c>
      <c r="Q2078" s="8" t="s">
        <v>8302</v>
      </c>
      <c r="R2078" t="s">
        <v>8303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8272</v>
      </c>
      <c r="O2079" s="5">
        <f t="shared" si="128"/>
        <v>1.1550800000000001</v>
      </c>
      <c r="P2079" s="6">
        <f t="shared" si="129"/>
        <v>307.20212765957444</v>
      </c>
      <c r="Q2079" s="8" t="s">
        <v>8302</v>
      </c>
      <c r="R2079" t="s">
        <v>8303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8272</v>
      </c>
      <c r="O2080" s="5">
        <f t="shared" si="128"/>
        <v>1.3120499999999999</v>
      </c>
      <c r="P2080" s="6">
        <f t="shared" si="129"/>
        <v>546.6875</v>
      </c>
      <c r="Q2080" s="8" t="s">
        <v>8302</v>
      </c>
      <c r="R2080" t="s">
        <v>8303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8272</v>
      </c>
      <c r="O2081" s="5">
        <f t="shared" si="128"/>
        <v>2.8816999999999999</v>
      </c>
      <c r="P2081" s="6">
        <f t="shared" si="129"/>
        <v>47.474464579901152</v>
      </c>
      <c r="Q2081" s="8" t="s">
        <v>8302</v>
      </c>
      <c r="R2081" t="s">
        <v>8303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8272</v>
      </c>
      <c r="O2082" s="5">
        <f t="shared" si="128"/>
        <v>5.0780000000000003</v>
      </c>
      <c r="P2082" s="6">
        <f t="shared" si="129"/>
        <v>101.56</v>
      </c>
      <c r="Q2082" s="8" t="s">
        <v>8302</v>
      </c>
      <c r="R2082" t="s">
        <v>8303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8272</v>
      </c>
      <c r="O2083" s="5">
        <f t="shared" si="128"/>
        <v>1.1457142857142857</v>
      </c>
      <c r="P2083" s="6">
        <f t="shared" si="129"/>
        <v>72.909090909090907</v>
      </c>
      <c r="Q2083" s="8" t="s">
        <v>8302</v>
      </c>
      <c r="R2083" t="s">
        <v>8303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8272</v>
      </c>
      <c r="O2084" s="5">
        <f t="shared" si="128"/>
        <v>1.1073333333333333</v>
      </c>
      <c r="P2084" s="6">
        <f t="shared" si="129"/>
        <v>43.710526315789473</v>
      </c>
      <c r="Q2084" s="8" t="s">
        <v>8302</v>
      </c>
      <c r="R2084" t="s">
        <v>8303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8272</v>
      </c>
      <c r="O2085" s="5">
        <f t="shared" si="128"/>
        <v>1.1333333333333333</v>
      </c>
      <c r="P2085" s="6">
        <f t="shared" si="129"/>
        <v>34</v>
      </c>
      <c r="Q2085" s="8" t="s">
        <v>8302</v>
      </c>
      <c r="R2085" t="s">
        <v>8303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8272</v>
      </c>
      <c r="O2086" s="5">
        <f t="shared" si="128"/>
        <v>1.0833333333333333</v>
      </c>
      <c r="P2086" s="6">
        <f t="shared" si="129"/>
        <v>70.652173913043484</v>
      </c>
      <c r="Q2086" s="8" t="s">
        <v>8302</v>
      </c>
      <c r="R2086" t="s">
        <v>8303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8272</v>
      </c>
      <c r="O2087" s="5">
        <f t="shared" si="128"/>
        <v>1.2353333333333334</v>
      </c>
      <c r="P2087" s="6">
        <f t="shared" si="129"/>
        <v>89.301204819277103</v>
      </c>
      <c r="Q2087" s="8" t="s">
        <v>8302</v>
      </c>
      <c r="R2087" t="s">
        <v>8303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8272</v>
      </c>
      <c r="O2088" s="5">
        <f t="shared" si="128"/>
        <v>1.0069999999999999</v>
      </c>
      <c r="P2088" s="6">
        <f t="shared" si="129"/>
        <v>115.08571428571429</v>
      </c>
      <c r="Q2088" s="8" t="s">
        <v>8302</v>
      </c>
      <c r="R2088" t="s">
        <v>8303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8272</v>
      </c>
      <c r="O2089" s="5">
        <f t="shared" si="128"/>
        <v>1.0353333333333334</v>
      </c>
      <c r="P2089" s="6">
        <f t="shared" si="129"/>
        <v>62.12</v>
      </c>
      <c r="Q2089" s="8" t="s">
        <v>8302</v>
      </c>
      <c r="R2089" t="s">
        <v>8303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8272</v>
      </c>
      <c r="O2090" s="5">
        <f t="shared" si="128"/>
        <v>1.1551066666666667</v>
      </c>
      <c r="P2090" s="6">
        <f t="shared" si="129"/>
        <v>46.204266666666669</v>
      </c>
      <c r="Q2090" s="8" t="s">
        <v>8302</v>
      </c>
      <c r="R2090" t="s">
        <v>8303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8272</v>
      </c>
      <c r="O2091" s="5">
        <f t="shared" si="128"/>
        <v>1.2040040000000001</v>
      </c>
      <c r="P2091" s="6">
        <f t="shared" si="129"/>
        <v>48.54854838709678</v>
      </c>
      <c r="Q2091" s="8" t="s">
        <v>8302</v>
      </c>
      <c r="R2091" t="s">
        <v>8303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8272</v>
      </c>
      <c r="O2092" s="5">
        <f t="shared" si="128"/>
        <v>1.1504037499999999</v>
      </c>
      <c r="P2092" s="6">
        <f t="shared" si="129"/>
        <v>57.520187499999999</v>
      </c>
      <c r="Q2092" s="8" t="s">
        <v>8302</v>
      </c>
      <c r="R2092" t="s">
        <v>8303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8272</v>
      </c>
      <c r="O2093" s="5">
        <f t="shared" si="128"/>
        <v>1.2046777777777777</v>
      </c>
      <c r="P2093" s="6">
        <f t="shared" si="129"/>
        <v>88.147154471544724</v>
      </c>
      <c r="Q2093" s="8" t="s">
        <v>8302</v>
      </c>
      <c r="R2093" t="s">
        <v>8303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8272</v>
      </c>
      <c r="O2094" s="5">
        <f t="shared" si="128"/>
        <v>1.0128333333333333</v>
      </c>
      <c r="P2094" s="6">
        <f t="shared" si="129"/>
        <v>110.49090909090908</v>
      </c>
      <c r="Q2094" s="8" t="s">
        <v>8302</v>
      </c>
      <c r="R2094" t="s">
        <v>8303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8272</v>
      </c>
      <c r="O2095" s="5">
        <f t="shared" si="128"/>
        <v>1.0246666666666666</v>
      </c>
      <c r="P2095" s="6">
        <f t="shared" si="129"/>
        <v>66.826086956521735</v>
      </c>
      <c r="Q2095" s="8" t="s">
        <v>8302</v>
      </c>
      <c r="R2095" t="s">
        <v>8303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8272</v>
      </c>
      <c r="O2096" s="5">
        <f t="shared" si="128"/>
        <v>1.2054285714285715</v>
      </c>
      <c r="P2096" s="6">
        <f t="shared" si="129"/>
        <v>58.597222222222221</v>
      </c>
      <c r="Q2096" s="8" t="s">
        <v>8302</v>
      </c>
      <c r="R2096" t="s">
        <v>8303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8272</v>
      </c>
      <c r="O2097" s="5">
        <f t="shared" si="128"/>
        <v>1</v>
      </c>
      <c r="P2097" s="6">
        <f t="shared" si="129"/>
        <v>113.63636363636364</v>
      </c>
      <c r="Q2097" s="8" t="s">
        <v>8302</v>
      </c>
      <c r="R2097" t="s">
        <v>8303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8272</v>
      </c>
      <c r="O2098" s="5">
        <f t="shared" si="128"/>
        <v>1.0166666666666666</v>
      </c>
      <c r="P2098" s="6">
        <f t="shared" si="129"/>
        <v>43.571428571428569</v>
      </c>
      <c r="Q2098" s="8" t="s">
        <v>8302</v>
      </c>
      <c r="R2098" t="s">
        <v>8303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8272</v>
      </c>
      <c r="O2099" s="5">
        <f t="shared" si="128"/>
        <v>1</v>
      </c>
      <c r="P2099" s="6">
        <f t="shared" si="129"/>
        <v>78.94736842105263</v>
      </c>
      <c r="Q2099" s="8" t="s">
        <v>8302</v>
      </c>
      <c r="R2099" t="s">
        <v>8303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8272</v>
      </c>
      <c r="O2100" s="5">
        <f t="shared" si="128"/>
        <v>1.0033333333333334</v>
      </c>
      <c r="P2100" s="6">
        <f t="shared" si="129"/>
        <v>188.125</v>
      </c>
      <c r="Q2100" s="8" t="s">
        <v>8302</v>
      </c>
      <c r="R2100" t="s">
        <v>8303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8272</v>
      </c>
      <c r="O2101" s="5">
        <f t="shared" si="128"/>
        <v>1.3236666666666668</v>
      </c>
      <c r="P2101" s="6">
        <f t="shared" si="129"/>
        <v>63.031746031746032</v>
      </c>
      <c r="Q2101" s="8" t="s">
        <v>8302</v>
      </c>
      <c r="R2101" t="s">
        <v>8303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8272</v>
      </c>
      <c r="O2102" s="5">
        <f t="shared" si="128"/>
        <v>1.3666666666666667</v>
      </c>
      <c r="P2102" s="6">
        <f t="shared" si="129"/>
        <v>30.37037037037037</v>
      </c>
      <c r="Q2102" s="8" t="s">
        <v>8302</v>
      </c>
      <c r="R2102" t="s">
        <v>8303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8272</v>
      </c>
      <c r="O2103" s="5">
        <f t="shared" si="128"/>
        <v>1.1325000000000001</v>
      </c>
      <c r="P2103" s="6">
        <f t="shared" si="129"/>
        <v>51.477272727272727</v>
      </c>
      <c r="Q2103" s="8" t="s">
        <v>8302</v>
      </c>
      <c r="R2103" t="s">
        <v>8303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8272</v>
      </c>
      <c r="O2104" s="5">
        <f t="shared" si="128"/>
        <v>1.36</v>
      </c>
      <c r="P2104" s="6">
        <f t="shared" si="129"/>
        <v>35.789473684210527</v>
      </c>
      <c r="Q2104" s="8" t="s">
        <v>8302</v>
      </c>
      <c r="R2104" t="s">
        <v>8303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8272</v>
      </c>
      <c r="O2105" s="5">
        <f t="shared" si="128"/>
        <v>1.4612318374694613</v>
      </c>
      <c r="P2105" s="6">
        <f t="shared" si="129"/>
        <v>98.817391304347822</v>
      </c>
      <c r="Q2105" s="8" t="s">
        <v>8302</v>
      </c>
      <c r="R2105" t="s">
        <v>8303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8272</v>
      </c>
      <c r="O2106" s="5">
        <f t="shared" si="128"/>
        <v>1.2949999999999999</v>
      </c>
      <c r="P2106" s="6">
        <f t="shared" si="129"/>
        <v>28</v>
      </c>
      <c r="Q2106" s="8" t="s">
        <v>8302</v>
      </c>
      <c r="R2106" t="s">
        <v>8303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8272</v>
      </c>
      <c r="O2107" s="5">
        <f t="shared" si="128"/>
        <v>2.54</v>
      </c>
      <c r="P2107" s="6">
        <f t="shared" si="129"/>
        <v>51.313131313131315</v>
      </c>
      <c r="Q2107" s="8" t="s">
        <v>8302</v>
      </c>
      <c r="R2107" t="s">
        <v>8303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8272</v>
      </c>
      <c r="O2108" s="5">
        <f t="shared" si="128"/>
        <v>1.0704545454545455</v>
      </c>
      <c r="P2108" s="6">
        <f t="shared" si="129"/>
        <v>53.522727272727273</v>
      </c>
      <c r="Q2108" s="8" t="s">
        <v>8302</v>
      </c>
      <c r="R2108" t="s">
        <v>8303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8272</v>
      </c>
      <c r="O2109" s="5">
        <f t="shared" si="128"/>
        <v>1.0773299999999999</v>
      </c>
      <c r="P2109" s="6">
        <f t="shared" si="129"/>
        <v>37.149310344827583</v>
      </c>
      <c r="Q2109" s="8" t="s">
        <v>8302</v>
      </c>
      <c r="R2109" t="s">
        <v>8303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8272</v>
      </c>
      <c r="O2110" s="5">
        <f t="shared" si="128"/>
        <v>1.0731250000000001</v>
      </c>
      <c r="P2110" s="6">
        <f t="shared" si="129"/>
        <v>89.895287958115176</v>
      </c>
      <c r="Q2110" s="8" t="s">
        <v>8302</v>
      </c>
      <c r="R2110" t="s">
        <v>8303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8272</v>
      </c>
      <c r="O2111" s="5">
        <f t="shared" si="128"/>
        <v>1.06525</v>
      </c>
      <c r="P2111" s="6">
        <f t="shared" si="129"/>
        <v>106.52500000000001</v>
      </c>
      <c r="Q2111" s="8" t="s">
        <v>8302</v>
      </c>
      <c r="R2111" t="s">
        <v>8303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8272</v>
      </c>
      <c r="O2112" s="5">
        <f t="shared" si="128"/>
        <v>1.0035000000000001</v>
      </c>
      <c r="P2112" s="6">
        <f t="shared" si="129"/>
        <v>52.815789473684212</v>
      </c>
      <c r="Q2112" s="8" t="s">
        <v>8302</v>
      </c>
      <c r="R2112" t="s">
        <v>8303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8272</v>
      </c>
      <c r="O2113" s="5">
        <f t="shared" si="128"/>
        <v>1.0649999999999999</v>
      </c>
      <c r="P2113" s="6">
        <f t="shared" si="129"/>
        <v>54.615384615384613</v>
      </c>
      <c r="Q2113" s="8" t="s">
        <v>8302</v>
      </c>
      <c r="R2113" t="s">
        <v>8303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8272</v>
      </c>
      <c r="O2114" s="5">
        <f t="shared" si="128"/>
        <v>1</v>
      </c>
      <c r="P2114" s="6">
        <f t="shared" si="129"/>
        <v>27.272727272727273</v>
      </c>
      <c r="Q2114" s="8" t="s">
        <v>8302</v>
      </c>
      <c r="R2114" t="s">
        <v>8303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8272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s="8" t="s">
        <v>8302</v>
      </c>
      <c r="R2115" t="s">
        <v>8303</v>
      </c>
      <c r="S2115" s="13">
        <f t="shared" ref="S2115:S2178" si="134">(((J2115/60)/60)/24)+DATE(1970, 1, 1)</f>
        <v>41870.86546296296</v>
      </c>
      <c r="T2115" s="13">
        <f t="shared" ref="T2115:T2178" si="135">(((I2115/60)/60)/24)+DATE(1970,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8272</v>
      </c>
      <c r="O2116" s="5">
        <f t="shared" si="132"/>
        <v>1.0469999999999999</v>
      </c>
      <c r="P2116" s="6">
        <f t="shared" si="133"/>
        <v>35.612244897959187</v>
      </c>
      <c r="Q2116" s="8" t="s">
        <v>8302</v>
      </c>
      <c r="R2116" t="s">
        <v>8303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8272</v>
      </c>
      <c r="O2117" s="5">
        <f t="shared" si="132"/>
        <v>2.2566666666666668</v>
      </c>
      <c r="P2117" s="6">
        <f t="shared" si="133"/>
        <v>94.027777777777771</v>
      </c>
      <c r="Q2117" s="8" t="s">
        <v>8302</v>
      </c>
      <c r="R2117" t="s">
        <v>8303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8272</v>
      </c>
      <c r="O2118" s="5">
        <f t="shared" si="132"/>
        <v>1.0090416666666666</v>
      </c>
      <c r="P2118" s="6">
        <f t="shared" si="133"/>
        <v>526.45652173913038</v>
      </c>
      <c r="Q2118" s="8" t="s">
        <v>8302</v>
      </c>
      <c r="R2118" t="s">
        <v>8303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8272</v>
      </c>
      <c r="O2119" s="5">
        <f t="shared" si="132"/>
        <v>1.4775</v>
      </c>
      <c r="P2119" s="6">
        <f t="shared" si="133"/>
        <v>50.657142857142858</v>
      </c>
      <c r="Q2119" s="8" t="s">
        <v>8302</v>
      </c>
      <c r="R2119" t="s">
        <v>8303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8272</v>
      </c>
      <c r="O2120" s="5">
        <f t="shared" si="132"/>
        <v>1.3461099999999999</v>
      </c>
      <c r="P2120" s="6">
        <f t="shared" si="133"/>
        <v>79.182941176470578</v>
      </c>
      <c r="Q2120" s="8" t="s">
        <v>8302</v>
      </c>
      <c r="R2120" t="s">
        <v>8303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8272</v>
      </c>
      <c r="O2121" s="5">
        <f t="shared" si="132"/>
        <v>1.0075000000000001</v>
      </c>
      <c r="P2121" s="6">
        <f t="shared" si="133"/>
        <v>91.590909090909093</v>
      </c>
      <c r="Q2121" s="8" t="s">
        <v>8302</v>
      </c>
      <c r="R2121" t="s">
        <v>8303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8272</v>
      </c>
      <c r="O2122" s="5">
        <f t="shared" si="132"/>
        <v>1.00880375</v>
      </c>
      <c r="P2122" s="6">
        <f t="shared" si="133"/>
        <v>116.96275362318841</v>
      </c>
      <c r="Q2122" s="8" t="s">
        <v>8302</v>
      </c>
      <c r="R2122" t="s">
        <v>8303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 s="5">
        <f t="shared" si="132"/>
        <v>5.6800000000000002E-3</v>
      </c>
      <c r="P2123" s="6">
        <f t="shared" si="133"/>
        <v>28.4</v>
      </c>
      <c r="Q2123" s="8" t="s">
        <v>8302</v>
      </c>
      <c r="R2123" t="s">
        <v>8303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 s="5">
        <f t="shared" si="132"/>
        <v>3.875E-3</v>
      </c>
      <c r="P2124" s="6">
        <f t="shared" si="133"/>
        <v>103.33333333333333</v>
      </c>
      <c r="Q2124" s="8" t="s">
        <v>8302</v>
      </c>
      <c r="R2124" t="s">
        <v>8303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 s="5">
        <f t="shared" si="132"/>
        <v>0.1</v>
      </c>
      <c r="P2125" s="6">
        <f t="shared" si="133"/>
        <v>10</v>
      </c>
      <c r="Q2125" s="8" t="s">
        <v>8302</v>
      </c>
      <c r="R2125" t="s">
        <v>8303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 s="5">
        <f t="shared" si="132"/>
        <v>0.10454545454545454</v>
      </c>
      <c r="P2126" s="6">
        <f t="shared" si="133"/>
        <v>23</v>
      </c>
      <c r="Q2126" s="8" t="s">
        <v>8302</v>
      </c>
      <c r="R2126" t="s">
        <v>8303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 s="5">
        <f t="shared" si="132"/>
        <v>1.4200000000000001E-2</v>
      </c>
      <c r="P2127" s="6">
        <f t="shared" si="133"/>
        <v>31.555555555555557</v>
      </c>
      <c r="Q2127" s="8" t="s">
        <v>8302</v>
      </c>
      <c r="R2127" t="s">
        <v>8303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 s="5">
        <f t="shared" si="132"/>
        <v>5.0000000000000001E-4</v>
      </c>
      <c r="P2128" s="6">
        <f t="shared" si="133"/>
        <v>5</v>
      </c>
      <c r="Q2128" s="8" t="s">
        <v>8302</v>
      </c>
      <c r="R2128" t="s">
        <v>8303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 s="5">
        <f t="shared" si="132"/>
        <v>0.28842857142857142</v>
      </c>
      <c r="P2129" s="6">
        <f t="shared" si="133"/>
        <v>34.220338983050844</v>
      </c>
      <c r="Q2129" s="8" t="s">
        <v>8302</v>
      </c>
      <c r="R2129" t="s">
        <v>8303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 s="5">
        <f t="shared" si="132"/>
        <v>1.6666666666666668E-3</v>
      </c>
      <c r="P2130" s="6">
        <f t="shared" si="133"/>
        <v>25</v>
      </c>
      <c r="Q2130" s="8" t="s">
        <v>8302</v>
      </c>
      <c r="R2130" t="s">
        <v>8303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 s="5">
        <f t="shared" si="132"/>
        <v>0.11799999999999999</v>
      </c>
      <c r="P2131" s="6">
        <f t="shared" si="133"/>
        <v>19.666666666666668</v>
      </c>
      <c r="Q2131" s="8" t="s">
        <v>8302</v>
      </c>
      <c r="R2131" t="s">
        <v>8303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 s="5">
        <f t="shared" si="132"/>
        <v>2.0238095238095236E-3</v>
      </c>
      <c r="P2132" s="6">
        <f t="shared" si="133"/>
        <v>21.25</v>
      </c>
      <c r="Q2132" s="8" t="s">
        <v>8302</v>
      </c>
      <c r="R2132" t="s">
        <v>8303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 s="5">
        <f t="shared" si="132"/>
        <v>0.05</v>
      </c>
      <c r="P2133" s="6">
        <f t="shared" si="133"/>
        <v>8.3333333333333339</v>
      </c>
      <c r="Q2133" s="8" t="s">
        <v>8302</v>
      </c>
      <c r="R2133" t="s">
        <v>8303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 s="5">
        <f t="shared" si="132"/>
        <v>2.1129899999999997E-2</v>
      </c>
      <c r="P2134" s="6">
        <f t="shared" si="133"/>
        <v>21.34333333333333</v>
      </c>
      <c r="Q2134" s="8" t="s">
        <v>8302</v>
      </c>
      <c r="R2134" t="s">
        <v>8303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 s="5">
        <f t="shared" si="132"/>
        <v>1.6E-2</v>
      </c>
      <c r="P2135" s="6">
        <f t="shared" si="133"/>
        <v>5.333333333333333</v>
      </c>
      <c r="Q2135" s="8" t="s">
        <v>8302</v>
      </c>
      <c r="R2135" t="s">
        <v>8303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 s="5">
        <f t="shared" si="132"/>
        <v>1.7333333333333333E-2</v>
      </c>
      <c r="P2136" s="6">
        <f t="shared" si="133"/>
        <v>34.666666666666664</v>
      </c>
      <c r="Q2136" s="8" t="s">
        <v>8302</v>
      </c>
      <c r="R2136" t="s">
        <v>8303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 s="5">
        <f t="shared" si="132"/>
        <v>9.5600000000000004E-2</v>
      </c>
      <c r="P2137" s="6">
        <f t="shared" si="133"/>
        <v>21.727272727272727</v>
      </c>
      <c r="Q2137" s="8" t="s">
        <v>8302</v>
      </c>
      <c r="R2137" t="s">
        <v>8303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 s="5">
        <f t="shared" si="132"/>
        <v>5.9612499999999998E-4</v>
      </c>
      <c r="P2138" s="6">
        <f t="shared" si="133"/>
        <v>11.922499999999999</v>
      </c>
      <c r="Q2138" s="8" t="s">
        <v>8302</v>
      </c>
      <c r="R2138" t="s">
        <v>8303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 s="5">
        <f t="shared" si="132"/>
        <v>0.28405999999999998</v>
      </c>
      <c r="P2139" s="6">
        <f t="shared" si="133"/>
        <v>26.59737827715356</v>
      </c>
      <c r="Q2139" s="8" t="s">
        <v>8302</v>
      </c>
      <c r="R2139" t="s">
        <v>8303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 s="5">
        <f t="shared" si="132"/>
        <v>0.128</v>
      </c>
      <c r="P2140" s="6">
        <f t="shared" si="133"/>
        <v>10.666666666666666</v>
      </c>
      <c r="Q2140" s="8" t="s">
        <v>8302</v>
      </c>
      <c r="R2140" t="s">
        <v>8303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 s="5">
        <f t="shared" si="132"/>
        <v>5.4199999999999998E-2</v>
      </c>
      <c r="P2141" s="6">
        <f t="shared" si="133"/>
        <v>29.035714285714285</v>
      </c>
      <c r="Q2141" s="8" t="s">
        <v>8302</v>
      </c>
      <c r="R2141" t="s">
        <v>8303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 s="5">
        <f t="shared" si="132"/>
        <v>1.1199999999999999E-3</v>
      </c>
      <c r="P2142" s="6">
        <f t="shared" si="133"/>
        <v>50.909090909090907</v>
      </c>
      <c r="Q2142" s="8" t="s">
        <v>8302</v>
      </c>
      <c r="R2142" t="s">
        <v>8303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 s="5">
        <f t="shared" si="132"/>
        <v>0</v>
      </c>
      <c r="P2143" s="6" t="e">
        <f t="shared" si="133"/>
        <v>#DIV/0!</v>
      </c>
      <c r="Q2143" s="8" t="s">
        <v>8302</v>
      </c>
      <c r="R2143" t="s">
        <v>8303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 s="5">
        <f t="shared" si="132"/>
        <v>5.7238095238095241E-2</v>
      </c>
      <c r="P2144" s="6">
        <f t="shared" si="133"/>
        <v>50.083333333333336</v>
      </c>
      <c r="Q2144" s="8" t="s">
        <v>8302</v>
      </c>
      <c r="R2144" t="s">
        <v>8303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 s="5">
        <f t="shared" si="132"/>
        <v>0.1125</v>
      </c>
      <c r="P2145" s="6">
        <f t="shared" si="133"/>
        <v>45</v>
      </c>
      <c r="Q2145" s="8" t="s">
        <v>8302</v>
      </c>
      <c r="R2145" t="s">
        <v>8303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 s="5">
        <f t="shared" si="132"/>
        <v>1.7098591549295775E-2</v>
      </c>
      <c r="P2146" s="6">
        <f t="shared" si="133"/>
        <v>25.291666666666668</v>
      </c>
      <c r="Q2146" s="8" t="s">
        <v>8302</v>
      </c>
      <c r="R2146" t="s">
        <v>8303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 s="5">
        <f t="shared" si="132"/>
        <v>0.30433333333333334</v>
      </c>
      <c r="P2147" s="6">
        <f t="shared" si="133"/>
        <v>51.292134831460672</v>
      </c>
      <c r="Q2147" s="8" t="s">
        <v>8302</v>
      </c>
      <c r="R2147" t="s">
        <v>8303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 s="5">
        <f t="shared" si="132"/>
        <v>2.0000000000000001E-4</v>
      </c>
      <c r="P2148" s="6">
        <f t="shared" si="133"/>
        <v>1</v>
      </c>
      <c r="Q2148" s="8" t="s">
        <v>8302</v>
      </c>
      <c r="R2148" t="s">
        <v>8303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 s="5">
        <f t="shared" si="132"/>
        <v>6.9641025641025639E-3</v>
      </c>
      <c r="P2149" s="6">
        <f t="shared" si="133"/>
        <v>49.381818181818183</v>
      </c>
      <c r="Q2149" s="8" t="s">
        <v>8302</v>
      </c>
      <c r="R2149" t="s">
        <v>8303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32"/>
        <v>0.02</v>
      </c>
      <c r="P2150" s="6">
        <f t="shared" si="133"/>
        <v>1</v>
      </c>
      <c r="Q2150" s="8" t="s">
        <v>8302</v>
      </c>
      <c r="R2150" t="s">
        <v>8303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 s="5">
        <f t="shared" si="132"/>
        <v>0</v>
      </c>
      <c r="P2151" s="6" t="e">
        <f t="shared" si="133"/>
        <v>#DIV/0!</v>
      </c>
      <c r="Q2151" s="8" t="s">
        <v>8302</v>
      </c>
      <c r="R2151" t="s">
        <v>8303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 s="5">
        <f t="shared" si="132"/>
        <v>8.0999999999999996E-3</v>
      </c>
      <c r="P2152" s="6">
        <f t="shared" si="133"/>
        <v>101.25</v>
      </c>
      <c r="Q2152" s="8" t="s">
        <v>8302</v>
      </c>
      <c r="R2152" t="s">
        <v>8303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 s="5">
        <f t="shared" si="132"/>
        <v>2.6222222222222224E-3</v>
      </c>
      <c r="P2153" s="6">
        <f t="shared" si="133"/>
        <v>19.666666666666668</v>
      </c>
      <c r="Q2153" s="8" t="s">
        <v>8302</v>
      </c>
      <c r="R2153" t="s">
        <v>8303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 s="5">
        <f t="shared" si="132"/>
        <v>1.6666666666666668E-3</v>
      </c>
      <c r="P2154" s="6">
        <f t="shared" si="133"/>
        <v>12.5</v>
      </c>
      <c r="Q2154" s="8" t="s">
        <v>8302</v>
      </c>
      <c r="R2154" t="s">
        <v>8303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 s="5">
        <f t="shared" si="132"/>
        <v>9.1244548809124457E-5</v>
      </c>
      <c r="P2155" s="6">
        <f t="shared" si="133"/>
        <v>8.5</v>
      </c>
      <c r="Q2155" s="8" t="s">
        <v>8302</v>
      </c>
      <c r="R2155" t="s">
        <v>8303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 s="5">
        <f t="shared" si="132"/>
        <v>8.0000000000000002E-3</v>
      </c>
      <c r="P2156" s="6">
        <f t="shared" si="133"/>
        <v>1</v>
      </c>
      <c r="Q2156" s="8" t="s">
        <v>8302</v>
      </c>
      <c r="R2156" t="s">
        <v>8303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 s="5">
        <f t="shared" si="132"/>
        <v>2.3E-2</v>
      </c>
      <c r="P2157" s="6">
        <f t="shared" si="133"/>
        <v>23</v>
      </c>
      <c r="Q2157" s="8" t="s">
        <v>8302</v>
      </c>
      <c r="R2157" t="s">
        <v>8303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 s="5">
        <f t="shared" si="132"/>
        <v>2.6660714285714284E-2</v>
      </c>
      <c r="P2158" s="6">
        <f t="shared" si="133"/>
        <v>17.987951807228917</v>
      </c>
      <c r="Q2158" s="8" t="s">
        <v>8302</v>
      </c>
      <c r="R2158" t="s">
        <v>8303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 s="5">
        <f t="shared" si="132"/>
        <v>0.28192</v>
      </c>
      <c r="P2159" s="6">
        <f t="shared" si="133"/>
        <v>370.94736842105266</v>
      </c>
      <c r="Q2159" s="8" t="s">
        <v>8302</v>
      </c>
      <c r="R2159" t="s">
        <v>8303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 s="5">
        <f t="shared" si="132"/>
        <v>6.5900366666666668E-2</v>
      </c>
      <c r="P2160" s="6">
        <f t="shared" si="133"/>
        <v>63.569485530546629</v>
      </c>
      <c r="Q2160" s="8" t="s">
        <v>8302</v>
      </c>
      <c r="R2160" t="s">
        <v>8303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 s="5">
        <f t="shared" si="132"/>
        <v>7.2222222222222219E-3</v>
      </c>
      <c r="P2161" s="6">
        <f t="shared" si="133"/>
        <v>13</v>
      </c>
      <c r="Q2161" s="8" t="s">
        <v>8302</v>
      </c>
      <c r="R2161" t="s">
        <v>8303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 s="5">
        <f t="shared" si="132"/>
        <v>8.5000000000000006E-3</v>
      </c>
      <c r="P2162" s="6">
        <f t="shared" si="133"/>
        <v>5.3125</v>
      </c>
      <c r="Q2162" s="8" t="s">
        <v>8302</v>
      </c>
      <c r="R2162" t="s">
        <v>8303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5">
        <f t="shared" si="132"/>
        <v>1.1575</v>
      </c>
      <c r="P2163" s="6">
        <f t="shared" si="133"/>
        <v>35.615384615384613</v>
      </c>
      <c r="Q2163" s="8" t="s">
        <v>8302</v>
      </c>
      <c r="R2163" t="s">
        <v>8303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5">
        <f t="shared" si="132"/>
        <v>1.1226666666666667</v>
      </c>
      <c r="P2164" s="6">
        <f t="shared" si="133"/>
        <v>87.103448275862064</v>
      </c>
      <c r="Q2164" s="8" t="s">
        <v>8302</v>
      </c>
      <c r="R2164" t="s">
        <v>8303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5">
        <f t="shared" si="132"/>
        <v>1.3220000000000001</v>
      </c>
      <c r="P2165" s="6">
        <f t="shared" si="133"/>
        <v>75.11363636363636</v>
      </c>
      <c r="Q2165" s="8" t="s">
        <v>8302</v>
      </c>
      <c r="R2165" t="s">
        <v>8303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5">
        <f t="shared" si="132"/>
        <v>1.0263636363636364</v>
      </c>
      <c r="P2166" s="6">
        <f t="shared" si="133"/>
        <v>68.01204819277109</v>
      </c>
      <c r="Q2166" s="8" t="s">
        <v>8302</v>
      </c>
      <c r="R2166" t="s">
        <v>8303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5">
        <f t="shared" si="132"/>
        <v>1.3864000000000001</v>
      </c>
      <c r="P2167" s="6">
        <f t="shared" si="133"/>
        <v>29.623931623931625</v>
      </c>
      <c r="Q2167" s="8" t="s">
        <v>8302</v>
      </c>
      <c r="R2167" t="s">
        <v>8303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5">
        <f t="shared" si="132"/>
        <v>1.466</v>
      </c>
      <c r="P2168" s="6">
        <f t="shared" si="133"/>
        <v>91.625</v>
      </c>
      <c r="Q2168" s="8" t="s">
        <v>8302</v>
      </c>
      <c r="R2168" t="s">
        <v>8303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5">
        <f t="shared" si="132"/>
        <v>1.2</v>
      </c>
      <c r="P2169" s="6">
        <f t="shared" si="133"/>
        <v>22.5</v>
      </c>
      <c r="Q2169" s="8" t="s">
        <v>8302</v>
      </c>
      <c r="R2169" t="s">
        <v>8304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5">
        <f t="shared" si="132"/>
        <v>1.215816111111111</v>
      </c>
      <c r="P2170" s="6">
        <f t="shared" si="133"/>
        <v>64.366735294117646</v>
      </c>
      <c r="Q2170" s="8" t="s">
        <v>8302</v>
      </c>
      <c r="R2170" t="s">
        <v>8304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5">
        <f t="shared" si="132"/>
        <v>1</v>
      </c>
      <c r="P2171" s="6">
        <f t="shared" si="133"/>
        <v>21.857142857142858</v>
      </c>
      <c r="Q2171" s="8" t="s">
        <v>8302</v>
      </c>
      <c r="R2171" t="s">
        <v>8304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5">
        <f t="shared" si="132"/>
        <v>1.8085714285714285</v>
      </c>
      <c r="P2172" s="6">
        <f t="shared" si="133"/>
        <v>33.315789473684212</v>
      </c>
      <c r="Q2172" s="8" t="s">
        <v>8302</v>
      </c>
      <c r="R2172" t="s">
        <v>8304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5">
        <f t="shared" si="132"/>
        <v>1.0607500000000001</v>
      </c>
      <c r="P2173" s="6">
        <f t="shared" si="133"/>
        <v>90.276595744680847</v>
      </c>
      <c r="Q2173" s="8" t="s">
        <v>8302</v>
      </c>
      <c r="R2173" t="s">
        <v>8304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5">
        <f t="shared" si="132"/>
        <v>1</v>
      </c>
      <c r="P2174" s="6">
        <f t="shared" si="133"/>
        <v>76.92307692307692</v>
      </c>
      <c r="Q2174" s="8" t="s">
        <v>8302</v>
      </c>
      <c r="R2174" t="s">
        <v>8304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5">
        <f t="shared" si="132"/>
        <v>1.2692857142857144</v>
      </c>
      <c r="P2175" s="6">
        <f t="shared" si="133"/>
        <v>59.233333333333334</v>
      </c>
      <c r="Q2175" s="8" t="s">
        <v>8302</v>
      </c>
      <c r="R2175" t="s">
        <v>8304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5">
        <f t="shared" si="132"/>
        <v>1.0297499999999999</v>
      </c>
      <c r="P2176" s="6">
        <f t="shared" si="133"/>
        <v>65.38095238095238</v>
      </c>
      <c r="Q2176" s="8" t="s">
        <v>8302</v>
      </c>
      <c r="R2176" t="s">
        <v>8304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5">
        <f t="shared" si="132"/>
        <v>2.5</v>
      </c>
      <c r="P2177" s="6">
        <f t="shared" si="133"/>
        <v>67.307692307692307</v>
      </c>
      <c r="Q2177" s="8" t="s">
        <v>8302</v>
      </c>
      <c r="R2177" t="s">
        <v>8304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5">
        <f t="shared" si="132"/>
        <v>1.2602</v>
      </c>
      <c r="P2178" s="6">
        <f t="shared" si="133"/>
        <v>88.74647887323944</v>
      </c>
      <c r="Q2178" s="8" t="s">
        <v>8302</v>
      </c>
      <c r="R2178" t="s">
        <v>8304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s="8" t="s">
        <v>8302</v>
      </c>
      <c r="R2179" t="s">
        <v>8304</v>
      </c>
      <c r="S2179" s="13">
        <f t="shared" ref="S2179:S2242" si="138">(((J2179/60)/60)/24)+DATE(1970, 1, 1)</f>
        <v>42502.250775462962</v>
      </c>
      <c r="T2179" s="13">
        <f t="shared" ref="T2179:T2242" si="139">(((I2179/60)/60)/24)+DATE(1970,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5">
        <f t="shared" si="136"/>
        <v>1.3864000000000001</v>
      </c>
      <c r="P2180" s="6">
        <f t="shared" si="137"/>
        <v>40.349243306169967</v>
      </c>
      <c r="Q2180" s="8" t="s">
        <v>8302</v>
      </c>
      <c r="R2180" t="s">
        <v>8304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5">
        <f t="shared" si="136"/>
        <v>1.6140000000000001</v>
      </c>
      <c r="P2181" s="6">
        <f t="shared" si="137"/>
        <v>76.857142857142861</v>
      </c>
      <c r="Q2181" s="8" t="s">
        <v>8302</v>
      </c>
      <c r="R2181" t="s">
        <v>8304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5">
        <f t="shared" si="136"/>
        <v>1.071842</v>
      </c>
      <c r="P2182" s="6">
        <f t="shared" si="137"/>
        <v>68.707820512820518</v>
      </c>
      <c r="Q2182" s="8" t="s">
        <v>8302</v>
      </c>
      <c r="R2182" t="s">
        <v>8304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8273</v>
      </c>
      <c r="O2183" s="5">
        <f t="shared" si="136"/>
        <v>1.5309999999999999</v>
      </c>
      <c r="P2183" s="6">
        <f t="shared" si="137"/>
        <v>57.773584905660378</v>
      </c>
      <c r="Q2183" s="8" t="s">
        <v>8302</v>
      </c>
      <c r="R2183" t="s">
        <v>8304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8273</v>
      </c>
      <c r="O2184" s="5">
        <f t="shared" si="136"/>
        <v>5.2416666666666663</v>
      </c>
      <c r="P2184" s="6">
        <f t="shared" si="137"/>
        <v>44.171348314606739</v>
      </c>
      <c r="Q2184" s="8" t="s">
        <v>8302</v>
      </c>
      <c r="R2184" t="s">
        <v>8304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8273</v>
      </c>
      <c r="O2185" s="5">
        <f t="shared" si="136"/>
        <v>4.8927777777777779</v>
      </c>
      <c r="P2185" s="6">
        <f t="shared" si="137"/>
        <v>31.566308243727597</v>
      </c>
      <c r="Q2185" s="8" t="s">
        <v>8302</v>
      </c>
      <c r="R2185" t="s">
        <v>8304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8273</v>
      </c>
      <c r="O2186" s="5">
        <f t="shared" si="136"/>
        <v>2.8473999999999999</v>
      </c>
      <c r="P2186" s="6">
        <f t="shared" si="137"/>
        <v>107.04511278195488</v>
      </c>
      <c r="Q2186" s="8" t="s">
        <v>8302</v>
      </c>
      <c r="R2186" t="s">
        <v>8304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8273</v>
      </c>
      <c r="O2187" s="5">
        <f t="shared" si="136"/>
        <v>18.569700000000001</v>
      </c>
      <c r="P2187" s="6">
        <f t="shared" si="137"/>
        <v>149.03451043338683</v>
      </c>
      <c r="Q2187" s="8" t="s">
        <v>8302</v>
      </c>
      <c r="R2187" t="s">
        <v>8304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8273</v>
      </c>
      <c r="O2188" s="5">
        <f t="shared" si="136"/>
        <v>1.0967499999999999</v>
      </c>
      <c r="P2188" s="6">
        <f t="shared" si="137"/>
        <v>55.956632653061227</v>
      </c>
      <c r="Q2188" s="8" t="s">
        <v>8302</v>
      </c>
      <c r="R2188" t="s">
        <v>8304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8273</v>
      </c>
      <c r="O2189" s="5">
        <f t="shared" si="136"/>
        <v>10.146425000000001</v>
      </c>
      <c r="P2189" s="6">
        <f t="shared" si="137"/>
        <v>56.970381807973048</v>
      </c>
      <c r="Q2189" s="8" t="s">
        <v>8302</v>
      </c>
      <c r="R2189" t="s">
        <v>8304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8273</v>
      </c>
      <c r="O2190" s="5">
        <f t="shared" si="136"/>
        <v>4.1217692027666546</v>
      </c>
      <c r="P2190" s="6">
        <f t="shared" si="137"/>
        <v>44.056420233463037</v>
      </c>
      <c r="Q2190" s="8" t="s">
        <v>8302</v>
      </c>
      <c r="R2190" t="s">
        <v>8304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8273</v>
      </c>
      <c r="O2191" s="5">
        <f t="shared" si="136"/>
        <v>5.0324999999999998</v>
      </c>
      <c r="P2191" s="6">
        <f t="shared" si="137"/>
        <v>68.625</v>
      </c>
      <c r="Q2191" s="8" t="s">
        <v>8302</v>
      </c>
      <c r="R2191" t="s">
        <v>8304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8273</v>
      </c>
      <c r="O2192" s="5">
        <f t="shared" si="136"/>
        <v>1.8461052631578947</v>
      </c>
      <c r="P2192" s="6">
        <f t="shared" si="137"/>
        <v>65.318435754189949</v>
      </c>
      <c r="Q2192" s="8" t="s">
        <v>8302</v>
      </c>
      <c r="R2192" t="s">
        <v>8304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8273</v>
      </c>
      <c r="O2193" s="5">
        <f t="shared" si="136"/>
        <v>1.1973333333333334</v>
      </c>
      <c r="P2193" s="6">
        <f t="shared" si="137"/>
        <v>35.92</v>
      </c>
      <c r="Q2193" s="8" t="s">
        <v>8302</v>
      </c>
      <c r="R2193" t="s">
        <v>8304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8273</v>
      </c>
      <c r="O2194" s="5">
        <f t="shared" si="136"/>
        <v>10.812401666666668</v>
      </c>
      <c r="P2194" s="6">
        <f t="shared" si="137"/>
        <v>40.070667078443485</v>
      </c>
      <c r="Q2194" s="8" t="s">
        <v>8302</v>
      </c>
      <c r="R2194" t="s">
        <v>8304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8273</v>
      </c>
      <c r="O2195" s="5">
        <f t="shared" si="136"/>
        <v>4.5237333333333334</v>
      </c>
      <c r="P2195" s="6">
        <f t="shared" si="137"/>
        <v>75.647714604236342</v>
      </c>
      <c r="Q2195" s="8" t="s">
        <v>8302</v>
      </c>
      <c r="R2195" t="s">
        <v>8304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8273</v>
      </c>
      <c r="O2196" s="5">
        <f t="shared" si="136"/>
        <v>5.3737000000000004</v>
      </c>
      <c r="P2196" s="6">
        <f t="shared" si="137"/>
        <v>61.203872437357631</v>
      </c>
      <c r="Q2196" s="8" t="s">
        <v>8302</v>
      </c>
      <c r="R2196" t="s">
        <v>8304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8273</v>
      </c>
      <c r="O2197" s="5">
        <f t="shared" si="136"/>
        <v>1.2032608695652174</v>
      </c>
      <c r="P2197" s="6">
        <f t="shared" si="137"/>
        <v>48.130434782608695</v>
      </c>
      <c r="Q2197" s="8" t="s">
        <v>8302</v>
      </c>
      <c r="R2197" t="s">
        <v>8304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8273</v>
      </c>
      <c r="O2198" s="5">
        <f t="shared" si="136"/>
        <v>1.1383571428571428</v>
      </c>
      <c r="P2198" s="6">
        <f t="shared" si="137"/>
        <v>68.106837606837601</v>
      </c>
      <c r="Q2198" s="8" t="s">
        <v>8302</v>
      </c>
      <c r="R2198" t="s">
        <v>8304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8273</v>
      </c>
      <c r="O2199" s="5">
        <f t="shared" si="136"/>
        <v>9.5103109999999997</v>
      </c>
      <c r="P2199" s="6">
        <f t="shared" si="137"/>
        <v>65.891300230946882</v>
      </c>
      <c r="Q2199" s="8" t="s">
        <v>8302</v>
      </c>
      <c r="R2199" t="s">
        <v>8304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8273</v>
      </c>
      <c r="O2200" s="5">
        <f t="shared" si="136"/>
        <v>1.3289249999999999</v>
      </c>
      <c r="P2200" s="6">
        <f t="shared" si="137"/>
        <v>81.654377880184327</v>
      </c>
      <c r="Q2200" s="8" t="s">
        <v>8302</v>
      </c>
      <c r="R2200" t="s">
        <v>8304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8273</v>
      </c>
      <c r="O2201" s="5">
        <f t="shared" si="136"/>
        <v>1.4697777777777778</v>
      </c>
      <c r="P2201" s="6">
        <f t="shared" si="137"/>
        <v>52.701195219123505</v>
      </c>
      <c r="Q2201" s="8" t="s">
        <v>8302</v>
      </c>
      <c r="R2201" t="s">
        <v>8304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8273</v>
      </c>
      <c r="O2202" s="5">
        <f t="shared" si="136"/>
        <v>5.4215</v>
      </c>
      <c r="P2202" s="6">
        <f t="shared" si="137"/>
        <v>41.228136882129277</v>
      </c>
      <c r="Q2202" s="8" t="s">
        <v>8302</v>
      </c>
      <c r="R2202" t="s">
        <v>8304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8273</v>
      </c>
      <c r="O2203" s="5">
        <f t="shared" si="136"/>
        <v>3.8271818181818182</v>
      </c>
      <c r="P2203" s="6">
        <f t="shared" si="137"/>
        <v>15.035357142857142</v>
      </c>
      <c r="Q2203" s="8" t="s">
        <v>8302</v>
      </c>
      <c r="R2203" t="s">
        <v>8304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8273</v>
      </c>
      <c r="O2204" s="5">
        <f t="shared" si="136"/>
        <v>7.0418124999999998</v>
      </c>
      <c r="P2204" s="6">
        <f t="shared" si="137"/>
        <v>39.066920943134534</v>
      </c>
      <c r="Q2204" s="8" t="s">
        <v>8302</v>
      </c>
      <c r="R2204" t="s">
        <v>8304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8273</v>
      </c>
      <c r="O2205" s="5">
        <f t="shared" si="136"/>
        <v>1.0954999999999999</v>
      </c>
      <c r="P2205" s="6">
        <f t="shared" si="137"/>
        <v>43.82</v>
      </c>
      <c r="Q2205" s="8" t="s">
        <v>8302</v>
      </c>
      <c r="R2205" t="s">
        <v>8304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8273</v>
      </c>
      <c r="O2206" s="5">
        <f t="shared" si="136"/>
        <v>1.3286666666666667</v>
      </c>
      <c r="P2206" s="6">
        <f t="shared" si="137"/>
        <v>27.301369863013697</v>
      </c>
      <c r="Q2206" s="8" t="s">
        <v>8302</v>
      </c>
      <c r="R2206" t="s">
        <v>8304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8273</v>
      </c>
      <c r="O2207" s="5">
        <f t="shared" si="136"/>
        <v>1.52</v>
      </c>
      <c r="P2207" s="6">
        <f t="shared" si="137"/>
        <v>42.222222222222221</v>
      </c>
      <c r="Q2207" s="8" t="s">
        <v>8302</v>
      </c>
      <c r="R2207" t="s">
        <v>8304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8273</v>
      </c>
      <c r="O2208" s="5">
        <f t="shared" si="136"/>
        <v>1.0272727272727273</v>
      </c>
      <c r="P2208" s="6">
        <f t="shared" si="137"/>
        <v>33.235294117647058</v>
      </c>
      <c r="Q2208" s="8" t="s">
        <v>8302</v>
      </c>
      <c r="R2208" t="s">
        <v>8304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8273</v>
      </c>
      <c r="O2209" s="5">
        <f t="shared" si="136"/>
        <v>1</v>
      </c>
      <c r="P2209" s="6">
        <f t="shared" si="137"/>
        <v>285.71428571428572</v>
      </c>
      <c r="Q2209" s="8" t="s">
        <v>8302</v>
      </c>
      <c r="R2209" t="s">
        <v>8304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8273</v>
      </c>
      <c r="O2210" s="5">
        <f t="shared" si="136"/>
        <v>1.016</v>
      </c>
      <c r="P2210" s="6">
        <f t="shared" si="137"/>
        <v>42.333333333333336</v>
      </c>
      <c r="Q2210" s="8" t="s">
        <v>8302</v>
      </c>
      <c r="R2210" t="s">
        <v>8304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8273</v>
      </c>
      <c r="O2211" s="5">
        <f t="shared" si="136"/>
        <v>1.508</v>
      </c>
      <c r="P2211" s="6">
        <f t="shared" si="137"/>
        <v>50.266666666666666</v>
      </c>
      <c r="Q2211" s="8" t="s">
        <v>8302</v>
      </c>
      <c r="R2211" t="s">
        <v>8304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8273</v>
      </c>
      <c r="O2212" s="5">
        <f t="shared" si="136"/>
        <v>1.11425</v>
      </c>
      <c r="P2212" s="6">
        <f t="shared" si="137"/>
        <v>61.902777777777779</v>
      </c>
      <c r="Q2212" s="8" t="s">
        <v>8302</v>
      </c>
      <c r="R2212" t="s">
        <v>8304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8273</v>
      </c>
      <c r="O2213" s="5">
        <f t="shared" si="136"/>
        <v>1.956</v>
      </c>
      <c r="P2213" s="6">
        <f t="shared" si="137"/>
        <v>40.75</v>
      </c>
      <c r="Q2213" s="8" t="s">
        <v>8302</v>
      </c>
      <c r="R2213" t="s">
        <v>8304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8273</v>
      </c>
      <c r="O2214" s="5">
        <f t="shared" si="136"/>
        <v>1.1438333333333333</v>
      </c>
      <c r="P2214" s="6">
        <f t="shared" si="137"/>
        <v>55.796747967479675</v>
      </c>
      <c r="Q2214" s="8" t="s">
        <v>8302</v>
      </c>
      <c r="R2214" t="s">
        <v>8304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8273</v>
      </c>
      <c r="O2215" s="5">
        <f t="shared" si="136"/>
        <v>2</v>
      </c>
      <c r="P2215" s="6">
        <f t="shared" si="137"/>
        <v>10</v>
      </c>
      <c r="Q2215" s="8" t="s">
        <v>8302</v>
      </c>
      <c r="R2215" t="s">
        <v>8304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8273</v>
      </c>
      <c r="O2216" s="5">
        <f t="shared" si="136"/>
        <v>2.9250166666666666</v>
      </c>
      <c r="P2216" s="6">
        <f t="shared" si="137"/>
        <v>73.125416666666666</v>
      </c>
      <c r="Q2216" s="8" t="s">
        <v>8302</v>
      </c>
      <c r="R2216" t="s">
        <v>8304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8273</v>
      </c>
      <c r="O2217" s="5">
        <f t="shared" si="136"/>
        <v>1.5636363636363637</v>
      </c>
      <c r="P2217" s="6">
        <f t="shared" si="137"/>
        <v>26.060606060606062</v>
      </c>
      <c r="Q2217" s="8" t="s">
        <v>8302</v>
      </c>
      <c r="R2217" t="s">
        <v>8304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8273</v>
      </c>
      <c r="O2218" s="5">
        <f t="shared" si="136"/>
        <v>1.0566666666666666</v>
      </c>
      <c r="P2218" s="6">
        <f t="shared" si="137"/>
        <v>22.642857142857142</v>
      </c>
      <c r="Q2218" s="8" t="s">
        <v>8302</v>
      </c>
      <c r="R2218" t="s">
        <v>8304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8273</v>
      </c>
      <c r="O2219" s="5">
        <f t="shared" si="136"/>
        <v>1.0119047619047619</v>
      </c>
      <c r="P2219" s="6">
        <f t="shared" si="137"/>
        <v>47.222222222222221</v>
      </c>
      <c r="Q2219" s="8" t="s">
        <v>8302</v>
      </c>
      <c r="R2219" t="s">
        <v>8304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8273</v>
      </c>
      <c r="O2220" s="5">
        <f t="shared" si="136"/>
        <v>1.2283299999999999</v>
      </c>
      <c r="P2220" s="6">
        <f t="shared" si="137"/>
        <v>32.324473684210524</v>
      </c>
      <c r="Q2220" s="8" t="s">
        <v>8302</v>
      </c>
      <c r="R2220" t="s">
        <v>8304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8273</v>
      </c>
      <c r="O2221" s="5">
        <f t="shared" si="136"/>
        <v>1.0149999999999999</v>
      </c>
      <c r="P2221" s="6">
        <f t="shared" si="137"/>
        <v>53.421052631578945</v>
      </c>
      <c r="Q2221" s="8" t="s">
        <v>8302</v>
      </c>
      <c r="R2221" t="s">
        <v>8304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8273</v>
      </c>
      <c r="O2222" s="5">
        <f t="shared" si="136"/>
        <v>1.0114285714285713</v>
      </c>
      <c r="P2222" s="6">
        <f t="shared" si="137"/>
        <v>51.304347826086953</v>
      </c>
      <c r="Q2222" s="8" t="s">
        <v>8302</v>
      </c>
      <c r="R2222" t="s">
        <v>8304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8273</v>
      </c>
      <c r="O2223" s="5">
        <f t="shared" si="136"/>
        <v>1.0811999999999999</v>
      </c>
      <c r="P2223" s="6">
        <f t="shared" si="137"/>
        <v>37.197247706422019</v>
      </c>
      <c r="Q2223" s="8" t="s">
        <v>8302</v>
      </c>
      <c r="R2223" t="s">
        <v>8304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8273</v>
      </c>
      <c r="O2224" s="5">
        <f t="shared" si="136"/>
        <v>1.6259999999999999</v>
      </c>
      <c r="P2224" s="6">
        <f t="shared" si="137"/>
        <v>27.1</v>
      </c>
      <c r="Q2224" s="8" t="s">
        <v>8302</v>
      </c>
      <c r="R2224" t="s">
        <v>8304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8273</v>
      </c>
      <c r="O2225" s="5">
        <f t="shared" si="136"/>
        <v>1.0580000000000001</v>
      </c>
      <c r="P2225" s="6">
        <f t="shared" si="137"/>
        <v>206.31</v>
      </c>
      <c r="Q2225" s="8" t="s">
        <v>8302</v>
      </c>
      <c r="R2225" t="s">
        <v>8304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8273</v>
      </c>
      <c r="O2226" s="5">
        <f t="shared" si="136"/>
        <v>2.4315000000000002</v>
      </c>
      <c r="P2226" s="6">
        <f t="shared" si="137"/>
        <v>82.145270270270274</v>
      </c>
      <c r="Q2226" s="8" t="s">
        <v>8302</v>
      </c>
      <c r="R2226" t="s">
        <v>8304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8273</v>
      </c>
      <c r="O2227" s="5">
        <f t="shared" si="136"/>
        <v>9.4483338095238096</v>
      </c>
      <c r="P2227" s="6">
        <f t="shared" si="137"/>
        <v>164.79651993355483</v>
      </c>
      <c r="Q2227" s="8" t="s">
        <v>8302</v>
      </c>
      <c r="R2227" t="s">
        <v>8304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8273</v>
      </c>
      <c r="O2228" s="5">
        <f t="shared" si="136"/>
        <v>1.0846283333333333</v>
      </c>
      <c r="P2228" s="6">
        <f t="shared" si="137"/>
        <v>60.820280373831778</v>
      </c>
      <c r="Q2228" s="8" t="s">
        <v>8302</v>
      </c>
      <c r="R2228" t="s">
        <v>8304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8273</v>
      </c>
      <c r="O2229" s="5">
        <f t="shared" si="136"/>
        <v>1.5737692307692308</v>
      </c>
      <c r="P2229" s="6">
        <f t="shared" si="137"/>
        <v>67.970099667774093</v>
      </c>
      <c r="Q2229" s="8" t="s">
        <v>8302</v>
      </c>
      <c r="R2229" t="s">
        <v>8304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8273</v>
      </c>
      <c r="O2230" s="5">
        <f t="shared" si="136"/>
        <v>11.744899999999999</v>
      </c>
      <c r="P2230" s="6">
        <f t="shared" si="137"/>
        <v>81.561805555555551</v>
      </c>
      <c r="Q2230" s="8" t="s">
        <v>8302</v>
      </c>
      <c r="R2230" t="s">
        <v>8304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8273</v>
      </c>
      <c r="O2231" s="5">
        <f t="shared" si="136"/>
        <v>1.7104755366949576</v>
      </c>
      <c r="P2231" s="6">
        <f t="shared" si="137"/>
        <v>25.42547309833024</v>
      </c>
      <c r="Q2231" s="8" t="s">
        <v>8302</v>
      </c>
      <c r="R2231" t="s">
        <v>8304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8273</v>
      </c>
      <c r="O2232" s="5">
        <f t="shared" si="136"/>
        <v>1.2595294117647058</v>
      </c>
      <c r="P2232" s="6">
        <f t="shared" si="137"/>
        <v>21.497991967871485</v>
      </c>
      <c r="Q2232" s="8" t="s">
        <v>8302</v>
      </c>
      <c r="R2232" t="s">
        <v>8304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8273</v>
      </c>
      <c r="O2233" s="5">
        <f t="shared" si="136"/>
        <v>12.121296000000001</v>
      </c>
      <c r="P2233" s="6">
        <f t="shared" si="137"/>
        <v>27.226630727762803</v>
      </c>
      <c r="Q2233" s="8" t="s">
        <v>8302</v>
      </c>
      <c r="R2233" t="s">
        <v>8304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8273</v>
      </c>
      <c r="O2234" s="5">
        <f t="shared" si="136"/>
        <v>4.9580000000000002</v>
      </c>
      <c r="P2234" s="6">
        <f t="shared" si="137"/>
        <v>25.091093117408906</v>
      </c>
      <c r="Q2234" s="8" t="s">
        <v>8302</v>
      </c>
      <c r="R2234" t="s">
        <v>8304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8273</v>
      </c>
      <c r="O2235" s="5">
        <f t="shared" si="136"/>
        <v>3.3203999999999998</v>
      </c>
      <c r="P2235" s="6">
        <f t="shared" si="137"/>
        <v>21.230179028132991</v>
      </c>
      <c r="Q2235" s="8" t="s">
        <v>8302</v>
      </c>
      <c r="R2235" t="s">
        <v>8304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8273</v>
      </c>
      <c r="O2236" s="5">
        <f t="shared" si="136"/>
        <v>11.65</v>
      </c>
      <c r="P2236" s="6">
        <f t="shared" si="137"/>
        <v>41.607142857142854</v>
      </c>
      <c r="Q2236" s="8" t="s">
        <v>8302</v>
      </c>
      <c r="R2236" t="s">
        <v>8304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8273</v>
      </c>
      <c r="O2237" s="5">
        <f t="shared" si="136"/>
        <v>1.5331538461538461</v>
      </c>
      <c r="P2237" s="6">
        <f t="shared" si="137"/>
        <v>135.58503401360545</v>
      </c>
      <c r="Q2237" s="8" t="s">
        <v>8302</v>
      </c>
      <c r="R2237" t="s">
        <v>8304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8273</v>
      </c>
      <c r="O2238" s="5">
        <f t="shared" si="136"/>
        <v>5.3710714285714287</v>
      </c>
      <c r="P2238" s="6">
        <f t="shared" si="137"/>
        <v>22.116176470588236</v>
      </c>
      <c r="Q2238" s="8" t="s">
        <v>8302</v>
      </c>
      <c r="R2238" t="s">
        <v>8304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8273</v>
      </c>
      <c r="O2239" s="5">
        <f t="shared" si="136"/>
        <v>3.5292777777777777</v>
      </c>
      <c r="P2239" s="6">
        <f t="shared" si="137"/>
        <v>64.625635808748726</v>
      </c>
      <c r="Q2239" s="8" t="s">
        <v>8302</v>
      </c>
      <c r="R2239" t="s">
        <v>8304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8273</v>
      </c>
      <c r="O2240" s="5">
        <f t="shared" si="136"/>
        <v>1.3740000000000001</v>
      </c>
      <c r="P2240" s="6">
        <f t="shared" si="137"/>
        <v>69.569620253164558</v>
      </c>
      <c r="Q2240" s="8" t="s">
        <v>8302</v>
      </c>
      <c r="R2240" t="s">
        <v>8304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8273</v>
      </c>
      <c r="O2241" s="5">
        <f t="shared" si="136"/>
        <v>1.2802667999999999</v>
      </c>
      <c r="P2241" s="6">
        <f t="shared" si="137"/>
        <v>75.133028169014082</v>
      </c>
      <c r="Q2241" s="8" t="s">
        <v>8302</v>
      </c>
      <c r="R2241" t="s">
        <v>8304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8273</v>
      </c>
      <c r="O2242" s="5">
        <f t="shared" si="136"/>
        <v>2.7067999999999999</v>
      </c>
      <c r="P2242" s="6">
        <f t="shared" si="137"/>
        <v>140.97916666666666</v>
      </c>
      <c r="Q2242" s="8" t="s">
        <v>8302</v>
      </c>
      <c r="R2242" t="s">
        <v>8304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8273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s="8" t="s">
        <v>8302</v>
      </c>
      <c r="R2243" t="s">
        <v>8304</v>
      </c>
      <c r="S2243" s="13">
        <f t="shared" ref="S2243:S2306" si="142">(((J2243/60)/60)/24)+DATE(1970, 1, 1)</f>
        <v>42766.827546296292</v>
      </c>
      <c r="T2243" s="13">
        <f t="shared" ref="T2243:T2306" si="143">(((I2243/60)/60)/24)+DATE(1970,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8273</v>
      </c>
      <c r="O2244" s="5">
        <f t="shared" si="140"/>
        <v>13.600976000000001</v>
      </c>
      <c r="P2244" s="6">
        <f t="shared" si="141"/>
        <v>53.865251485148519</v>
      </c>
      <c r="Q2244" s="8" t="s">
        <v>8302</v>
      </c>
      <c r="R2244" t="s">
        <v>8304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8273</v>
      </c>
      <c r="O2245" s="5">
        <f t="shared" si="140"/>
        <v>9302.5</v>
      </c>
      <c r="P2245" s="6">
        <f t="shared" si="141"/>
        <v>4.5712530712530715</v>
      </c>
      <c r="Q2245" s="8" t="s">
        <v>8302</v>
      </c>
      <c r="R2245" t="s">
        <v>8304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8273</v>
      </c>
      <c r="O2246" s="5">
        <f t="shared" si="140"/>
        <v>3.7702</v>
      </c>
      <c r="P2246" s="6">
        <f t="shared" si="141"/>
        <v>65.00344827586207</v>
      </c>
      <c r="Q2246" s="8" t="s">
        <v>8302</v>
      </c>
      <c r="R2246" t="s">
        <v>8304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8273</v>
      </c>
      <c r="O2247" s="5">
        <f t="shared" si="140"/>
        <v>26.47025</v>
      </c>
      <c r="P2247" s="6">
        <f t="shared" si="141"/>
        <v>53.475252525252522</v>
      </c>
      <c r="Q2247" s="8" t="s">
        <v>8302</v>
      </c>
      <c r="R2247" t="s">
        <v>8304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8273</v>
      </c>
      <c r="O2248" s="5">
        <f t="shared" si="140"/>
        <v>1.0012000000000001</v>
      </c>
      <c r="P2248" s="6">
        <f t="shared" si="141"/>
        <v>43.912280701754383</v>
      </c>
      <c r="Q2248" s="8" t="s">
        <v>8302</v>
      </c>
      <c r="R2248" t="s">
        <v>8304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8274</v>
      </c>
      <c r="O2249" s="5">
        <f t="shared" si="140"/>
        <v>1.0445405405405406</v>
      </c>
      <c r="P2249" s="6">
        <f t="shared" si="141"/>
        <v>50.852631578947367</v>
      </c>
      <c r="Q2249" s="8" t="s">
        <v>8305</v>
      </c>
      <c r="R2249" t="s">
        <v>8306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8274</v>
      </c>
      <c r="O2250" s="5">
        <f t="shared" si="140"/>
        <v>1.0721428571428571</v>
      </c>
      <c r="P2250" s="6">
        <f t="shared" si="141"/>
        <v>58.6328125</v>
      </c>
      <c r="Q2250" s="8" t="s">
        <v>8305</v>
      </c>
      <c r="R2250" t="s">
        <v>8306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8274</v>
      </c>
      <c r="O2251" s="5">
        <f t="shared" si="140"/>
        <v>1.6877142857142857</v>
      </c>
      <c r="P2251" s="6">
        <f t="shared" si="141"/>
        <v>32.81666666666667</v>
      </c>
      <c r="Q2251" s="8" t="s">
        <v>8305</v>
      </c>
      <c r="R2251" t="s">
        <v>8306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8274</v>
      </c>
      <c r="O2252" s="5">
        <f t="shared" si="140"/>
        <v>9.7511200000000002</v>
      </c>
      <c r="P2252" s="6">
        <f t="shared" si="141"/>
        <v>426.93169877408059</v>
      </c>
      <c r="Q2252" s="8" t="s">
        <v>8305</v>
      </c>
      <c r="R2252" t="s">
        <v>8306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8274</v>
      </c>
      <c r="O2253" s="5">
        <f t="shared" si="140"/>
        <v>1.3444929411764706</v>
      </c>
      <c r="P2253" s="6">
        <f t="shared" si="141"/>
        <v>23.808729166666669</v>
      </c>
      <c r="Q2253" s="8" t="s">
        <v>8305</v>
      </c>
      <c r="R2253" t="s">
        <v>8306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8274</v>
      </c>
      <c r="O2254" s="5">
        <f t="shared" si="140"/>
        <v>2.722777777777778</v>
      </c>
      <c r="P2254" s="6">
        <f t="shared" si="141"/>
        <v>98.413654618473899</v>
      </c>
      <c r="Q2254" s="8" t="s">
        <v>8305</v>
      </c>
      <c r="R2254" t="s">
        <v>8306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8274</v>
      </c>
      <c r="O2255" s="5">
        <f t="shared" si="140"/>
        <v>1.1268750000000001</v>
      </c>
      <c r="P2255" s="6">
        <f t="shared" si="141"/>
        <v>107.32142857142857</v>
      </c>
      <c r="Q2255" s="8" t="s">
        <v>8305</v>
      </c>
      <c r="R2255" t="s">
        <v>8306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8274</v>
      </c>
      <c r="O2256" s="5">
        <f t="shared" si="140"/>
        <v>4.5979999999999999</v>
      </c>
      <c r="P2256" s="6">
        <f t="shared" si="141"/>
        <v>11.67005076142132</v>
      </c>
      <c r="Q2256" s="8" t="s">
        <v>8305</v>
      </c>
      <c r="R2256" t="s">
        <v>8306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8274</v>
      </c>
      <c r="O2257" s="5">
        <f t="shared" si="140"/>
        <v>2.8665822784810127</v>
      </c>
      <c r="P2257" s="6">
        <f t="shared" si="141"/>
        <v>41.782287822878232</v>
      </c>
      <c r="Q2257" s="8" t="s">
        <v>8305</v>
      </c>
      <c r="R2257" t="s">
        <v>8306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8274</v>
      </c>
      <c r="O2258" s="5">
        <f t="shared" si="140"/>
        <v>2.2270833333333333</v>
      </c>
      <c r="P2258" s="6">
        <f t="shared" si="141"/>
        <v>21.38</v>
      </c>
      <c r="Q2258" s="8" t="s">
        <v>8305</v>
      </c>
      <c r="R2258" t="s">
        <v>8306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8274</v>
      </c>
      <c r="O2259" s="5">
        <f t="shared" si="140"/>
        <v>6.3613999999999997</v>
      </c>
      <c r="P2259" s="6">
        <f t="shared" si="141"/>
        <v>94.103550295857985</v>
      </c>
      <c r="Q2259" s="8" t="s">
        <v>8305</v>
      </c>
      <c r="R2259" t="s">
        <v>8306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8274</v>
      </c>
      <c r="O2260" s="5">
        <f t="shared" si="140"/>
        <v>1.4650000000000001</v>
      </c>
      <c r="P2260" s="6">
        <f t="shared" si="141"/>
        <v>15.721951219512196</v>
      </c>
      <c r="Q2260" s="8" t="s">
        <v>8305</v>
      </c>
      <c r="R2260" t="s">
        <v>8306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8274</v>
      </c>
      <c r="O2261" s="5">
        <f t="shared" si="140"/>
        <v>18.670999999999999</v>
      </c>
      <c r="P2261" s="6">
        <f t="shared" si="141"/>
        <v>90.635922330097088</v>
      </c>
      <c r="Q2261" s="8" t="s">
        <v>8305</v>
      </c>
      <c r="R2261" t="s">
        <v>8306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8274</v>
      </c>
      <c r="O2262" s="5">
        <f t="shared" si="140"/>
        <v>3.2692000000000001</v>
      </c>
      <c r="P2262" s="6">
        <f t="shared" si="141"/>
        <v>97.297619047619051</v>
      </c>
      <c r="Q2262" s="8" t="s">
        <v>8305</v>
      </c>
      <c r="R2262" t="s">
        <v>8306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8274</v>
      </c>
      <c r="O2263" s="5">
        <f t="shared" si="140"/>
        <v>7.7949999999999999</v>
      </c>
      <c r="P2263" s="6">
        <f t="shared" si="141"/>
        <v>37.11904761904762</v>
      </c>
      <c r="Q2263" s="8" t="s">
        <v>8305</v>
      </c>
      <c r="R2263" t="s">
        <v>8306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8274</v>
      </c>
      <c r="O2264" s="5">
        <f t="shared" si="140"/>
        <v>1.5415151515151515</v>
      </c>
      <c r="P2264" s="6">
        <f t="shared" si="141"/>
        <v>28.104972375690608</v>
      </c>
      <c r="Q2264" s="8" t="s">
        <v>8305</v>
      </c>
      <c r="R2264" t="s">
        <v>8306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8274</v>
      </c>
      <c r="O2265" s="5">
        <f t="shared" si="140"/>
        <v>1.1554666666666666</v>
      </c>
      <c r="P2265" s="6">
        <f t="shared" si="141"/>
        <v>144.43333333333334</v>
      </c>
      <c r="Q2265" s="8" t="s">
        <v>8305</v>
      </c>
      <c r="R2265" t="s">
        <v>8306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8274</v>
      </c>
      <c r="O2266" s="5">
        <f t="shared" si="140"/>
        <v>1.8003333333333333</v>
      </c>
      <c r="P2266" s="6">
        <f t="shared" si="141"/>
        <v>24.274157303370785</v>
      </c>
      <c r="Q2266" s="8" t="s">
        <v>8305</v>
      </c>
      <c r="R2266" t="s">
        <v>8306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8274</v>
      </c>
      <c r="O2267" s="5">
        <f t="shared" si="140"/>
        <v>2.9849999999999999</v>
      </c>
      <c r="P2267" s="6">
        <f t="shared" si="141"/>
        <v>35.117647058823529</v>
      </c>
      <c r="Q2267" s="8" t="s">
        <v>8305</v>
      </c>
      <c r="R2267" t="s">
        <v>8306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8274</v>
      </c>
      <c r="O2268" s="5">
        <f t="shared" si="140"/>
        <v>3.2026666666666666</v>
      </c>
      <c r="P2268" s="6">
        <f t="shared" si="141"/>
        <v>24.762886597938145</v>
      </c>
      <c r="Q2268" s="8" t="s">
        <v>8305</v>
      </c>
      <c r="R2268" t="s">
        <v>8306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8274</v>
      </c>
      <c r="O2269" s="5">
        <f t="shared" si="140"/>
        <v>3.80525</v>
      </c>
      <c r="P2269" s="6">
        <f t="shared" si="141"/>
        <v>188.37871287128712</v>
      </c>
      <c r="Q2269" s="8" t="s">
        <v>8305</v>
      </c>
      <c r="R2269" t="s">
        <v>8306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8274</v>
      </c>
      <c r="O2270" s="5">
        <f t="shared" si="140"/>
        <v>1.026</v>
      </c>
      <c r="P2270" s="6">
        <f t="shared" si="141"/>
        <v>148.08247422680412</v>
      </c>
      <c r="Q2270" s="8" t="s">
        <v>8305</v>
      </c>
      <c r="R2270" t="s">
        <v>8306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8274</v>
      </c>
      <c r="O2271" s="5">
        <f t="shared" si="140"/>
        <v>18.016400000000001</v>
      </c>
      <c r="P2271" s="6">
        <f t="shared" si="141"/>
        <v>49.934589800443462</v>
      </c>
      <c r="Q2271" s="8" t="s">
        <v>8305</v>
      </c>
      <c r="R2271" t="s">
        <v>8306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8274</v>
      </c>
      <c r="O2272" s="5">
        <f t="shared" si="140"/>
        <v>7.2024800000000004</v>
      </c>
      <c r="P2272" s="6">
        <f t="shared" si="141"/>
        <v>107.82155688622754</v>
      </c>
      <c r="Q2272" s="8" t="s">
        <v>8305</v>
      </c>
      <c r="R2272" t="s">
        <v>8306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8274</v>
      </c>
      <c r="O2273" s="5">
        <f t="shared" si="140"/>
        <v>2.8309000000000002</v>
      </c>
      <c r="P2273" s="6">
        <f t="shared" si="141"/>
        <v>42.63403614457831</v>
      </c>
      <c r="Q2273" s="8" t="s">
        <v>8305</v>
      </c>
      <c r="R2273" t="s">
        <v>8306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8274</v>
      </c>
      <c r="O2274" s="5">
        <f t="shared" si="140"/>
        <v>13.566000000000001</v>
      </c>
      <c r="P2274" s="6">
        <f t="shared" si="141"/>
        <v>14.370762711864407</v>
      </c>
      <c r="Q2274" s="8" t="s">
        <v>8305</v>
      </c>
      <c r="R2274" t="s">
        <v>8306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8274</v>
      </c>
      <c r="O2275" s="5">
        <f t="shared" si="140"/>
        <v>2.2035999999999998</v>
      </c>
      <c r="P2275" s="6">
        <f t="shared" si="141"/>
        <v>37.476190476190474</v>
      </c>
      <c r="Q2275" s="8" t="s">
        <v>8305</v>
      </c>
      <c r="R2275" t="s">
        <v>8306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8274</v>
      </c>
      <c r="O2276" s="5">
        <f t="shared" si="140"/>
        <v>1.196</v>
      </c>
      <c r="P2276" s="6">
        <f t="shared" si="141"/>
        <v>30.202020202020201</v>
      </c>
      <c r="Q2276" s="8" t="s">
        <v>8305</v>
      </c>
      <c r="R2276" t="s">
        <v>8306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8274</v>
      </c>
      <c r="O2277" s="5">
        <f t="shared" si="140"/>
        <v>4.0776923076923079</v>
      </c>
      <c r="P2277" s="6">
        <f t="shared" si="141"/>
        <v>33.550632911392405</v>
      </c>
      <c r="Q2277" s="8" t="s">
        <v>8305</v>
      </c>
      <c r="R2277" t="s">
        <v>8306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8274</v>
      </c>
      <c r="O2278" s="5">
        <f t="shared" si="140"/>
        <v>1.0581826105905425</v>
      </c>
      <c r="P2278" s="6">
        <f t="shared" si="141"/>
        <v>64.74666666666667</v>
      </c>
      <c r="Q2278" s="8" t="s">
        <v>8305</v>
      </c>
      <c r="R2278" t="s">
        <v>8306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8274</v>
      </c>
      <c r="O2279" s="5">
        <f t="shared" si="140"/>
        <v>1.4108235294117648</v>
      </c>
      <c r="P2279" s="6">
        <f t="shared" si="141"/>
        <v>57.932367149758456</v>
      </c>
      <c r="Q2279" s="8" t="s">
        <v>8305</v>
      </c>
      <c r="R2279" t="s">
        <v>8306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8274</v>
      </c>
      <c r="O2280" s="5">
        <f t="shared" si="140"/>
        <v>2.7069999999999999</v>
      </c>
      <c r="P2280" s="6">
        <f t="shared" si="141"/>
        <v>53.078431372549019</v>
      </c>
      <c r="Q2280" s="8" t="s">
        <v>8305</v>
      </c>
      <c r="R2280" t="s">
        <v>8306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8274</v>
      </c>
      <c r="O2281" s="5">
        <f t="shared" si="140"/>
        <v>1.538</v>
      </c>
      <c r="P2281" s="6">
        <f t="shared" si="141"/>
        <v>48.0625</v>
      </c>
      <c r="Q2281" s="8" t="s">
        <v>8305</v>
      </c>
      <c r="R2281" t="s">
        <v>8306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8274</v>
      </c>
      <c r="O2282" s="5">
        <f t="shared" si="140"/>
        <v>4.0357653061224488</v>
      </c>
      <c r="P2282" s="6">
        <f t="shared" si="141"/>
        <v>82.396874999999994</v>
      </c>
      <c r="Q2282" s="8" t="s">
        <v>8305</v>
      </c>
      <c r="R2282" t="s">
        <v>8306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0"/>
        <v>1.85</v>
      </c>
      <c r="P2283" s="6">
        <f t="shared" si="141"/>
        <v>50.454545454545453</v>
      </c>
      <c r="Q2283" s="8" t="s">
        <v>8305</v>
      </c>
      <c r="R2283" t="s">
        <v>8306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0"/>
        <v>1.8533333333333333</v>
      </c>
      <c r="P2284" s="6">
        <f t="shared" si="141"/>
        <v>115.83333333333333</v>
      </c>
      <c r="Q2284" s="8" t="s">
        <v>8305</v>
      </c>
      <c r="R2284" t="s">
        <v>8306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0"/>
        <v>1.0085533333333332</v>
      </c>
      <c r="P2285" s="6">
        <f t="shared" si="141"/>
        <v>63.03458333333333</v>
      </c>
      <c r="Q2285" s="8" t="s">
        <v>8305</v>
      </c>
      <c r="R2285" t="s">
        <v>8306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0"/>
        <v>1.0622116666666668</v>
      </c>
      <c r="P2286" s="6">
        <f t="shared" si="141"/>
        <v>108.02152542372882</v>
      </c>
      <c r="Q2286" s="8" t="s">
        <v>8305</v>
      </c>
      <c r="R2286" t="s">
        <v>8306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0"/>
        <v>1.2136666666666667</v>
      </c>
      <c r="P2287" s="6">
        <f t="shared" si="141"/>
        <v>46.088607594936711</v>
      </c>
      <c r="Q2287" s="8" t="s">
        <v>8305</v>
      </c>
      <c r="R2287" t="s">
        <v>8306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0"/>
        <v>1.0006666666666666</v>
      </c>
      <c r="P2288" s="6">
        <f t="shared" si="141"/>
        <v>107.21428571428571</v>
      </c>
      <c r="Q2288" s="8" t="s">
        <v>8305</v>
      </c>
      <c r="R2288" t="s">
        <v>8306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s="8" t="s">
        <v>8305</v>
      </c>
      <c r="R2289" t="s">
        <v>8307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s="8" t="s">
        <v>8305</v>
      </c>
      <c r="R2290" t="s">
        <v>8307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s="8" t="s">
        <v>8305</v>
      </c>
      <c r="R2291" t="s">
        <v>8307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s="8" t="s">
        <v>8305</v>
      </c>
      <c r="R2292" t="s">
        <v>8307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s="8" t="s">
        <v>8305</v>
      </c>
      <c r="R2293" t="s">
        <v>8307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s="8" t="s">
        <v>8305</v>
      </c>
      <c r="R2294" t="s">
        <v>8307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s="8" t="s">
        <v>8305</v>
      </c>
      <c r="R2295" t="s">
        <v>8307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s="8" t="s">
        <v>8305</v>
      </c>
      <c r="R2296" t="s">
        <v>8307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s="8" t="s">
        <v>8305</v>
      </c>
      <c r="R2297" t="s">
        <v>8307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s="8" t="s">
        <v>8305</v>
      </c>
      <c r="R2298" t="s">
        <v>8307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s="8" t="s">
        <v>8305</v>
      </c>
      <c r="R2299" t="s">
        <v>8307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s="8" t="s">
        <v>8305</v>
      </c>
      <c r="R2300" t="s">
        <v>8307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s="8" t="s">
        <v>8305</v>
      </c>
      <c r="R2301" t="s">
        <v>8307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s="8" t="s">
        <v>8305</v>
      </c>
      <c r="R2302" t="s">
        <v>8307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5">
        <f t="shared" si="140"/>
        <v>1.336044</v>
      </c>
      <c r="P2303" s="6">
        <f t="shared" si="141"/>
        <v>31.659810426540286</v>
      </c>
      <c r="Q2303" s="8" t="s">
        <v>8305</v>
      </c>
      <c r="R2303" t="s">
        <v>8307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5">
        <f t="shared" si="140"/>
        <v>1.7065217391304348</v>
      </c>
      <c r="P2304" s="6">
        <f t="shared" si="141"/>
        <v>46.176470588235297</v>
      </c>
      <c r="Q2304" s="8" t="s">
        <v>8305</v>
      </c>
      <c r="R2304" t="s">
        <v>8307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5">
        <f t="shared" si="140"/>
        <v>1.0935829457364341</v>
      </c>
      <c r="P2305" s="6">
        <f t="shared" si="141"/>
        <v>68.481650485436887</v>
      </c>
      <c r="Q2305" s="8" t="s">
        <v>8305</v>
      </c>
      <c r="R2305" t="s">
        <v>8307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5">
        <f t="shared" si="140"/>
        <v>1.0070033333333335</v>
      </c>
      <c r="P2306" s="6">
        <f t="shared" si="141"/>
        <v>53.469203539823013</v>
      </c>
      <c r="Q2306" s="8" t="s">
        <v>8305</v>
      </c>
      <c r="R2306" t="s">
        <v>8307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s="8" t="s">
        <v>8305</v>
      </c>
      <c r="R2307" t="s">
        <v>8307</v>
      </c>
      <c r="S2307" s="13">
        <f t="shared" ref="S2307:S2370" si="146">(((J2307/60)/60)/24)+DATE(1970, 1, 1)</f>
        <v>41834.695277777777</v>
      </c>
      <c r="T2307" s="13">
        <f t="shared" ref="T2307:T2370" si="147">(((I2307/60)/60)/24)+DATE(1970,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5">
        <f t="shared" si="144"/>
        <v>1.0675857142857144</v>
      </c>
      <c r="P2308" s="6">
        <f t="shared" si="145"/>
        <v>51.185616438356163</v>
      </c>
      <c r="Q2308" s="8" t="s">
        <v>8305</v>
      </c>
      <c r="R2308" t="s">
        <v>8307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5">
        <f t="shared" si="144"/>
        <v>1.0665777537961894</v>
      </c>
      <c r="P2309" s="6">
        <f t="shared" si="145"/>
        <v>27.936800000000002</v>
      </c>
      <c r="Q2309" s="8" t="s">
        <v>8308</v>
      </c>
      <c r="R2309" t="s">
        <v>8309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5">
        <f t="shared" si="144"/>
        <v>1.0130622</v>
      </c>
      <c r="P2310" s="6">
        <f t="shared" si="145"/>
        <v>82.496921824104234</v>
      </c>
      <c r="Q2310" s="8" t="s">
        <v>8308</v>
      </c>
      <c r="R2310" t="s">
        <v>8309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5">
        <f t="shared" si="144"/>
        <v>1.0667450000000001</v>
      </c>
      <c r="P2311" s="6">
        <f t="shared" si="145"/>
        <v>59.817476635514019</v>
      </c>
      <c r="Q2311" s="8" t="s">
        <v>8308</v>
      </c>
      <c r="R2311" t="s">
        <v>8309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5">
        <f t="shared" si="144"/>
        <v>4.288397837837838</v>
      </c>
      <c r="P2312" s="6">
        <f t="shared" si="145"/>
        <v>64.816470588235291</v>
      </c>
      <c r="Q2312" s="8" t="s">
        <v>8308</v>
      </c>
      <c r="R2312" t="s">
        <v>8309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5">
        <f t="shared" si="144"/>
        <v>1.0411111111111111</v>
      </c>
      <c r="P2313" s="6">
        <f t="shared" si="145"/>
        <v>90.09615384615384</v>
      </c>
      <c r="Q2313" s="8" t="s">
        <v>8308</v>
      </c>
      <c r="R2313" t="s">
        <v>8309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5">
        <f t="shared" si="144"/>
        <v>1.0786666666666667</v>
      </c>
      <c r="P2314" s="6">
        <f t="shared" si="145"/>
        <v>40.962025316455694</v>
      </c>
      <c r="Q2314" s="8" t="s">
        <v>8308</v>
      </c>
      <c r="R2314" t="s">
        <v>8309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5">
        <f t="shared" si="144"/>
        <v>1.7584040000000001</v>
      </c>
      <c r="P2315" s="6">
        <f t="shared" si="145"/>
        <v>56.000127388535034</v>
      </c>
      <c r="Q2315" s="8" t="s">
        <v>8308</v>
      </c>
      <c r="R2315" t="s">
        <v>8309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5">
        <f t="shared" si="144"/>
        <v>1.5697000000000001</v>
      </c>
      <c r="P2316" s="6">
        <f t="shared" si="145"/>
        <v>37.672800000000002</v>
      </c>
      <c r="Q2316" s="8" t="s">
        <v>8308</v>
      </c>
      <c r="R2316" t="s">
        <v>8309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5">
        <f t="shared" si="144"/>
        <v>1.026</v>
      </c>
      <c r="P2317" s="6">
        <f t="shared" si="145"/>
        <v>40.078125</v>
      </c>
      <c r="Q2317" s="8" t="s">
        <v>8308</v>
      </c>
      <c r="R2317" t="s">
        <v>8309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5">
        <f t="shared" si="144"/>
        <v>1.0404266666666666</v>
      </c>
      <c r="P2318" s="6">
        <f t="shared" si="145"/>
        <v>78.031999999999996</v>
      </c>
      <c r="Q2318" s="8" t="s">
        <v>8308</v>
      </c>
      <c r="R2318" t="s">
        <v>8309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5">
        <f t="shared" si="144"/>
        <v>1.04</v>
      </c>
      <c r="P2319" s="6">
        <f t="shared" si="145"/>
        <v>18.90909090909091</v>
      </c>
      <c r="Q2319" s="8" t="s">
        <v>8308</v>
      </c>
      <c r="R2319" t="s">
        <v>8309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5">
        <f t="shared" si="144"/>
        <v>1.2105999999999999</v>
      </c>
      <c r="P2320" s="6">
        <f t="shared" si="145"/>
        <v>37.134969325153371</v>
      </c>
      <c r="Q2320" s="8" t="s">
        <v>8308</v>
      </c>
      <c r="R2320" t="s">
        <v>8309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5">
        <f t="shared" si="144"/>
        <v>1.077</v>
      </c>
      <c r="P2321" s="6">
        <f t="shared" si="145"/>
        <v>41.961038961038959</v>
      </c>
      <c r="Q2321" s="8" t="s">
        <v>8308</v>
      </c>
      <c r="R2321" t="s">
        <v>8309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5">
        <f t="shared" si="144"/>
        <v>1.0866</v>
      </c>
      <c r="P2322" s="6">
        <f t="shared" si="145"/>
        <v>61.044943820224717</v>
      </c>
      <c r="Q2322" s="8" t="s">
        <v>8308</v>
      </c>
      <c r="R2322" t="s">
        <v>8309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8276</v>
      </c>
      <c r="O2323" s="5">
        <f t="shared" si="144"/>
        <v>0.39120962394619685</v>
      </c>
      <c r="P2323" s="6">
        <f t="shared" si="145"/>
        <v>64.53125</v>
      </c>
      <c r="Q2323" s="8" t="s">
        <v>8308</v>
      </c>
      <c r="R2323" t="s">
        <v>8309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8276</v>
      </c>
      <c r="O2324" s="5">
        <f t="shared" si="144"/>
        <v>3.1481481481481478E-2</v>
      </c>
      <c r="P2324" s="6">
        <f t="shared" si="145"/>
        <v>21.25</v>
      </c>
      <c r="Q2324" s="8" t="s">
        <v>8308</v>
      </c>
      <c r="R2324" t="s">
        <v>8309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8276</v>
      </c>
      <c r="O2325" s="5">
        <f t="shared" si="144"/>
        <v>0.48</v>
      </c>
      <c r="P2325" s="6">
        <f t="shared" si="145"/>
        <v>30</v>
      </c>
      <c r="Q2325" s="8" t="s">
        <v>8308</v>
      </c>
      <c r="R2325" t="s">
        <v>8309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8276</v>
      </c>
      <c r="O2326" s="5">
        <f t="shared" si="144"/>
        <v>0.20733333333333334</v>
      </c>
      <c r="P2326" s="6">
        <f t="shared" si="145"/>
        <v>25.491803278688526</v>
      </c>
      <c r="Q2326" s="8" t="s">
        <v>8308</v>
      </c>
      <c r="R2326" t="s">
        <v>8309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8276</v>
      </c>
      <c r="O2327" s="5">
        <f t="shared" si="144"/>
        <v>0.08</v>
      </c>
      <c r="P2327" s="6">
        <f t="shared" si="145"/>
        <v>11.428571428571429</v>
      </c>
      <c r="Q2327" s="8" t="s">
        <v>8308</v>
      </c>
      <c r="R2327" t="s">
        <v>8309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8276</v>
      </c>
      <c r="O2328" s="5">
        <f t="shared" si="144"/>
        <v>7.1999999999999998E-3</v>
      </c>
      <c r="P2328" s="6">
        <f t="shared" si="145"/>
        <v>108</v>
      </c>
      <c r="Q2328" s="8" t="s">
        <v>8308</v>
      </c>
      <c r="R2328" t="s">
        <v>8309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8276</v>
      </c>
      <c r="O2329" s="5">
        <f t="shared" si="144"/>
        <v>5.2609431428571432</v>
      </c>
      <c r="P2329" s="6">
        <f t="shared" si="145"/>
        <v>54.883162444113267</v>
      </c>
      <c r="Q2329" s="8" t="s">
        <v>8308</v>
      </c>
      <c r="R2329" t="s">
        <v>8309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8276</v>
      </c>
      <c r="O2330" s="5">
        <f t="shared" si="144"/>
        <v>2.5445000000000002</v>
      </c>
      <c r="P2330" s="6">
        <f t="shared" si="145"/>
        <v>47.383612662942269</v>
      </c>
      <c r="Q2330" s="8" t="s">
        <v>8308</v>
      </c>
      <c r="R2330" t="s">
        <v>8309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8276</v>
      </c>
      <c r="O2331" s="5">
        <f t="shared" si="144"/>
        <v>1.0591999999999999</v>
      </c>
      <c r="P2331" s="6">
        <f t="shared" si="145"/>
        <v>211.84</v>
      </c>
      <c r="Q2331" s="8" t="s">
        <v>8308</v>
      </c>
      <c r="R2331" t="s">
        <v>8309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8276</v>
      </c>
      <c r="O2332" s="5">
        <f t="shared" si="144"/>
        <v>1.0242285714285715</v>
      </c>
      <c r="P2332" s="6">
        <f t="shared" si="145"/>
        <v>219.92638036809817</v>
      </c>
      <c r="Q2332" s="8" t="s">
        <v>8308</v>
      </c>
      <c r="R2332" t="s">
        <v>8309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8276</v>
      </c>
      <c r="O2333" s="5">
        <f t="shared" si="144"/>
        <v>1.4431375</v>
      </c>
      <c r="P2333" s="6">
        <f t="shared" si="145"/>
        <v>40.795406360424032</v>
      </c>
      <c r="Q2333" s="8" t="s">
        <v>8308</v>
      </c>
      <c r="R2333" t="s">
        <v>8309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8276</v>
      </c>
      <c r="O2334" s="5">
        <f t="shared" si="144"/>
        <v>1.06308</v>
      </c>
      <c r="P2334" s="6">
        <f t="shared" si="145"/>
        <v>75.502840909090907</v>
      </c>
      <c r="Q2334" s="8" t="s">
        <v>8308</v>
      </c>
      <c r="R2334" t="s">
        <v>8309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8276</v>
      </c>
      <c r="O2335" s="5">
        <f t="shared" si="144"/>
        <v>2.1216666666666666</v>
      </c>
      <c r="P2335" s="6">
        <f t="shared" si="145"/>
        <v>13.542553191489361</v>
      </c>
      <c r="Q2335" s="8" t="s">
        <v>8308</v>
      </c>
      <c r="R2335" t="s">
        <v>8309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8276</v>
      </c>
      <c r="O2336" s="5">
        <f t="shared" si="144"/>
        <v>1.0195000000000001</v>
      </c>
      <c r="P2336" s="6">
        <f t="shared" si="145"/>
        <v>60.865671641791046</v>
      </c>
      <c r="Q2336" s="8" t="s">
        <v>8308</v>
      </c>
      <c r="R2336" t="s">
        <v>8309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8276</v>
      </c>
      <c r="O2337" s="5">
        <f t="shared" si="144"/>
        <v>1.0227200000000001</v>
      </c>
      <c r="P2337" s="6">
        <f t="shared" si="145"/>
        <v>115.69230769230769</v>
      </c>
      <c r="Q2337" s="8" t="s">
        <v>8308</v>
      </c>
      <c r="R2337" t="s">
        <v>8309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8276</v>
      </c>
      <c r="O2338" s="5">
        <f t="shared" si="144"/>
        <v>5.2073254999999996</v>
      </c>
      <c r="P2338" s="6">
        <f t="shared" si="145"/>
        <v>48.104623556581984</v>
      </c>
      <c r="Q2338" s="8" t="s">
        <v>8308</v>
      </c>
      <c r="R2338" t="s">
        <v>8309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8276</v>
      </c>
      <c r="O2339" s="5">
        <f t="shared" si="144"/>
        <v>1.1065833333333333</v>
      </c>
      <c r="P2339" s="6">
        <f t="shared" si="145"/>
        <v>74.184357541899445</v>
      </c>
      <c r="Q2339" s="8" t="s">
        <v>8308</v>
      </c>
      <c r="R2339" t="s">
        <v>8309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8276</v>
      </c>
      <c r="O2340" s="5">
        <f t="shared" si="144"/>
        <v>1.0114333333333334</v>
      </c>
      <c r="P2340" s="6">
        <f t="shared" si="145"/>
        <v>123.34552845528455</v>
      </c>
      <c r="Q2340" s="8" t="s">
        <v>8308</v>
      </c>
      <c r="R2340" t="s">
        <v>8309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8276</v>
      </c>
      <c r="O2341" s="5">
        <f t="shared" si="144"/>
        <v>2.9420799999999998</v>
      </c>
      <c r="P2341" s="6">
        <f t="shared" si="145"/>
        <v>66.623188405797094</v>
      </c>
      <c r="Q2341" s="8" t="s">
        <v>8308</v>
      </c>
      <c r="R2341" t="s">
        <v>8309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8276</v>
      </c>
      <c r="O2342" s="5">
        <f t="shared" si="144"/>
        <v>1.0577749999999999</v>
      </c>
      <c r="P2342" s="6">
        <f t="shared" si="145"/>
        <v>104.99007444168734</v>
      </c>
      <c r="Q2342" s="8" t="s">
        <v>8308</v>
      </c>
      <c r="R2342" t="s">
        <v>8309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5">
        <f t="shared" si="144"/>
        <v>0</v>
      </c>
      <c r="P2343" s="6" t="e">
        <f t="shared" si="145"/>
        <v>#DIV/0!</v>
      </c>
      <c r="Q2343" s="8" t="s">
        <v>8308</v>
      </c>
      <c r="R2343" t="s">
        <v>8309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5">
        <f t="shared" si="144"/>
        <v>0</v>
      </c>
      <c r="P2344" s="6" t="e">
        <f t="shared" si="145"/>
        <v>#DIV/0!</v>
      </c>
      <c r="Q2344" s="8" t="s">
        <v>8308</v>
      </c>
      <c r="R2344" t="s">
        <v>8309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5">
        <f t="shared" si="144"/>
        <v>0.03</v>
      </c>
      <c r="P2345" s="6">
        <f t="shared" si="145"/>
        <v>300</v>
      </c>
      <c r="Q2345" s="8" t="s">
        <v>8308</v>
      </c>
      <c r="R2345" t="s">
        <v>8309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5">
        <f t="shared" si="144"/>
        <v>1E-3</v>
      </c>
      <c r="P2346" s="6">
        <f t="shared" si="145"/>
        <v>1</v>
      </c>
      <c r="Q2346" s="8" t="s">
        <v>8308</v>
      </c>
      <c r="R2346" t="s">
        <v>8309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5">
        <f t="shared" si="144"/>
        <v>0</v>
      </c>
      <c r="P2347" s="6" t="e">
        <f t="shared" si="145"/>
        <v>#DIV/0!</v>
      </c>
      <c r="Q2347" s="8" t="s">
        <v>8308</v>
      </c>
      <c r="R2347" t="s">
        <v>8309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5">
        <f t="shared" si="144"/>
        <v>6.4999999999999997E-4</v>
      </c>
      <c r="P2348" s="6">
        <f t="shared" si="145"/>
        <v>13</v>
      </c>
      <c r="Q2348" s="8" t="s">
        <v>8308</v>
      </c>
      <c r="R2348" t="s">
        <v>8309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5">
        <f t="shared" si="144"/>
        <v>1.4999999999999999E-2</v>
      </c>
      <c r="P2349" s="6">
        <f t="shared" si="145"/>
        <v>15</v>
      </c>
      <c r="Q2349" s="8" t="s">
        <v>8308</v>
      </c>
      <c r="R2349" t="s">
        <v>8309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5">
        <f t="shared" si="144"/>
        <v>3.8571428571428572E-3</v>
      </c>
      <c r="P2350" s="6">
        <f t="shared" si="145"/>
        <v>54</v>
      </c>
      <c r="Q2350" s="8" t="s">
        <v>8308</v>
      </c>
      <c r="R2350" t="s">
        <v>8309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5">
        <f t="shared" si="144"/>
        <v>0</v>
      </c>
      <c r="P2351" s="6" t="e">
        <f t="shared" si="145"/>
        <v>#DIV/0!</v>
      </c>
      <c r="Q2351" s="8" t="s">
        <v>8308</v>
      </c>
      <c r="R2351" t="s">
        <v>8309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5">
        <f t="shared" si="144"/>
        <v>0</v>
      </c>
      <c r="P2352" s="6" t="e">
        <f t="shared" si="145"/>
        <v>#DIV/0!</v>
      </c>
      <c r="Q2352" s="8" t="s">
        <v>8308</v>
      </c>
      <c r="R2352" t="s">
        <v>8309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5">
        <f t="shared" si="144"/>
        <v>5.7142857142857143E-3</v>
      </c>
      <c r="P2353" s="6">
        <f t="shared" si="145"/>
        <v>15.428571428571429</v>
      </c>
      <c r="Q2353" s="8" t="s">
        <v>8308</v>
      </c>
      <c r="R2353" t="s">
        <v>8309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5">
        <f t="shared" si="144"/>
        <v>0</v>
      </c>
      <c r="P2354" s="6" t="e">
        <f t="shared" si="145"/>
        <v>#DIV/0!</v>
      </c>
      <c r="Q2354" s="8" t="s">
        <v>8308</v>
      </c>
      <c r="R2354" t="s">
        <v>8309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5">
        <f t="shared" si="144"/>
        <v>0</v>
      </c>
      <c r="P2355" s="6" t="e">
        <f t="shared" si="145"/>
        <v>#DIV/0!</v>
      </c>
      <c r="Q2355" s="8" t="s">
        <v>8308</v>
      </c>
      <c r="R2355" t="s">
        <v>8309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5">
        <f t="shared" si="144"/>
        <v>7.1428571428571429E-4</v>
      </c>
      <c r="P2356" s="6">
        <f t="shared" si="145"/>
        <v>25</v>
      </c>
      <c r="Q2356" s="8" t="s">
        <v>8308</v>
      </c>
      <c r="R2356" t="s">
        <v>8309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5">
        <f t="shared" si="144"/>
        <v>6.875E-3</v>
      </c>
      <c r="P2357" s="6">
        <f t="shared" si="145"/>
        <v>27.5</v>
      </c>
      <c r="Q2357" s="8" t="s">
        <v>8308</v>
      </c>
      <c r="R2357" t="s">
        <v>8309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5">
        <f t="shared" si="144"/>
        <v>0</v>
      </c>
      <c r="P2358" s="6" t="e">
        <f t="shared" si="145"/>
        <v>#DIV/0!</v>
      </c>
      <c r="Q2358" s="8" t="s">
        <v>8308</v>
      </c>
      <c r="R2358" t="s">
        <v>8309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5">
        <f t="shared" si="144"/>
        <v>0</v>
      </c>
      <c r="P2359" s="6" t="e">
        <f t="shared" si="145"/>
        <v>#DIV/0!</v>
      </c>
      <c r="Q2359" s="8" t="s">
        <v>8308</v>
      </c>
      <c r="R2359" t="s">
        <v>8309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5">
        <f t="shared" si="144"/>
        <v>0</v>
      </c>
      <c r="P2360" s="6" t="e">
        <f t="shared" si="145"/>
        <v>#DIV/0!</v>
      </c>
      <c r="Q2360" s="8" t="s">
        <v>8308</v>
      </c>
      <c r="R2360" t="s">
        <v>8309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5">
        <f t="shared" si="144"/>
        <v>0.14680000000000001</v>
      </c>
      <c r="P2361" s="6">
        <f t="shared" si="145"/>
        <v>367</v>
      </c>
      <c r="Q2361" s="8" t="s">
        <v>8308</v>
      </c>
      <c r="R2361" t="s">
        <v>8309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5">
        <f t="shared" si="144"/>
        <v>4.0000000000000002E-4</v>
      </c>
      <c r="P2362" s="6">
        <f t="shared" si="145"/>
        <v>2</v>
      </c>
      <c r="Q2362" s="8" t="s">
        <v>8308</v>
      </c>
      <c r="R2362" t="s">
        <v>8309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5">
        <f t="shared" si="144"/>
        <v>0</v>
      </c>
      <c r="P2363" s="6" t="e">
        <f t="shared" si="145"/>
        <v>#DIV/0!</v>
      </c>
      <c r="Q2363" s="8" t="s">
        <v>8308</v>
      </c>
      <c r="R2363" t="s">
        <v>8309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5">
        <f t="shared" si="144"/>
        <v>0.2857142857142857</v>
      </c>
      <c r="P2364" s="6">
        <f t="shared" si="145"/>
        <v>60</v>
      </c>
      <c r="Q2364" s="8" t="s">
        <v>8308</v>
      </c>
      <c r="R2364" t="s">
        <v>8309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5">
        <f t="shared" si="144"/>
        <v>0</v>
      </c>
      <c r="P2365" s="6" t="e">
        <f t="shared" si="145"/>
        <v>#DIV/0!</v>
      </c>
      <c r="Q2365" s="8" t="s">
        <v>8308</v>
      </c>
      <c r="R2365" t="s">
        <v>8309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5">
        <f t="shared" si="144"/>
        <v>0</v>
      </c>
      <c r="P2366" s="6" t="e">
        <f t="shared" si="145"/>
        <v>#DIV/0!</v>
      </c>
      <c r="Q2366" s="8" t="s">
        <v>8308</v>
      </c>
      <c r="R2366" t="s">
        <v>8309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5">
        <f t="shared" si="144"/>
        <v>0</v>
      </c>
      <c r="P2367" s="6" t="e">
        <f t="shared" si="145"/>
        <v>#DIV/0!</v>
      </c>
      <c r="Q2367" s="8" t="s">
        <v>8308</v>
      </c>
      <c r="R2367" t="s">
        <v>8309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5">
        <f t="shared" si="144"/>
        <v>0.1052</v>
      </c>
      <c r="P2368" s="6">
        <f t="shared" si="145"/>
        <v>97.407407407407405</v>
      </c>
      <c r="Q2368" s="8" t="s">
        <v>8308</v>
      </c>
      <c r="R2368" t="s">
        <v>8309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s="5">
        <f t="shared" si="144"/>
        <v>1.34E-2</v>
      </c>
      <c r="P2369" s="6">
        <f t="shared" si="145"/>
        <v>47.857142857142854</v>
      </c>
      <c r="Q2369" s="8" t="s">
        <v>8308</v>
      </c>
      <c r="R2369" t="s">
        <v>8310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s="5">
        <f t="shared" si="144"/>
        <v>2.5000000000000001E-3</v>
      </c>
      <c r="P2370" s="6">
        <f t="shared" si="145"/>
        <v>50</v>
      </c>
      <c r="Q2370" s="8" t="s">
        <v>8308</v>
      </c>
      <c r="R2370" t="s">
        <v>8310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s="8" t="s">
        <v>8308</v>
      </c>
      <c r="R2371" t="s">
        <v>8310</v>
      </c>
      <c r="S2371" s="13">
        <f t="shared" ref="S2371:S2434" si="150">(((J2371/60)/60)/24)+DATE(1970, 1, 1)</f>
        <v>42380.812627314815</v>
      </c>
      <c r="T2371" s="13">
        <f t="shared" ref="T2371:T2434" si="151">(((I2371/60)/60)/24)+DATE(1970, 1, 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s="5">
        <f t="shared" si="148"/>
        <v>3.2799999999999999E-3</v>
      </c>
      <c r="P2372" s="6">
        <f t="shared" si="149"/>
        <v>20.5</v>
      </c>
      <c r="Q2372" s="8" t="s">
        <v>8308</v>
      </c>
      <c r="R2372" t="s">
        <v>8310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s="5">
        <f t="shared" si="148"/>
        <v>0</v>
      </c>
      <c r="P2373" s="6" t="e">
        <f t="shared" si="149"/>
        <v>#DIV/0!</v>
      </c>
      <c r="Q2373" s="8" t="s">
        <v>8308</v>
      </c>
      <c r="R2373" t="s">
        <v>8310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s="5">
        <f t="shared" si="148"/>
        <v>3.272727272727273E-2</v>
      </c>
      <c r="P2374" s="6">
        <f t="shared" si="149"/>
        <v>30</v>
      </c>
      <c r="Q2374" s="8" t="s">
        <v>8308</v>
      </c>
      <c r="R2374" t="s">
        <v>8310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s="5">
        <f t="shared" si="148"/>
        <v>5.8823529411764708E-5</v>
      </c>
      <c r="P2375" s="6">
        <f t="shared" si="149"/>
        <v>50</v>
      </c>
      <c r="Q2375" s="8" t="s">
        <v>8308</v>
      </c>
      <c r="R2375" t="s">
        <v>8310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s="5">
        <f t="shared" si="148"/>
        <v>4.5454545454545455E-4</v>
      </c>
      <c r="P2376" s="6">
        <f t="shared" si="149"/>
        <v>10</v>
      </c>
      <c r="Q2376" s="8" t="s">
        <v>8308</v>
      </c>
      <c r="R2376" t="s">
        <v>8310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s="5">
        <f t="shared" si="148"/>
        <v>0</v>
      </c>
      <c r="P2377" s="6" t="e">
        <f t="shared" si="149"/>
        <v>#DIV/0!</v>
      </c>
      <c r="Q2377" s="8" t="s">
        <v>8308</v>
      </c>
      <c r="R2377" t="s">
        <v>8310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s="5">
        <f t="shared" si="148"/>
        <v>0.10877666666666666</v>
      </c>
      <c r="P2378" s="6">
        <f t="shared" si="149"/>
        <v>81.582499999999996</v>
      </c>
      <c r="Q2378" s="8" t="s">
        <v>8308</v>
      </c>
      <c r="R2378" t="s">
        <v>8310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s="5">
        <f t="shared" si="148"/>
        <v>0</v>
      </c>
      <c r="P2379" s="6" t="e">
        <f t="shared" si="149"/>
        <v>#DIV/0!</v>
      </c>
      <c r="Q2379" s="8" t="s">
        <v>8308</v>
      </c>
      <c r="R2379" t="s">
        <v>8310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s="5">
        <f t="shared" si="148"/>
        <v>0</v>
      </c>
      <c r="P2380" s="6" t="e">
        <f t="shared" si="149"/>
        <v>#DIV/0!</v>
      </c>
      <c r="Q2380" s="8" t="s">
        <v>8308</v>
      </c>
      <c r="R2380" t="s">
        <v>8310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s="5">
        <f t="shared" si="148"/>
        <v>0</v>
      </c>
      <c r="P2381" s="6" t="e">
        <f t="shared" si="149"/>
        <v>#DIV/0!</v>
      </c>
      <c r="Q2381" s="8" t="s">
        <v>8308</v>
      </c>
      <c r="R2381" t="s">
        <v>8310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s="5">
        <f t="shared" si="148"/>
        <v>3.6666666666666666E-3</v>
      </c>
      <c r="P2382" s="6">
        <f t="shared" si="149"/>
        <v>18.333333333333332</v>
      </c>
      <c r="Q2382" s="8" t="s">
        <v>8308</v>
      </c>
      <c r="R2382" t="s">
        <v>8310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s="5">
        <f t="shared" si="148"/>
        <v>1.8193398957730169E-2</v>
      </c>
      <c r="P2383" s="6">
        <f t="shared" si="149"/>
        <v>224.42857142857142</v>
      </c>
      <c r="Q2383" s="8" t="s">
        <v>8308</v>
      </c>
      <c r="R2383" t="s">
        <v>8310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s="5">
        <f t="shared" si="148"/>
        <v>2.5000000000000001E-2</v>
      </c>
      <c r="P2384" s="6">
        <f t="shared" si="149"/>
        <v>37.5</v>
      </c>
      <c r="Q2384" s="8" t="s">
        <v>8308</v>
      </c>
      <c r="R2384" t="s">
        <v>8310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s="5">
        <f t="shared" si="148"/>
        <v>4.3499999999999997E-2</v>
      </c>
      <c r="P2385" s="6">
        <f t="shared" si="149"/>
        <v>145</v>
      </c>
      <c r="Q2385" s="8" t="s">
        <v>8308</v>
      </c>
      <c r="R2385" t="s">
        <v>8310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s="5">
        <f t="shared" si="148"/>
        <v>8.0000000000000002E-3</v>
      </c>
      <c r="P2386" s="6">
        <f t="shared" si="149"/>
        <v>1</v>
      </c>
      <c r="Q2386" s="8" t="s">
        <v>8308</v>
      </c>
      <c r="R2386" t="s">
        <v>8310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s="5">
        <f t="shared" si="148"/>
        <v>1.2123076923076924E-2</v>
      </c>
      <c r="P2387" s="6">
        <f t="shared" si="149"/>
        <v>112.57142857142857</v>
      </c>
      <c r="Q2387" s="8" t="s">
        <v>8308</v>
      </c>
      <c r="R2387" t="s">
        <v>8310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s="5">
        <f t="shared" si="148"/>
        <v>0</v>
      </c>
      <c r="P2388" s="6" t="e">
        <f t="shared" si="149"/>
        <v>#DIV/0!</v>
      </c>
      <c r="Q2388" s="8" t="s">
        <v>8308</v>
      </c>
      <c r="R2388" t="s">
        <v>8310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8278</v>
      </c>
      <c r="O2389" s="5">
        <f t="shared" si="148"/>
        <v>6.8399999999999997E-3</v>
      </c>
      <c r="P2389" s="6">
        <f t="shared" si="149"/>
        <v>342</v>
      </c>
      <c r="Q2389" s="8" t="s">
        <v>8308</v>
      </c>
      <c r="R2389" t="s">
        <v>8311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8278</v>
      </c>
      <c r="O2390" s="5">
        <f t="shared" si="148"/>
        <v>1.2513513513513513E-2</v>
      </c>
      <c r="P2390" s="6">
        <f t="shared" si="149"/>
        <v>57.875</v>
      </c>
      <c r="Q2390" s="8" t="s">
        <v>8308</v>
      </c>
      <c r="R2390" t="s">
        <v>8311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8278</v>
      </c>
      <c r="O2391" s="5">
        <f t="shared" si="148"/>
        <v>1.8749999999999999E-3</v>
      </c>
      <c r="P2391" s="6">
        <f t="shared" si="149"/>
        <v>30</v>
      </c>
      <c r="Q2391" s="8" t="s">
        <v>8308</v>
      </c>
      <c r="R2391" t="s">
        <v>8311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8278</v>
      </c>
      <c r="O2392" s="5">
        <f t="shared" si="148"/>
        <v>0</v>
      </c>
      <c r="P2392" s="6" t="e">
        <f t="shared" si="149"/>
        <v>#DIV/0!</v>
      </c>
      <c r="Q2392" s="8" t="s">
        <v>8308</v>
      </c>
      <c r="R2392" t="s">
        <v>8311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8278</v>
      </c>
      <c r="O2393" s="5">
        <f t="shared" si="148"/>
        <v>1.25E-3</v>
      </c>
      <c r="P2393" s="6">
        <f t="shared" si="149"/>
        <v>25</v>
      </c>
      <c r="Q2393" s="8" t="s">
        <v>8308</v>
      </c>
      <c r="R2393" t="s">
        <v>8311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8278</v>
      </c>
      <c r="O2394" s="5">
        <f t="shared" si="148"/>
        <v>0</v>
      </c>
      <c r="P2394" s="6" t="e">
        <f t="shared" si="149"/>
        <v>#DIV/0!</v>
      </c>
      <c r="Q2394" s="8" t="s">
        <v>8308</v>
      </c>
      <c r="R2394" t="s">
        <v>8311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8278</v>
      </c>
      <c r="O2395" s="5">
        <f t="shared" si="148"/>
        <v>5.0000000000000001E-4</v>
      </c>
      <c r="P2395" s="6">
        <f t="shared" si="149"/>
        <v>50</v>
      </c>
      <c r="Q2395" s="8" t="s">
        <v>8308</v>
      </c>
      <c r="R2395" t="s">
        <v>8311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8278</v>
      </c>
      <c r="O2396" s="5">
        <f t="shared" si="148"/>
        <v>5.9999999999999995E-4</v>
      </c>
      <c r="P2396" s="6">
        <f t="shared" si="149"/>
        <v>1.5</v>
      </c>
      <c r="Q2396" s="8" t="s">
        <v>8308</v>
      </c>
      <c r="R2396" t="s">
        <v>8311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8278</v>
      </c>
      <c r="O2397" s="5">
        <f t="shared" si="148"/>
        <v>0</v>
      </c>
      <c r="P2397" s="6" t="e">
        <f t="shared" si="149"/>
        <v>#DIV/0!</v>
      </c>
      <c r="Q2397" s="8" t="s">
        <v>8308</v>
      </c>
      <c r="R2397" t="s">
        <v>8311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8278</v>
      </c>
      <c r="O2398" s="5">
        <f t="shared" si="148"/>
        <v>2E-3</v>
      </c>
      <c r="P2398" s="6">
        <f t="shared" si="149"/>
        <v>10</v>
      </c>
      <c r="Q2398" s="8" t="s">
        <v>8308</v>
      </c>
      <c r="R2398" t="s">
        <v>8311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8278</v>
      </c>
      <c r="O2399" s="5">
        <f t="shared" si="148"/>
        <v>0</v>
      </c>
      <c r="P2399" s="6" t="e">
        <f t="shared" si="149"/>
        <v>#DIV/0!</v>
      </c>
      <c r="Q2399" s="8" t="s">
        <v>8308</v>
      </c>
      <c r="R2399" t="s">
        <v>8311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8278</v>
      </c>
      <c r="O2400" s="5">
        <f t="shared" si="148"/>
        <v>0</v>
      </c>
      <c r="P2400" s="6" t="e">
        <f t="shared" si="149"/>
        <v>#DIV/0!</v>
      </c>
      <c r="Q2400" s="8" t="s">
        <v>8308</v>
      </c>
      <c r="R2400" t="s">
        <v>8311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8278</v>
      </c>
      <c r="O2401" s="5">
        <f t="shared" si="148"/>
        <v>0</v>
      </c>
      <c r="P2401" s="6" t="e">
        <f t="shared" si="149"/>
        <v>#DIV/0!</v>
      </c>
      <c r="Q2401" s="8" t="s">
        <v>8308</v>
      </c>
      <c r="R2401" t="s">
        <v>8311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8278</v>
      </c>
      <c r="O2402" s="5">
        <f t="shared" si="148"/>
        <v>0</v>
      </c>
      <c r="P2402" s="6" t="e">
        <f t="shared" si="149"/>
        <v>#DIV/0!</v>
      </c>
      <c r="Q2402" s="8" t="s">
        <v>8308</v>
      </c>
      <c r="R2402" t="s">
        <v>8311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8278</v>
      </c>
      <c r="O2403" s="5">
        <f t="shared" si="148"/>
        <v>7.1785714285714283E-3</v>
      </c>
      <c r="P2403" s="6">
        <f t="shared" si="149"/>
        <v>22.333333333333332</v>
      </c>
      <c r="Q2403" s="8" t="s">
        <v>8308</v>
      </c>
      <c r="R2403" t="s">
        <v>8311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8278</v>
      </c>
      <c r="O2404" s="5">
        <f t="shared" si="148"/>
        <v>4.3333333333333331E-3</v>
      </c>
      <c r="P2404" s="6">
        <f t="shared" si="149"/>
        <v>52</v>
      </c>
      <c r="Q2404" s="8" t="s">
        <v>8308</v>
      </c>
      <c r="R2404" t="s">
        <v>8311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8278</v>
      </c>
      <c r="O2405" s="5">
        <f t="shared" si="148"/>
        <v>0.16833333333333333</v>
      </c>
      <c r="P2405" s="6">
        <f t="shared" si="149"/>
        <v>16.833333333333332</v>
      </c>
      <c r="Q2405" s="8" t="s">
        <v>8308</v>
      </c>
      <c r="R2405" t="s">
        <v>8311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8278</v>
      </c>
      <c r="O2406" s="5">
        <f t="shared" si="148"/>
        <v>0</v>
      </c>
      <c r="P2406" s="6" t="e">
        <f t="shared" si="149"/>
        <v>#DIV/0!</v>
      </c>
      <c r="Q2406" s="8" t="s">
        <v>8308</v>
      </c>
      <c r="R2406" t="s">
        <v>8311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8278</v>
      </c>
      <c r="O2407" s="5">
        <f t="shared" si="148"/>
        <v>0.22520000000000001</v>
      </c>
      <c r="P2407" s="6">
        <f t="shared" si="149"/>
        <v>56.3</v>
      </c>
      <c r="Q2407" s="8" t="s">
        <v>8308</v>
      </c>
      <c r="R2407" t="s">
        <v>8311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8278</v>
      </c>
      <c r="O2408" s="5">
        <f t="shared" si="148"/>
        <v>0.41384615384615386</v>
      </c>
      <c r="P2408" s="6">
        <f t="shared" si="149"/>
        <v>84.0625</v>
      </c>
      <c r="Q2408" s="8" t="s">
        <v>8308</v>
      </c>
      <c r="R2408" t="s">
        <v>8311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8279</v>
      </c>
      <c r="O2409" s="5">
        <f t="shared" si="148"/>
        <v>0.25259090909090909</v>
      </c>
      <c r="P2409" s="6">
        <f t="shared" si="149"/>
        <v>168.39393939393941</v>
      </c>
      <c r="Q2409" s="8" t="s">
        <v>8308</v>
      </c>
      <c r="R2409" t="s">
        <v>8312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8279</v>
      </c>
      <c r="O2410" s="5">
        <f t="shared" si="148"/>
        <v>2E-3</v>
      </c>
      <c r="P2410" s="6">
        <f t="shared" si="149"/>
        <v>15</v>
      </c>
      <c r="Q2410" s="8" t="s">
        <v>8308</v>
      </c>
      <c r="R2410" t="s">
        <v>8312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8279</v>
      </c>
      <c r="O2411" s="5">
        <f t="shared" si="148"/>
        <v>1.84E-2</v>
      </c>
      <c r="P2411" s="6">
        <f t="shared" si="149"/>
        <v>76.666666666666671</v>
      </c>
      <c r="Q2411" s="8" t="s">
        <v>8308</v>
      </c>
      <c r="R2411" t="s">
        <v>8312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8279</v>
      </c>
      <c r="O2412" s="5">
        <f t="shared" si="148"/>
        <v>0</v>
      </c>
      <c r="P2412" s="6" t="e">
        <f t="shared" si="149"/>
        <v>#DIV/0!</v>
      </c>
      <c r="Q2412" s="8" t="s">
        <v>8308</v>
      </c>
      <c r="R2412" t="s">
        <v>8312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8279</v>
      </c>
      <c r="O2413" s="5">
        <f t="shared" si="148"/>
        <v>6.0400000000000002E-3</v>
      </c>
      <c r="P2413" s="6">
        <f t="shared" si="149"/>
        <v>50.333333333333336</v>
      </c>
      <c r="Q2413" s="8" t="s">
        <v>8308</v>
      </c>
      <c r="R2413" t="s">
        <v>8312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8279</v>
      </c>
      <c r="O2414" s="5">
        <f t="shared" si="148"/>
        <v>0</v>
      </c>
      <c r="P2414" s="6" t="e">
        <f t="shared" si="149"/>
        <v>#DIV/0!</v>
      </c>
      <c r="Q2414" s="8" t="s">
        <v>8308</v>
      </c>
      <c r="R2414" t="s">
        <v>8312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8279</v>
      </c>
      <c r="O2415" s="5">
        <f t="shared" si="148"/>
        <v>8.3333333333333332E-3</v>
      </c>
      <c r="P2415" s="6">
        <f t="shared" si="149"/>
        <v>8.3333333333333339</v>
      </c>
      <c r="Q2415" s="8" t="s">
        <v>8308</v>
      </c>
      <c r="R2415" t="s">
        <v>8312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8279</v>
      </c>
      <c r="O2416" s="5">
        <f t="shared" si="148"/>
        <v>3.0666666666666665E-2</v>
      </c>
      <c r="P2416" s="6">
        <f t="shared" si="149"/>
        <v>35.384615384615387</v>
      </c>
      <c r="Q2416" s="8" t="s">
        <v>8308</v>
      </c>
      <c r="R2416" t="s">
        <v>8312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8279</v>
      </c>
      <c r="O2417" s="5">
        <f t="shared" si="148"/>
        <v>5.5833333333333334E-3</v>
      </c>
      <c r="P2417" s="6">
        <f t="shared" si="149"/>
        <v>55.833333333333336</v>
      </c>
      <c r="Q2417" s="8" t="s">
        <v>8308</v>
      </c>
      <c r="R2417" t="s">
        <v>8312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8279</v>
      </c>
      <c r="O2418" s="5">
        <f t="shared" si="148"/>
        <v>2.5000000000000001E-4</v>
      </c>
      <c r="P2418" s="6">
        <f t="shared" si="149"/>
        <v>5</v>
      </c>
      <c r="Q2418" s="8" t="s">
        <v>8308</v>
      </c>
      <c r="R2418" t="s">
        <v>8312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8279</v>
      </c>
      <c r="O2419" s="5">
        <f t="shared" si="148"/>
        <v>0</v>
      </c>
      <c r="P2419" s="6" t="e">
        <f t="shared" si="149"/>
        <v>#DIV/0!</v>
      </c>
      <c r="Q2419" s="8" t="s">
        <v>8308</v>
      </c>
      <c r="R2419" t="s">
        <v>8312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8279</v>
      </c>
      <c r="O2420" s="5">
        <f t="shared" si="148"/>
        <v>2.0000000000000001E-4</v>
      </c>
      <c r="P2420" s="6">
        <f t="shared" si="149"/>
        <v>1</v>
      </c>
      <c r="Q2420" s="8" t="s">
        <v>8308</v>
      </c>
      <c r="R2420" t="s">
        <v>8312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8279</v>
      </c>
      <c r="O2421" s="5">
        <f t="shared" si="148"/>
        <v>0</v>
      </c>
      <c r="P2421" s="6" t="e">
        <f t="shared" si="149"/>
        <v>#DIV/0!</v>
      </c>
      <c r="Q2421" s="8" t="s">
        <v>8308</v>
      </c>
      <c r="R2421" t="s">
        <v>8312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8279</v>
      </c>
      <c r="O2422" s="5">
        <f t="shared" si="148"/>
        <v>0.14825133372851215</v>
      </c>
      <c r="P2422" s="6">
        <f t="shared" si="149"/>
        <v>69.472222222222229</v>
      </c>
      <c r="Q2422" s="8" t="s">
        <v>8308</v>
      </c>
      <c r="R2422" t="s">
        <v>8312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8279</v>
      </c>
      <c r="O2423" s="5">
        <f t="shared" si="148"/>
        <v>1.6666666666666666E-4</v>
      </c>
      <c r="P2423" s="6">
        <f t="shared" si="149"/>
        <v>1</v>
      </c>
      <c r="Q2423" s="8" t="s">
        <v>8308</v>
      </c>
      <c r="R2423" t="s">
        <v>8312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8279</v>
      </c>
      <c r="O2424" s="5">
        <f t="shared" si="148"/>
        <v>2E-3</v>
      </c>
      <c r="P2424" s="6">
        <f t="shared" si="149"/>
        <v>1</v>
      </c>
      <c r="Q2424" s="8" t="s">
        <v>8308</v>
      </c>
      <c r="R2424" t="s">
        <v>8312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8279</v>
      </c>
      <c r="O2425" s="5">
        <f t="shared" si="148"/>
        <v>1.3333333333333334E-4</v>
      </c>
      <c r="P2425" s="6">
        <f t="shared" si="149"/>
        <v>8</v>
      </c>
      <c r="Q2425" s="8" t="s">
        <v>8308</v>
      </c>
      <c r="R2425" t="s">
        <v>8312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8279</v>
      </c>
      <c r="O2426" s="5">
        <f t="shared" si="148"/>
        <v>1.24E-2</v>
      </c>
      <c r="P2426" s="6">
        <f t="shared" si="149"/>
        <v>34.444444444444443</v>
      </c>
      <c r="Q2426" s="8" t="s">
        <v>8308</v>
      </c>
      <c r="R2426" t="s">
        <v>8312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8279</v>
      </c>
      <c r="O2427" s="5">
        <f t="shared" si="148"/>
        <v>2.8571428571428574E-4</v>
      </c>
      <c r="P2427" s="6">
        <f t="shared" si="149"/>
        <v>1</v>
      </c>
      <c r="Q2427" s="8" t="s">
        <v>8308</v>
      </c>
      <c r="R2427" t="s">
        <v>8312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8279</v>
      </c>
      <c r="O2428" s="5">
        <f t="shared" si="148"/>
        <v>0</v>
      </c>
      <c r="P2428" s="6" t="e">
        <f t="shared" si="149"/>
        <v>#DIV/0!</v>
      </c>
      <c r="Q2428" s="8" t="s">
        <v>8308</v>
      </c>
      <c r="R2428" t="s">
        <v>8312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8278</v>
      </c>
      <c r="O2429" s="5">
        <f t="shared" si="148"/>
        <v>2.0000000000000002E-5</v>
      </c>
      <c r="P2429" s="6">
        <f t="shared" si="149"/>
        <v>1</v>
      </c>
      <c r="Q2429" s="8" t="s">
        <v>8308</v>
      </c>
      <c r="R2429" t="s">
        <v>8311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8278</v>
      </c>
      <c r="O2430" s="5">
        <f t="shared" si="148"/>
        <v>2.8571428571428571E-5</v>
      </c>
      <c r="P2430" s="6">
        <f t="shared" si="149"/>
        <v>1</v>
      </c>
      <c r="Q2430" s="8" t="s">
        <v>8308</v>
      </c>
      <c r="R2430" t="s">
        <v>8311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8278</v>
      </c>
      <c r="O2431" s="5">
        <f t="shared" si="148"/>
        <v>1.4321428571428572E-2</v>
      </c>
      <c r="P2431" s="6">
        <f t="shared" si="149"/>
        <v>501.25</v>
      </c>
      <c r="Q2431" s="8" t="s">
        <v>8308</v>
      </c>
      <c r="R2431" t="s">
        <v>8311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8278</v>
      </c>
      <c r="O2432" s="5">
        <f t="shared" si="148"/>
        <v>7.0000000000000001E-3</v>
      </c>
      <c r="P2432" s="6">
        <f t="shared" si="149"/>
        <v>10.5</v>
      </c>
      <c r="Q2432" s="8" t="s">
        <v>8308</v>
      </c>
      <c r="R2432" t="s">
        <v>8311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8278</v>
      </c>
      <c r="O2433" s="5">
        <f t="shared" si="148"/>
        <v>2.0000000000000002E-5</v>
      </c>
      <c r="P2433" s="6">
        <f t="shared" si="149"/>
        <v>1</v>
      </c>
      <c r="Q2433" s="8" t="s">
        <v>8308</v>
      </c>
      <c r="R2433" t="s">
        <v>8311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8278</v>
      </c>
      <c r="O2434" s="5">
        <f t="shared" si="148"/>
        <v>1.4285714285714287E-4</v>
      </c>
      <c r="P2434" s="6">
        <f t="shared" si="149"/>
        <v>1</v>
      </c>
      <c r="Q2434" s="8" t="s">
        <v>8308</v>
      </c>
      <c r="R2434" t="s">
        <v>8311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8278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s="8" t="s">
        <v>8308</v>
      </c>
      <c r="R2435" t="s">
        <v>8311</v>
      </c>
      <c r="S2435" s="13">
        <f t="shared" ref="S2435:S2498" si="154">(((J2435/60)/60)/24)+DATE(1970, 1, 1)</f>
        <v>42397.89980324074</v>
      </c>
      <c r="T2435" s="13">
        <f t="shared" ref="T2435:T2498" si="155">(((I2435/60)/60)/24)+DATE(1970, 1, 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8278</v>
      </c>
      <c r="O2436" s="5">
        <f t="shared" si="152"/>
        <v>1.2999999999999999E-3</v>
      </c>
      <c r="P2436" s="6">
        <f t="shared" si="153"/>
        <v>13</v>
      </c>
      <c r="Q2436" s="8" t="s">
        <v>8308</v>
      </c>
      <c r="R2436" t="s">
        <v>8311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8278</v>
      </c>
      <c r="O2437" s="5">
        <f t="shared" si="152"/>
        <v>4.8960000000000002E-3</v>
      </c>
      <c r="P2437" s="6">
        <f t="shared" si="153"/>
        <v>306</v>
      </c>
      <c r="Q2437" s="8" t="s">
        <v>8308</v>
      </c>
      <c r="R2437" t="s">
        <v>8311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8278</v>
      </c>
      <c r="O2438" s="5">
        <f t="shared" si="152"/>
        <v>3.8461538461538462E-4</v>
      </c>
      <c r="P2438" s="6">
        <f t="shared" si="153"/>
        <v>22.5</v>
      </c>
      <c r="Q2438" s="8" t="s">
        <v>8308</v>
      </c>
      <c r="R2438" t="s">
        <v>8311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8278</v>
      </c>
      <c r="O2439" s="5">
        <f t="shared" si="152"/>
        <v>0</v>
      </c>
      <c r="P2439" s="6" t="e">
        <f t="shared" si="153"/>
        <v>#DIV/0!</v>
      </c>
      <c r="Q2439" s="8" t="s">
        <v>8308</v>
      </c>
      <c r="R2439" t="s">
        <v>8311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8278</v>
      </c>
      <c r="O2440" s="5">
        <f t="shared" si="152"/>
        <v>3.3333333333333335E-3</v>
      </c>
      <c r="P2440" s="6">
        <f t="shared" si="153"/>
        <v>50</v>
      </c>
      <c r="Q2440" s="8" t="s">
        <v>8308</v>
      </c>
      <c r="R2440" t="s">
        <v>8311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8278</v>
      </c>
      <c r="O2441" s="5">
        <f t="shared" si="152"/>
        <v>0</v>
      </c>
      <c r="P2441" s="6" t="e">
        <f t="shared" si="153"/>
        <v>#DIV/0!</v>
      </c>
      <c r="Q2441" s="8" t="s">
        <v>8308</v>
      </c>
      <c r="R2441" t="s">
        <v>8311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8278</v>
      </c>
      <c r="O2442" s="5">
        <f t="shared" si="152"/>
        <v>2E-3</v>
      </c>
      <c r="P2442" s="6">
        <f t="shared" si="153"/>
        <v>5</v>
      </c>
      <c r="Q2442" s="8" t="s">
        <v>8308</v>
      </c>
      <c r="R2442" t="s">
        <v>8311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8278</v>
      </c>
      <c r="O2443" s="5">
        <f t="shared" si="152"/>
        <v>1.0788</v>
      </c>
      <c r="P2443" s="6">
        <f t="shared" si="153"/>
        <v>74.22935779816514</v>
      </c>
      <c r="Q2443" s="8" t="s">
        <v>8308</v>
      </c>
      <c r="R2443" t="s">
        <v>8311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8278</v>
      </c>
      <c r="O2444" s="5">
        <f t="shared" si="152"/>
        <v>1.2594166666666666</v>
      </c>
      <c r="P2444" s="6">
        <f t="shared" si="153"/>
        <v>81.252688172043008</v>
      </c>
      <c r="Q2444" s="8" t="s">
        <v>8308</v>
      </c>
      <c r="R2444" t="s">
        <v>8311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8278</v>
      </c>
      <c r="O2445" s="5">
        <f t="shared" si="152"/>
        <v>2.0251494999999999</v>
      </c>
      <c r="P2445" s="6">
        <f t="shared" si="153"/>
        <v>130.23469453376205</v>
      </c>
      <c r="Q2445" s="8" t="s">
        <v>8308</v>
      </c>
      <c r="R2445" t="s">
        <v>8311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8278</v>
      </c>
      <c r="O2446" s="5">
        <f t="shared" si="152"/>
        <v>1.0860000000000001</v>
      </c>
      <c r="P2446" s="6">
        <f t="shared" si="153"/>
        <v>53.409836065573771</v>
      </c>
      <c r="Q2446" s="8" t="s">
        <v>8308</v>
      </c>
      <c r="R2446" t="s">
        <v>8311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8278</v>
      </c>
      <c r="O2447" s="5">
        <f t="shared" si="152"/>
        <v>1.728</v>
      </c>
      <c r="P2447" s="6">
        <f t="shared" si="153"/>
        <v>75.130434782608702</v>
      </c>
      <c r="Q2447" s="8" t="s">
        <v>8308</v>
      </c>
      <c r="R2447" t="s">
        <v>8311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8278</v>
      </c>
      <c r="O2448" s="5">
        <f t="shared" si="152"/>
        <v>1.6798</v>
      </c>
      <c r="P2448" s="6">
        <f t="shared" si="153"/>
        <v>75.666666666666671</v>
      </c>
      <c r="Q2448" s="8" t="s">
        <v>8308</v>
      </c>
      <c r="R2448" t="s">
        <v>8311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8278</v>
      </c>
      <c r="O2449" s="5">
        <f t="shared" si="152"/>
        <v>4.2720000000000002</v>
      </c>
      <c r="P2449" s="6">
        <f t="shared" si="153"/>
        <v>31.691394658753708</v>
      </c>
      <c r="Q2449" s="8" t="s">
        <v>8308</v>
      </c>
      <c r="R2449" t="s">
        <v>8311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8278</v>
      </c>
      <c r="O2450" s="5">
        <f t="shared" si="152"/>
        <v>1.075</v>
      </c>
      <c r="P2450" s="6">
        <f t="shared" si="153"/>
        <v>47.777777777777779</v>
      </c>
      <c r="Q2450" s="8" t="s">
        <v>8308</v>
      </c>
      <c r="R2450" t="s">
        <v>8311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8278</v>
      </c>
      <c r="O2451" s="5">
        <f t="shared" si="152"/>
        <v>1.08</v>
      </c>
      <c r="P2451" s="6">
        <f t="shared" si="153"/>
        <v>90</v>
      </c>
      <c r="Q2451" s="8" t="s">
        <v>8308</v>
      </c>
      <c r="R2451" t="s">
        <v>8311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8278</v>
      </c>
      <c r="O2452" s="5">
        <f t="shared" si="152"/>
        <v>1.0153353333333335</v>
      </c>
      <c r="P2452" s="6">
        <f t="shared" si="153"/>
        <v>149.31401960784314</v>
      </c>
      <c r="Q2452" s="8" t="s">
        <v>8308</v>
      </c>
      <c r="R2452" t="s">
        <v>8311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8278</v>
      </c>
      <c r="O2453" s="5">
        <f t="shared" si="152"/>
        <v>1.1545000000000001</v>
      </c>
      <c r="P2453" s="6">
        <f t="shared" si="153"/>
        <v>62.06989247311828</v>
      </c>
      <c r="Q2453" s="8" t="s">
        <v>8308</v>
      </c>
      <c r="R2453" t="s">
        <v>8311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8278</v>
      </c>
      <c r="O2454" s="5">
        <f t="shared" si="152"/>
        <v>1.335</v>
      </c>
      <c r="P2454" s="6">
        <f t="shared" si="153"/>
        <v>53.4</v>
      </c>
      <c r="Q2454" s="8" t="s">
        <v>8308</v>
      </c>
      <c r="R2454" t="s">
        <v>8311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8278</v>
      </c>
      <c r="O2455" s="5">
        <f t="shared" si="152"/>
        <v>1.5469999999999999</v>
      </c>
      <c r="P2455" s="6">
        <f t="shared" si="153"/>
        <v>69.268656716417908</v>
      </c>
      <c r="Q2455" s="8" t="s">
        <v>8308</v>
      </c>
      <c r="R2455" t="s">
        <v>8311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8278</v>
      </c>
      <c r="O2456" s="5">
        <f t="shared" si="152"/>
        <v>1.0084571428571429</v>
      </c>
      <c r="P2456" s="6">
        <f t="shared" si="153"/>
        <v>271.50769230769231</v>
      </c>
      <c r="Q2456" s="8" t="s">
        <v>8308</v>
      </c>
      <c r="R2456" t="s">
        <v>8311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8278</v>
      </c>
      <c r="O2457" s="5">
        <f t="shared" si="152"/>
        <v>1.82</v>
      </c>
      <c r="P2457" s="6">
        <f t="shared" si="153"/>
        <v>34.125</v>
      </c>
      <c r="Q2457" s="8" t="s">
        <v>8308</v>
      </c>
      <c r="R2457" t="s">
        <v>8311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8278</v>
      </c>
      <c r="O2458" s="5">
        <f t="shared" si="152"/>
        <v>1.8086666666666666</v>
      </c>
      <c r="P2458" s="6">
        <f t="shared" si="153"/>
        <v>40.492537313432834</v>
      </c>
      <c r="Q2458" s="8" t="s">
        <v>8308</v>
      </c>
      <c r="R2458" t="s">
        <v>8311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8278</v>
      </c>
      <c r="O2459" s="5">
        <f t="shared" si="152"/>
        <v>1.0230434782608695</v>
      </c>
      <c r="P2459" s="6">
        <f t="shared" si="153"/>
        <v>189.75806451612902</v>
      </c>
      <c r="Q2459" s="8" t="s">
        <v>8308</v>
      </c>
      <c r="R2459" t="s">
        <v>8311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8278</v>
      </c>
      <c r="O2460" s="5">
        <f t="shared" si="152"/>
        <v>1.1017999999999999</v>
      </c>
      <c r="P2460" s="6">
        <f t="shared" si="153"/>
        <v>68.862499999999997</v>
      </c>
      <c r="Q2460" s="8" t="s">
        <v>8308</v>
      </c>
      <c r="R2460" t="s">
        <v>8311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8278</v>
      </c>
      <c r="O2461" s="5">
        <f t="shared" si="152"/>
        <v>1.0225</v>
      </c>
      <c r="P2461" s="6">
        <f t="shared" si="153"/>
        <v>108.77659574468085</v>
      </c>
      <c r="Q2461" s="8" t="s">
        <v>8308</v>
      </c>
      <c r="R2461" t="s">
        <v>8311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8278</v>
      </c>
      <c r="O2462" s="5">
        <f t="shared" si="152"/>
        <v>1.0078823529411765</v>
      </c>
      <c r="P2462" s="6">
        <f t="shared" si="153"/>
        <v>125.98529411764706</v>
      </c>
      <c r="Q2462" s="8" t="s">
        <v>8308</v>
      </c>
      <c r="R2462" t="s">
        <v>8311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s="8" t="s">
        <v>8308</v>
      </c>
      <c r="R2463" t="s">
        <v>8311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s="8" t="s">
        <v>8308</v>
      </c>
      <c r="R2464" t="s">
        <v>8311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s="8" t="s">
        <v>8308</v>
      </c>
      <c r="R2465" t="s">
        <v>8311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s="8" t="s">
        <v>8308</v>
      </c>
      <c r="R2466" t="s">
        <v>8311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s="8" t="s">
        <v>8308</v>
      </c>
      <c r="R2467" t="s">
        <v>8311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s="8" t="s">
        <v>8308</v>
      </c>
      <c r="R2468" t="s">
        <v>8311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8273</v>
      </c>
      <c r="O2469" s="5">
        <f t="shared" si="152"/>
        <v>1.1850000000000001</v>
      </c>
      <c r="P2469" s="6">
        <f t="shared" si="153"/>
        <v>27.558139534883722</v>
      </c>
      <c r="Q2469" s="8" t="s">
        <v>8302</v>
      </c>
      <c r="R2469" t="s">
        <v>8304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8273</v>
      </c>
      <c r="O2470" s="5">
        <f t="shared" si="152"/>
        <v>1.0721700000000001</v>
      </c>
      <c r="P2470" s="6">
        <f t="shared" si="153"/>
        <v>36.97137931034483</v>
      </c>
      <c r="Q2470" s="8" t="s">
        <v>8302</v>
      </c>
      <c r="R2470" t="s">
        <v>8304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8273</v>
      </c>
      <c r="O2471" s="5">
        <f t="shared" si="152"/>
        <v>1.1366666666666667</v>
      </c>
      <c r="P2471" s="6">
        <f t="shared" si="153"/>
        <v>29.021276595744681</v>
      </c>
      <c r="Q2471" s="8" t="s">
        <v>8302</v>
      </c>
      <c r="R2471" t="s">
        <v>8304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8273</v>
      </c>
      <c r="O2472" s="5">
        <f t="shared" si="152"/>
        <v>1.0316400000000001</v>
      </c>
      <c r="P2472" s="6">
        <f t="shared" si="153"/>
        <v>28.65666666666667</v>
      </c>
      <c r="Q2472" s="8" t="s">
        <v>8302</v>
      </c>
      <c r="R2472" t="s">
        <v>8304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8273</v>
      </c>
      <c r="O2473" s="5">
        <f t="shared" si="152"/>
        <v>1.28</v>
      </c>
      <c r="P2473" s="6">
        <f t="shared" si="153"/>
        <v>37.647058823529413</v>
      </c>
      <c r="Q2473" s="8" t="s">
        <v>8302</v>
      </c>
      <c r="R2473" t="s">
        <v>8304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8273</v>
      </c>
      <c r="O2474" s="5">
        <f t="shared" si="152"/>
        <v>1.3576026666666667</v>
      </c>
      <c r="P2474" s="6">
        <f t="shared" si="153"/>
        <v>97.904038461538462</v>
      </c>
      <c r="Q2474" s="8" t="s">
        <v>8302</v>
      </c>
      <c r="R2474" t="s">
        <v>8304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8273</v>
      </c>
      <c r="O2475" s="5">
        <f t="shared" si="152"/>
        <v>1</v>
      </c>
      <c r="P2475" s="6">
        <f t="shared" si="153"/>
        <v>42.553191489361701</v>
      </c>
      <c r="Q2475" s="8" t="s">
        <v>8302</v>
      </c>
      <c r="R2475" t="s">
        <v>8304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8273</v>
      </c>
      <c r="O2476" s="5">
        <f t="shared" si="152"/>
        <v>1.0000360000000001</v>
      </c>
      <c r="P2476" s="6">
        <f t="shared" si="153"/>
        <v>131.58368421052631</v>
      </c>
      <c r="Q2476" s="8" t="s">
        <v>8302</v>
      </c>
      <c r="R2476" t="s">
        <v>8304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8273</v>
      </c>
      <c r="O2477" s="5">
        <f t="shared" si="152"/>
        <v>1.0471999999999999</v>
      </c>
      <c r="P2477" s="6">
        <f t="shared" si="153"/>
        <v>32.320987654320987</v>
      </c>
      <c r="Q2477" s="8" t="s">
        <v>8302</v>
      </c>
      <c r="R2477" t="s">
        <v>8304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8273</v>
      </c>
      <c r="O2478" s="5">
        <f t="shared" si="152"/>
        <v>1.050225</v>
      </c>
      <c r="P2478" s="6">
        <f t="shared" si="153"/>
        <v>61.103999999999999</v>
      </c>
      <c r="Q2478" s="8" t="s">
        <v>8302</v>
      </c>
      <c r="R2478" t="s">
        <v>8304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8273</v>
      </c>
      <c r="O2479" s="5">
        <f t="shared" si="152"/>
        <v>1.7133333333333334</v>
      </c>
      <c r="P2479" s="6">
        <f t="shared" si="153"/>
        <v>31.341463414634145</v>
      </c>
      <c r="Q2479" s="8" t="s">
        <v>8302</v>
      </c>
      <c r="R2479" t="s">
        <v>8304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8273</v>
      </c>
      <c r="O2480" s="5">
        <f t="shared" si="152"/>
        <v>1.2749999999999999</v>
      </c>
      <c r="P2480" s="6">
        <f t="shared" si="153"/>
        <v>129.1139240506329</v>
      </c>
      <c r="Q2480" s="8" t="s">
        <v>8302</v>
      </c>
      <c r="R2480" t="s">
        <v>8304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8273</v>
      </c>
      <c r="O2481" s="5">
        <f t="shared" si="152"/>
        <v>1.3344333333333334</v>
      </c>
      <c r="P2481" s="6">
        <f t="shared" si="153"/>
        <v>25.020624999999999</v>
      </c>
      <c r="Q2481" s="8" t="s">
        <v>8302</v>
      </c>
      <c r="R2481" t="s">
        <v>8304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8273</v>
      </c>
      <c r="O2482" s="5">
        <f t="shared" si="152"/>
        <v>1</v>
      </c>
      <c r="P2482" s="6">
        <f t="shared" si="153"/>
        <v>250</v>
      </c>
      <c r="Q2482" s="8" t="s">
        <v>8302</v>
      </c>
      <c r="R2482" t="s">
        <v>8304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8273</v>
      </c>
      <c r="O2483" s="5">
        <f t="shared" si="152"/>
        <v>1.1291099999999998</v>
      </c>
      <c r="P2483" s="6">
        <f t="shared" si="153"/>
        <v>47.541473684210523</v>
      </c>
      <c r="Q2483" s="8" t="s">
        <v>8302</v>
      </c>
      <c r="R2483" t="s">
        <v>8304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8273</v>
      </c>
      <c r="O2484" s="5">
        <f t="shared" si="152"/>
        <v>1.0009999999999999</v>
      </c>
      <c r="P2484" s="6">
        <f t="shared" si="153"/>
        <v>40.04</v>
      </c>
      <c r="Q2484" s="8" t="s">
        <v>8302</v>
      </c>
      <c r="R2484" t="s">
        <v>8304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8273</v>
      </c>
      <c r="O2485" s="5">
        <f t="shared" si="152"/>
        <v>1.1372727272727272</v>
      </c>
      <c r="P2485" s="6">
        <f t="shared" si="153"/>
        <v>65.84210526315789</v>
      </c>
      <c r="Q2485" s="8" t="s">
        <v>8302</v>
      </c>
      <c r="R2485" t="s">
        <v>8304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8273</v>
      </c>
      <c r="O2486" s="5">
        <f t="shared" si="152"/>
        <v>1.1931742857142855</v>
      </c>
      <c r="P2486" s="6">
        <f t="shared" si="153"/>
        <v>46.401222222222216</v>
      </c>
      <c r="Q2486" s="8" t="s">
        <v>8302</v>
      </c>
      <c r="R2486" t="s">
        <v>8304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8273</v>
      </c>
      <c r="O2487" s="5">
        <f t="shared" si="152"/>
        <v>1.0325</v>
      </c>
      <c r="P2487" s="6">
        <f t="shared" si="153"/>
        <v>50.365853658536587</v>
      </c>
      <c r="Q2487" s="8" t="s">
        <v>8302</v>
      </c>
      <c r="R2487" t="s">
        <v>8304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8273</v>
      </c>
      <c r="O2488" s="5">
        <f t="shared" si="152"/>
        <v>2.6566666666666667</v>
      </c>
      <c r="P2488" s="6">
        <f t="shared" si="153"/>
        <v>26.566666666666666</v>
      </c>
      <c r="Q2488" s="8" t="s">
        <v>8302</v>
      </c>
      <c r="R2488" t="s">
        <v>8304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8273</v>
      </c>
      <c r="O2489" s="5">
        <f t="shared" si="152"/>
        <v>1.0005066666666667</v>
      </c>
      <c r="P2489" s="6">
        <f t="shared" si="153"/>
        <v>39.493684210526318</v>
      </c>
      <c r="Q2489" s="8" t="s">
        <v>8302</v>
      </c>
      <c r="R2489" t="s">
        <v>8304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8273</v>
      </c>
      <c r="O2490" s="5">
        <f t="shared" si="152"/>
        <v>1.0669999999999999</v>
      </c>
      <c r="P2490" s="6">
        <f t="shared" si="153"/>
        <v>49.246153846153845</v>
      </c>
      <c r="Q2490" s="8" t="s">
        <v>8302</v>
      </c>
      <c r="R2490" t="s">
        <v>8304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8273</v>
      </c>
      <c r="O2491" s="5">
        <f t="shared" si="152"/>
        <v>1.3367142857142857</v>
      </c>
      <c r="P2491" s="6">
        <f t="shared" si="153"/>
        <v>62.38</v>
      </c>
      <c r="Q2491" s="8" t="s">
        <v>8302</v>
      </c>
      <c r="R2491" t="s">
        <v>8304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8273</v>
      </c>
      <c r="O2492" s="5">
        <f t="shared" si="152"/>
        <v>1.214</v>
      </c>
      <c r="P2492" s="6">
        <f t="shared" si="153"/>
        <v>37.9375</v>
      </c>
      <c r="Q2492" s="8" t="s">
        <v>8302</v>
      </c>
      <c r="R2492" t="s">
        <v>8304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8273</v>
      </c>
      <c r="O2493" s="5">
        <f t="shared" si="152"/>
        <v>1.032</v>
      </c>
      <c r="P2493" s="6">
        <f t="shared" si="153"/>
        <v>51.6</v>
      </c>
      <c r="Q2493" s="8" t="s">
        <v>8302</v>
      </c>
      <c r="R2493" t="s">
        <v>8304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8273</v>
      </c>
      <c r="O2494" s="5">
        <f t="shared" si="152"/>
        <v>1.25</v>
      </c>
      <c r="P2494" s="6">
        <f t="shared" si="153"/>
        <v>27.777777777777779</v>
      </c>
      <c r="Q2494" s="8" t="s">
        <v>8302</v>
      </c>
      <c r="R2494" t="s">
        <v>8304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8273</v>
      </c>
      <c r="O2495" s="5">
        <f t="shared" si="152"/>
        <v>1.2869999999999999</v>
      </c>
      <c r="P2495" s="6">
        <f t="shared" si="153"/>
        <v>99.382239382239376</v>
      </c>
      <c r="Q2495" s="8" t="s">
        <v>8302</v>
      </c>
      <c r="R2495" t="s">
        <v>8304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8273</v>
      </c>
      <c r="O2496" s="5">
        <f t="shared" si="152"/>
        <v>1.0100533333333332</v>
      </c>
      <c r="P2496" s="6">
        <f t="shared" si="153"/>
        <v>38.848205128205123</v>
      </c>
      <c r="Q2496" s="8" t="s">
        <v>8302</v>
      </c>
      <c r="R2496" t="s">
        <v>8304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8273</v>
      </c>
      <c r="O2497" s="5">
        <f t="shared" si="152"/>
        <v>1.2753666666666665</v>
      </c>
      <c r="P2497" s="6">
        <f t="shared" si="153"/>
        <v>45.548809523809524</v>
      </c>
      <c r="Q2497" s="8" t="s">
        <v>8302</v>
      </c>
      <c r="R2497" t="s">
        <v>8304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8273</v>
      </c>
      <c r="O2498" s="5">
        <f t="shared" si="152"/>
        <v>1</v>
      </c>
      <c r="P2498" s="6">
        <f t="shared" si="153"/>
        <v>600</v>
      </c>
      <c r="Q2498" s="8" t="s">
        <v>8302</v>
      </c>
      <c r="R2498" t="s">
        <v>8304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8273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s="8" t="s">
        <v>8302</v>
      </c>
      <c r="R2499" t="s">
        <v>8304</v>
      </c>
      <c r="S2499" s="13">
        <f t="shared" ref="S2499:S2562" si="158">(((J2499/60)/60)/24)+DATE(1970, 1, 1)</f>
        <v>40730.878912037035</v>
      </c>
      <c r="T2499" s="13">
        <f t="shared" ref="T2499:T2562" si="159">(((I2499/60)/60)/24)+DATE(1970,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8273</v>
      </c>
      <c r="O2500" s="5">
        <f t="shared" si="156"/>
        <v>1.056</v>
      </c>
      <c r="P2500" s="6">
        <f t="shared" si="157"/>
        <v>52.8</v>
      </c>
      <c r="Q2500" s="8" t="s">
        <v>8302</v>
      </c>
      <c r="R2500" t="s">
        <v>8304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8273</v>
      </c>
      <c r="O2501" s="5">
        <f t="shared" si="156"/>
        <v>2.0262500000000001</v>
      </c>
      <c r="P2501" s="6">
        <f t="shared" si="157"/>
        <v>47.676470588235297</v>
      </c>
      <c r="Q2501" s="8" t="s">
        <v>8302</v>
      </c>
      <c r="R2501" t="s">
        <v>8304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8273</v>
      </c>
      <c r="O2502" s="5">
        <f t="shared" si="156"/>
        <v>1.1333333333333333</v>
      </c>
      <c r="P2502" s="6">
        <f t="shared" si="157"/>
        <v>23.448275862068964</v>
      </c>
      <c r="Q2502" s="8" t="s">
        <v>8302</v>
      </c>
      <c r="R2502" t="s">
        <v>8304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8273</v>
      </c>
      <c r="O2503" s="5">
        <f t="shared" si="156"/>
        <v>2.5545454545454545E-2</v>
      </c>
      <c r="P2503" s="6">
        <f t="shared" si="157"/>
        <v>40.142857142857146</v>
      </c>
      <c r="Q2503" s="8" t="s">
        <v>8302</v>
      </c>
      <c r="R2503" t="s">
        <v>8304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8273</v>
      </c>
      <c r="O2504" s="5">
        <f t="shared" si="156"/>
        <v>7.8181818181818181E-4</v>
      </c>
      <c r="P2504" s="6">
        <f t="shared" si="157"/>
        <v>17.2</v>
      </c>
      <c r="Q2504" s="8" t="s">
        <v>8302</v>
      </c>
      <c r="R2504" t="s">
        <v>8304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8273</v>
      </c>
      <c r="O2505" s="5">
        <f t="shared" si="156"/>
        <v>0</v>
      </c>
      <c r="P2505" s="6" t="e">
        <f t="shared" si="157"/>
        <v>#DIV/0!</v>
      </c>
      <c r="Q2505" s="8" t="s">
        <v>8302</v>
      </c>
      <c r="R2505" t="s">
        <v>8304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8273</v>
      </c>
      <c r="O2506" s="5">
        <f t="shared" si="156"/>
        <v>0</v>
      </c>
      <c r="P2506" s="6" t="e">
        <f t="shared" si="157"/>
        <v>#DIV/0!</v>
      </c>
      <c r="Q2506" s="8" t="s">
        <v>8302</v>
      </c>
      <c r="R2506" t="s">
        <v>8304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8273</v>
      </c>
      <c r="O2507" s="5">
        <f t="shared" si="156"/>
        <v>0</v>
      </c>
      <c r="P2507" s="6" t="e">
        <f t="shared" si="157"/>
        <v>#DIV/0!</v>
      </c>
      <c r="Q2507" s="8" t="s">
        <v>8302</v>
      </c>
      <c r="R2507" t="s">
        <v>8304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8273</v>
      </c>
      <c r="O2508" s="5">
        <f t="shared" si="156"/>
        <v>6.0000000000000001E-3</v>
      </c>
      <c r="P2508" s="6">
        <f t="shared" si="157"/>
        <v>15</v>
      </c>
      <c r="Q2508" s="8" t="s">
        <v>8302</v>
      </c>
      <c r="R2508" t="s">
        <v>8304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8273</v>
      </c>
      <c r="O2509" s="5">
        <f t="shared" si="156"/>
        <v>0</v>
      </c>
      <c r="P2509" s="6" t="e">
        <f t="shared" si="157"/>
        <v>#DIV/0!</v>
      </c>
      <c r="Q2509" s="8" t="s">
        <v>8302</v>
      </c>
      <c r="R2509" t="s">
        <v>8304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8273</v>
      </c>
      <c r="O2510" s="5">
        <f t="shared" si="156"/>
        <v>0</v>
      </c>
      <c r="P2510" s="6" t="e">
        <f t="shared" si="157"/>
        <v>#DIV/0!</v>
      </c>
      <c r="Q2510" s="8" t="s">
        <v>8302</v>
      </c>
      <c r="R2510" t="s">
        <v>8304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8273</v>
      </c>
      <c r="O2511" s="5">
        <f t="shared" si="156"/>
        <v>1.0526315789473684E-2</v>
      </c>
      <c r="P2511" s="6">
        <f t="shared" si="157"/>
        <v>35.714285714285715</v>
      </c>
      <c r="Q2511" s="8" t="s">
        <v>8302</v>
      </c>
      <c r="R2511" t="s">
        <v>8304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8273</v>
      </c>
      <c r="O2512" s="5">
        <f t="shared" si="156"/>
        <v>1.5E-3</v>
      </c>
      <c r="P2512" s="6">
        <f t="shared" si="157"/>
        <v>37.5</v>
      </c>
      <c r="Q2512" s="8" t="s">
        <v>8302</v>
      </c>
      <c r="R2512" t="s">
        <v>8304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8273</v>
      </c>
      <c r="O2513" s="5">
        <f t="shared" si="156"/>
        <v>0</v>
      </c>
      <c r="P2513" s="6" t="e">
        <f t="shared" si="157"/>
        <v>#DIV/0!</v>
      </c>
      <c r="Q2513" s="8" t="s">
        <v>8302</v>
      </c>
      <c r="R2513" t="s">
        <v>8304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8273</v>
      </c>
      <c r="O2514" s="5">
        <f t="shared" si="156"/>
        <v>0</v>
      </c>
      <c r="P2514" s="6" t="e">
        <f t="shared" si="157"/>
        <v>#DIV/0!</v>
      </c>
      <c r="Q2514" s="8" t="s">
        <v>8302</v>
      </c>
      <c r="R2514" t="s">
        <v>8304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8273</v>
      </c>
      <c r="O2515" s="5">
        <f t="shared" si="156"/>
        <v>0</v>
      </c>
      <c r="P2515" s="6" t="e">
        <f t="shared" si="157"/>
        <v>#DIV/0!</v>
      </c>
      <c r="Q2515" s="8" t="s">
        <v>8302</v>
      </c>
      <c r="R2515" t="s">
        <v>8304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8273</v>
      </c>
      <c r="O2516" s="5">
        <f t="shared" si="156"/>
        <v>1.7500000000000002E-2</v>
      </c>
      <c r="P2516" s="6">
        <f t="shared" si="157"/>
        <v>52.5</v>
      </c>
      <c r="Q2516" s="8" t="s">
        <v>8302</v>
      </c>
      <c r="R2516" t="s">
        <v>8304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8273</v>
      </c>
      <c r="O2517" s="5">
        <f t="shared" si="156"/>
        <v>0.186</v>
      </c>
      <c r="P2517" s="6">
        <f t="shared" si="157"/>
        <v>77.5</v>
      </c>
      <c r="Q2517" s="8" t="s">
        <v>8302</v>
      </c>
      <c r="R2517" t="s">
        <v>8304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156"/>
        <v>0</v>
      </c>
      <c r="P2518" s="6" t="e">
        <f t="shared" si="157"/>
        <v>#DIV/0!</v>
      </c>
      <c r="Q2518" s="8" t="s">
        <v>8302</v>
      </c>
      <c r="R2518" t="s">
        <v>8304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8273</v>
      </c>
      <c r="O2519" s="5">
        <f t="shared" si="156"/>
        <v>9.8166666666666666E-2</v>
      </c>
      <c r="P2519" s="6">
        <f t="shared" si="157"/>
        <v>53.545454545454547</v>
      </c>
      <c r="Q2519" s="8" t="s">
        <v>8302</v>
      </c>
      <c r="R2519" t="s">
        <v>8304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8273</v>
      </c>
      <c r="O2520" s="5">
        <f t="shared" si="156"/>
        <v>0</v>
      </c>
      <c r="P2520" s="6" t="e">
        <f t="shared" si="157"/>
        <v>#DIV/0!</v>
      </c>
      <c r="Q2520" s="8" t="s">
        <v>8302</v>
      </c>
      <c r="R2520" t="s">
        <v>8304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156"/>
        <v>4.3333333333333331E-4</v>
      </c>
      <c r="P2521" s="6">
        <f t="shared" si="157"/>
        <v>16.25</v>
      </c>
      <c r="Q2521" s="8" t="s">
        <v>8302</v>
      </c>
      <c r="R2521" t="s">
        <v>8304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8273</v>
      </c>
      <c r="O2522" s="5">
        <f t="shared" si="156"/>
        <v>0</v>
      </c>
      <c r="P2522" s="6" t="e">
        <f t="shared" si="157"/>
        <v>#DIV/0!</v>
      </c>
      <c r="Q2522" s="8" t="s">
        <v>8302</v>
      </c>
      <c r="R2522" t="s">
        <v>8304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8273</v>
      </c>
      <c r="O2523" s="5">
        <f t="shared" si="156"/>
        <v>1.0948792000000001</v>
      </c>
      <c r="P2523" s="6">
        <f t="shared" si="157"/>
        <v>103.68174242424243</v>
      </c>
      <c r="Q2523" s="8" t="s">
        <v>8302</v>
      </c>
      <c r="R2523" t="s">
        <v>8304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8273</v>
      </c>
      <c r="O2524" s="5">
        <f t="shared" si="156"/>
        <v>1</v>
      </c>
      <c r="P2524" s="6">
        <f t="shared" si="157"/>
        <v>185.18518518518519</v>
      </c>
      <c r="Q2524" s="8" t="s">
        <v>8302</v>
      </c>
      <c r="R2524" t="s">
        <v>8304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8273</v>
      </c>
      <c r="O2525" s="5">
        <f t="shared" si="156"/>
        <v>1.5644444444444445</v>
      </c>
      <c r="P2525" s="6">
        <f t="shared" si="157"/>
        <v>54.153846153846153</v>
      </c>
      <c r="Q2525" s="8" t="s">
        <v>8302</v>
      </c>
      <c r="R2525" t="s">
        <v>8304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8273</v>
      </c>
      <c r="O2526" s="5">
        <f t="shared" si="156"/>
        <v>1.016</v>
      </c>
      <c r="P2526" s="6">
        <f t="shared" si="157"/>
        <v>177.2093023255814</v>
      </c>
      <c r="Q2526" s="8" t="s">
        <v>8302</v>
      </c>
      <c r="R2526" t="s">
        <v>8304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8273</v>
      </c>
      <c r="O2527" s="5">
        <f t="shared" si="156"/>
        <v>1.00325</v>
      </c>
      <c r="P2527" s="6">
        <f t="shared" si="157"/>
        <v>100.325</v>
      </c>
      <c r="Q2527" s="8" t="s">
        <v>8302</v>
      </c>
      <c r="R2527" t="s">
        <v>8304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8273</v>
      </c>
      <c r="O2528" s="5">
        <f t="shared" si="156"/>
        <v>1.1294999999999999</v>
      </c>
      <c r="P2528" s="6">
        <f t="shared" si="157"/>
        <v>136.90909090909091</v>
      </c>
      <c r="Q2528" s="8" t="s">
        <v>8302</v>
      </c>
      <c r="R2528" t="s">
        <v>8304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8273</v>
      </c>
      <c r="O2529" s="5">
        <f t="shared" si="156"/>
        <v>1.02125</v>
      </c>
      <c r="P2529" s="6">
        <f t="shared" si="157"/>
        <v>57.535211267605632</v>
      </c>
      <c r="Q2529" s="8" t="s">
        <v>8302</v>
      </c>
      <c r="R2529" t="s">
        <v>8304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8273</v>
      </c>
      <c r="O2530" s="5">
        <f t="shared" si="156"/>
        <v>1.0724974999999999</v>
      </c>
      <c r="P2530" s="6">
        <f t="shared" si="157"/>
        <v>52.962839506172834</v>
      </c>
      <c r="Q2530" s="8" t="s">
        <v>8302</v>
      </c>
      <c r="R2530" t="s">
        <v>8304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8273</v>
      </c>
      <c r="O2531" s="5">
        <f t="shared" si="156"/>
        <v>1.0428333333333333</v>
      </c>
      <c r="P2531" s="6">
        <f t="shared" si="157"/>
        <v>82.328947368421055</v>
      </c>
      <c r="Q2531" s="8" t="s">
        <v>8302</v>
      </c>
      <c r="R2531" t="s">
        <v>8304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8273</v>
      </c>
      <c r="O2532" s="5">
        <f t="shared" si="156"/>
        <v>1</v>
      </c>
      <c r="P2532" s="6">
        <f t="shared" si="157"/>
        <v>135.41666666666666</v>
      </c>
      <c r="Q2532" s="8" t="s">
        <v>8302</v>
      </c>
      <c r="R2532" t="s">
        <v>8304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8273</v>
      </c>
      <c r="O2533" s="5">
        <f t="shared" si="156"/>
        <v>1.004</v>
      </c>
      <c r="P2533" s="6">
        <f t="shared" si="157"/>
        <v>74.06557377049181</v>
      </c>
      <c r="Q2533" s="8" t="s">
        <v>8302</v>
      </c>
      <c r="R2533" t="s">
        <v>8304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8273</v>
      </c>
      <c r="O2534" s="5">
        <f t="shared" si="156"/>
        <v>1.26125</v>
      </c>
      <c r="P2534" s="6">
        <f t="shared" si="157"/>
        <v>84.083333333333329</v>
      </c>
      <c r="Q2534" s="8" t="s">
        <v>8302</v>
      </c>
      <c r="R2534" t="s">
        <v>8304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8273</v>
      </c>
      <c r="O2535" s="5">
        <f t="shared" si="156"/>
        <v>1.1066666666666667</v>
      </c>
      <c r="P2535" s="6">
        <f t="shared" si="157"/>
        <v>61.029411764705884</v>
      </c>
      <c r="Q2535" s="8" t="s">
        <v>8302</v>
      </c>
      <c r="R2535" t="s">
        <v>8304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8273</v>
      </c>
      <c r="O2536" s="5">
        <f t="shared" si="156"/>
        <v>1.05</v>
      </c>
      <c r="P2536" s="6">
        <f t="shared" si="157"/>
        <v>150</v>
      </c>
      <c r="Q2536" s="8" t="s">
        <v>8302</v>
      </c>
      <c r="R2536" t="s">
        <v>8304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8273</v>
      </c>
      <c r="O2537" s="5">
        <f t="shared" si="156"/>
        <v>1.03775</v>
      </c>
      <c r="P2537" s="6">
        <f t="shared" si="157"/>
        <v>266.08974358974359</v>
      </c>
      <c r="Q2537" s="8" t="s">
        <v>8302</v>
      </c>
      <c r="R2537" t="s">
        <v>8304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8273</v>
      </c>
      <c r="O2538" s="5">
        <f t="shared" si="156"/>
        <v>1.1599999999999999</v>
      </c>
      <c r="P2538" s="6">
        <f t="shared" si="157"/>
        <v>7.25</v>
      </c>
      <c r="Q2538" s="8" t="s">
        <v>8302</v>
      </c>
      <c r="R2538" t="s">
        <v>8304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8273</v>
      </c>
      <c r="O2539" s="5">
        <f t="shared" si="156"/>
        <v>1.1000000000000001</v>
      </c>
      <c r="P2539" s="6">
        <f t="shared" si="157"/>
        <v>100</v>
      </c>
      <c r="Q2539" s="8" t="s">
        <v>8302</v>
      </c>
      <c r="R2539" t="s">
        <v>8304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8273</v>
      </c>
      <c r="O2540" s="5">
        <f t="shared" si="156"/>
        <v>1.130176111111111</v>
      </c>
      <c r="P2540" s="6">
        <f t="shared" si="157"/>
        <v>109.96308108108107</v>
      </c>
      <c r="Q2540" s="8" t="s">
        <v>8302</v>
      </c>
      <c r="R2540" t="s">
        <v>8304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8273</v>
      </c>
      <c r="O2541" s="5">
        <f t="shared" si="156"/>
        <v>1.0024999999999999</v>
      </c>
      <c r="P2541" s="6">
        <f t="shared" si="157"/>
        <v>169.91525423728814</v>
      </c>
      <c r="Q2541" s="8" t="s">
        <v>8302</v>
      </c>
      <c r="R2541" t="s">
        <v>8304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8273</v>
      </c>
      <c r="O2542" s="5">
        <f t="shared" si="156"/>
        <v>1.034</v>
      </c>
      <c r="P2542" s="6">
        <f t="shared" si="157"/>
        <v>95.740740740740748</v>
      </c>
      <c r="Q2542" s="8" t="s">
        <v>8302</v>
      </c>
      <c r="R2542" t="s">
        <v>8304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8273</v>
      </c>
      <c r="O2543" s="5">
        <f t="shared" si="156"/>
        <v>1.0702857142857143</v>
      </c>
      <c r="P2543" s="6">
        <f t="shared" si="157"/>
        <v>59.460317460317462</v>
      </c>
      <c r="Q2543" s="8" t="s">
        <v>8302</v>
      </c>
      <c r="R2543" t="s">
        <v>8304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8273</v>
      </c>
      <c r="O2544" s="5">
        <f t="shared" si="156"/>
        <v>1.0357142857142858</v>
      </c>
      <c r="P2544" s="6">
        <f t="shared" si="157"/>
        <v>55.769230769230766</v>
      </c>
      <c r="Q2544" s="8" t="s">
        <v>8302</v>
      </c>
      <c r="R2544" t="s">
        <v>8304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8273</v>
      </c>
      <c r="O2545" s="5">
        <f t="shared" si="156"/>
        <v>1.5640000000000001</v>
      </c>
      <c r="P2545" s="6">
        <f t="shared" si="157"/>
        <v>30.076923076923077</v>
      </c>
      <c r="Q2545" s="8" t="s">
        <v>8302</v>
      </c>
      <c r="R2545" t="s">
        <v>8304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8273</v>
      </c>
      <c r="O2546" s="5">
        <f t="shared" si="156"/>
        <v>1.0082</v>
      </c>
      <c r="P2546" s="6">
        <f t="shared" si="157"/>
        <v>88.438596491228068</v>
      </c>
      <c r="Q2546" s="8" t="s">
        <v>8302</v>
      </c>
      <c r="R2546" t="s">
        <v>8304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8273</v>
      </c>
      <c r="O2547" s="5">
        <f t="shared" si="156"/>
        <v>1.9530000000000001</v>
      </c>
      <c r="P2547" s="6">
        <f t="shared" si="157"/>
        <v>64.032786885245898</v>
      </c>
      <c r="Q2547" s="8" t="s">
        <v>8302</v>
      </c>
      <c r="R2547" t="s">
        <v>8304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8273</v>
      </c>
      <c r="O2548" s="5">
        <f t="shared" si="156"/>
        <v>1.1171428571428572</v>
      </c>
      <c r="P2548" s="6">
        <f t="shared" si="157"/>
        <v>60.153846153846153</v>
      </c>
      <c r="Q2548" s="8" t="s">
        <v>8302</v>
      </c>
      <c r="R2548" t="s">
        <v>8304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8280</v>
      </c>
      <c r="O2549" s="5">
        <f t="shared" si="156"/>
        <v>1.1985454545454546</v>
      </c>
      <c r="P2549" s="6">
        <f t="shared" si="157"/>
        <v>49.194029850746269</v>
      </c>
      <c r="Q2549" s="8" t="s">
        <v>8308</v>
      </c>
      <c r="R2549" t="s">
        <v>8313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8280</v>
      </c>
      <c r="O2550" s="5">
        <f t="shared" si="156"/>
        <v>1.0185</v>
      </c>
      <c r="P2550" s="6">
        <f t="shared" si="157"/>
        <v>165.16216216216216</v>
      </c>
      <c r="Q2550" s="8" t="s">
        <v>8308</v>
      </c>
      <c r="R2550" t="s">
        <v>8313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8280</v>
      </c>
      <c r="O2551" s="5">
        <f t="shared" si="156"/>
        <v>1.0280254777070064</v>
      </c>
      <c r="P2551" s="6">
        <f t="shared" si="157"/>
        <v>43.621621621621621</v>
      </c>
      <c r="Q2551" s="8" t="s">
        <v>8308</v>
      </c>
      <c r="R2551" t="s">
        <v>8313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8280</v>
      </c>
      <c r="O2552" s="5">
        <f t="shared" si="156"/>
        <v>1.0084615384615385</v>
      </c>
      <c r="P2552" s="6">
        <f t="shared" si="157"/>
        <v>43.7</v>
      </c>
      <c r="Q2552" s="8" t="s">
        <v>8308</v>
      </c>
      <c r="R2552" t="s">
        <v>8313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8280</v>
      </c>
      <c r="O2553" s="5">
        <f t="shared" si="156"/>
        <v>1.0273469387755103</v>
      </c>
      <c r="P2553" s="6">
        <f t="shared" si="157"/>
        <v>67.419642857142861</v>
      </c>
      <c r="Q2553" s="8" t="s">
        <v>8308</v>
      </c>
      <c r="R2553" t="s">
        <v>8313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8280</v>
      </c>
      <c r="O2554" s="5">
        <f t="shared" si="156"/>
        <v>1.0649999999999999</v>
      </c>
      <c r="P2554" s="6">
        <f t="shared" si="157"/>
        <v>177.5</v>
      </c>
      <c r="Q2554" s="8" t="s">
        <v>8308</v>
      </c>
      <c r="R2554" t="s">
        <v>8313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8280</v>
      </c>
      <c r="O2555" s="5">
        <f t="shared" si="156"/>
        <v>1.5553333333333332</v>
      </c>
      <c r="P2555" s="6">
        <f t="shared" si="157"/>
        <v>38.883333333333333</v>
      </c>
      <c r="Q2555" s="8" t="s">
        <v>8308</v>
      </c>
      <c r="R2555" t="s">
        <v>8313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8280</v>
      </c>
      <c r="O2556" s="5">
        <f t="shared" si="156"/>
        <v>1.228</v>
      </c>
      <c r="P2556" s="6">
        <f t="shared" si="157"/>
        <v>54.985074626865675</v>
      </c>
      <c r="Q2556" s="8" t="s">
        <v>8308</v>
      </c>
      <c r="R2556" t="s">
        <v>8313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8280</v>
      </c>
      <c r="O2557" s="5">
        <f t="shared" si="156"/>
        <v>1.0734999999999999</v>
      </c>
      <c r="P2557" s="6">
        <f t="shared" si="157"/>
        <v>61.342857142857142</v>
      </c>
      <c r="Q2557" s="8" t="s">
        <v>8308</v>
      </c>
      <c r="R2557" t="s">
        <v>8313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8280</v>
      </c>
      <c r="O2558" s="5">
        <f t="shared" si="156"/>
        <v>1.0550335570469798</v>
      </c>
      <c r="P2558" s="6">
        <f t="shared" si="157"/>
        <v>23.117647058823529</v>
      </c>
      <c r="Q2558" s="8" t="s">
        <v>8308</v>
      </c>
      <c r="R2558" t="s">
        <v>8313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8280</v>
      </c>
      <c r="O2559" s="5">
        <f t="shared" si="156"/>
        <v>1.1844444444444444</v>
      </c>
      <c r="P2559" s="6">
        <f t="shared" si="157"/>
        <v>29.611111111111111</v>
      </c>
      <c r="Q2559" s="8" t="s">
        <v>8308</v>
      </c>
      <c r="R2559" t="s">
        <v>8313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8280</v>
      </c>
      <c r="O2560" s="5">
        <f t="shared" si="156"/>
        <v>1.0888</v>
      </c>
      <c r="P2560" s="6">
        <f t="shared" si="157"/>
        <v>75.611111111111114</v>
      </c>
      <c r="Q2560" s="8" t="s">
        <v>8308</v>
      </c>
      <c r="R2560" t="s">
        <v>8313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8280</v>
      </c>
      <c r="O2561" s="5">
        <f t="shared" si="156"/>
        <v>1.1125</v>
      </c>
      <c r="P2561" s="6">
        <f t="shared" si="157"/>
        <v>35.6</v>
      </c>
      <c r="Q2561" s="8" t="s">
        <v>8308</v>
      </c>
      <c r="R2561" t="s">
        <v>8313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8280</v>
      </c>
      <c r="O2562" s="5">
        <f t="shared" si="156"/>
        <v>1.0009999999999999</v>
      </c>
      <c r="P2562" s="6">
        <f t="shared" si="157"/>
        <v>143</v>
      </c>
      <c r="Q2562" s="8" t="s">
        <v>8308</v>
      </c>
      <c r="R2562" t="s">
        <v>8313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s="8" t="s">
        <v>8308</v>
      </c>
      <c r="R2563" t="s">
        <v>8313</v>
      </c>
      <c r="S2563" s="13">
        <f t="shared" ref="S2563:S2626" si="162">(((J2563/60)/60)/24)+DATE(1970, 1, 1)</f>
        <v>42260.528807870374</v>
      </c>
      <c r="T2563" s="13">
        <f t="shared" ref="T2563:T2626" si="163">(((I2563/60)/60)/24)+DATE(1970, 1, 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5">
        <f t="shared" si="160"/>
        <v>7.4999999999999997E-3</v>
      </c>
      <c r="P2564" s="6">
        <f t="shared" si="161"/>
        <v>25</v>
      </c>
      <c r="Q2564" s="8" t="s">
        <v>8308</v>
      </c>
      <c r="R2564" t="s">
        <v>8313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5">
        <f t="shared" si="160"/>
        <v>0</v>
      </c>
      <c r="P2565" s="6" t="e">
        <f t="shared" si="161"/>
        <v>#DIV/0!</v>
      </c>
      <c r="Q2565" s="8" t="s">
        <v>8308</v>
      </c>
      <c r="R2565" t="s">
        <v>8313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5">
        <f t="shared" si="160"/>
        <v>0</v>
      </c>
      <c r="P2566" s="6" t="e">
        <f t="shared" si="161"/>
        <v>#DIV/0!</v>
      </c>
      <c r="Q2566" s="8" t="s">
        <v>8308</v>
      </c>
      <c r="R2566" t="s">
        <v>8313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5">
        <f t="shared" si="160"/>
        <v>0.01</v>
      </c>
      <c r="P2567" s="6">
        <f t="shared" si="161"/>
        <v>100</v>
      </c>
      <c r="Q2567" s="8" t="s">
        <v>8308</v>
      </c>
      <c r="R2567" t="s">
        <v>8313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5">
        <f t="shared" si="160"/>
        <v>0</v>
      </c>
      <c r="P2568" s="6" t="e">
        <f t="shared" si="161"/>
        <v>#DIV/0!</v>
      </c>
      <c r="Q2568" s="8" t="s">
        <v>8308</v>
      </c>
      <c r="R2568" t="s">
        <v>8313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5">
        <f t="shared" si="160"/>
        <v>2.6666666666666666E-3</v>
      </c>
      <c r="P2569" s="6">
        <f t="shared" si="161"/>
        <v>60</v>
      </c>
      <c r="Q2569" s="8" t="s">
        <v>8314</v>
      </c>
      <c r="R2569" t="s">
        <v>8315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5">
        <f t="shared" si="160"/>
        <v>5.0000000000000001E-3</v>
      </c>
      <c r="P2570" s="6">
        <f t="shared" si="161"/>
        <v>50</v>
      </c>
      <c r="Q2570" s="8" t="s">
        <v>8314</v>
      </c>
      <c r="R2570" t="s">
        <v>8315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5">
        <f t="shared" si="160"/>
        <v>2.2307692307692306E-2</v>
      </c>
      <c r="P2571" s="6">
        <f t="shared" si="161"/>
        <v>72.5</v>
      </c>
      <c r="Q2571" s="8" t="s">
        <v>8314</v>
      </c>
      <c r="R2571" t="s">
        <v>8315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5">
        <f t="shared" si="160"/>
        <v>8.4285714285714294E-3</v>
      </c>
      <c r="P2572" s="6">
        <f t="shared" si="161"/>
        <v>29.5</v>
      </c>
      <c r="Q2572" s="8" t="s">
        <v>8314</v>
      </c>
      <c r="R2572" t="s">
        <v>8315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5">
        <f t="shared" si="160"/>
        <v>2.5000000000000001E-3</v>
      </c>
      <c r="P2573" s="6">
        <f t="shared" si="161"/>
        <v>62.5</v>
      </c>
      <c r="Q2573" s="8" t="s">
        <v>8314</v>
      </c>
      <c r="R2573" t="s">
        <v>8315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5">
        <f t="shared" si="160"/>
        <v>0</v>
      </c>
      <c r="P2574" s="6" t="e">
        <f t="shared" si="161"/>
        <v>#DIV/0!</v>
      </c>
      <c r="Q2574" s="8" t="s">
        <v>8314</v>
      </c>
      <c r="R2574" t="s">
        <v>8315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5">
        <f t="shared" si="160"/>
        <v>0</v>
      </c>
      <c r="P2575" s="6" t="e">
        <f t="shared" si="161"/>
        <v>#DIV/0!</v>
      </c>
      <c r="Q2575" s="8" t="s">
        <v>8314</v>
      </c>
      <c r="R2575" t="s">
        <v>8315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5">
        <f t="shared" si="160"/>
        <v>0</v>
      </c>
      <c r="P2576" s="6" t="e">
        <f t="shared" si="161"/>
        <v>#DIV/0!</v>
      </c>
      <c r="Q2576" s="8" t="s">
        <v>8314</v>
      </c>
      <c r="R2576" t="s">
        <v>8315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5">
        <f t="shared" si="160"/>
        <v>0</v>
      </c>
      <c r="P2577" s="6" t="e">
        <f t="shared" si="161"/>
        <v>#DIV/0!</v>
      </c>
      <c r="Q2577" s="8" t="s">
        <v>8314</v>
      </c>
      <c r="R2577" t="s">
        <v>8315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5">
        <f t="shared" si="160"/>
        <v>0</v>
      </c>
      <c r="P2578" s="6" t="e">
        <f t="shared" si="161"/>
        <v>#DIV/0!</v>
      </c>
      <c r="Q2578" s="8" t="s">
        <v>8314</v>
      </c>
      <c r="R2578" t="s">
        <v>8315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5">
        <f t="shared" si="160"/>
        <v>0</v>
      </c>
      <c r="P2579" s="6" t="e">
        <f t="shared" si="161"/>
        <v>#DIV/0!</v>
      </c>
      <c r="Q2579" s="8" t="s">
        <v>8314</v>
      </c>
      <c r="R2579" t="s">
        <v>8315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5">
        <f t="shared" si="160"/>
        <v>0</v>
      </c>
      <c r="P2580" s="6" t="e">
        <f t="shared" si="161"/>
        <v>#DIV/0!</v>
      </c>
      <c r="Q2580" s="8" t="s">
        <v>8314</v>
      </c>
      <c r="R2580" t="s">
        <v>8315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5">
        <f t="shared" si="160"/>
        <v>1.3849999999999999E-3</v>
      </c>
      <c r="P2581" s="6">
        <f t="shared" si="161"/>
        <v>23.083333333333332</v>
      </c>
      <c r="Q2581" s="8" t="s">
        <v>8314</v>
      </c>
      <c r="R2581" t="s">
        <v>8315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5">
        <f t="shared" si="160"/>
        <v>6.0000000000000001E-3</v>
      </c>
      <c r="P2582" s="6">
        <f t="shared" si="161"/>
        <v>25.5</v>
      </c>
      <c r="Q2582" s="8" t="s">
        <v>8314</v>
      </c>
      <c r="R2582" t="s">
        <v>8315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5">
        <f t="shared" si="160"/>
        <v>0.106</v>
      </c>
      <c r="P2583" s="6">
        <f t="shared" si="161"/>
        <v>48.18181818181818</v>
      </c>
      <c r="Q2583" s="8" t="s">
        <v>8314</v>
      </c>
      <c r="R2583" t="s">
        <v>8315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5">
        <f t="shared" si="160"/>
        <v>1.1111111111111112E-5</v>
      </c>
      <c r="P2584" s="6">
        <f t="shared" si="161"/>
        <v>1</v>
      </c>
      <c r="Q2584" s="8" t="s">
        <v>8314</v>
      </c>
      <c r="R2584" t="s">
        <v>8315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5">
        <f t="shared" si="160"/>
        <v>5.0000000000000001E-3</v>
      </c>
      <c r="P2585" s="6">
        <f t="shared" si="161"/>
        <v>1</v>
      </c>
      <c r="Q2585" s="8" t="s">
        <v>8314</v>
      </c>
      <c r="R2585" t="s">
        <v>8315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5">
        <f t="shared" si="160"/>
        <v>0</v>
      </c>
      <c r="P2586" s="6" t="e">
        <f t="shared" si="161"/>
        <v>#DIV/0!</v>
      </c>
      <c r="Q2586" s="8" t="s">
        <v>8314</v>
      </c>
      <c r="R2586" t="s">
        <v>8315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5">
        <f t="shared" si="160"/>
        <v>1.6666666666666668E-3</v>
      </c>
      <c r="P2587" s="6">
        <f t="shared" si="161"/>
        <v>50</v>
      </c>
      <c r="Q2587" s="8" t="s">
        <v>8314</v>
      </c>
      <c r="R2587" t="s">
        <v>8315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5">
        <f t="shared" si="160"/>
        <v>1.6666666666666668E-3</v>
      </c>
      <c r="P2588" s="6">
        <f t="shared" si="161"/>
        <v>5</v>
      </c>
      <c r="Q2588" s="8" t="s">
        <v>8314</v>
      </c>
      <c r="R2588" t="s">
        <v>8315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5">
        <f t="shared" si="160"/>
        <v>2.4340000000000001E-2</v>
      </c>
      <c r="P2589" s="6">
        <f t="shared" si="161"/>
        <v>202.83333333333334</v>
      </c>
      <c r="Q2589" s="8" t="s">
        <v>8314</v>
      </c>
      <c r="R2589" t="s">
        <v>8315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5">
        <f t="shared" si="160"/>
        <v>3.8833333333333331E-2</v>
      </c>
      <c r="P2590" s="6">
        <f t="shared" si="161"/>
        <v>29.125</v>
      </c>
      <c r="Q2590" s="8" t="s">
        <v>8314</v>
      </c>
      <c r="R2590" t="s">
        <v>8315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5">
        <f t="shared" si="160"/>
        <v>1E-4</v>
      </c>
      <c r="P2591" s="6">
        <f t="shared" si="161"/>
        <v>5</v>
      </c>
      <c r="Q2591" s="8" t="s">
        <v>8314</v>
      </c>
      <c r="R2591" t="s">
        <v>8315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5">
        <f t="shared" si="160"/>
        <v>0</v>
      </c>
      <c r="P2592" s="6" t="e">
        <f t="shared" si="161"/>
        <v>#DIV/0!</v>
      </c>
      <c r="Q2592" s="8" t="s">
        <v>8314</v>
      </c>
      <c r="R2592" t="s">
        <v>8315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0"/>
        <v>1.7333333333333333E-2</v>
      </c>
      <c r="P2593" s="6">
        <f t="shared" si="161"/>
        <v>13</v>
      </c>
      <c r="Q2593" s="8" t="s">
        <v>8316</v>
      </c>
      <c r="R2593" t="s">
        <v>8317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0"/>
        <v>1.6666666666666668E-3</v>
      </c>
      <c r="P2594" s="6">
        <f t="shared" si="161"/>
        <v>50</v>
      </c>
      <c r="Q2594" s="8" t="s">
        <v>8316</v>
      </c>
      <c r="R2594" t="s">
        <v>8317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0"/>
        <v>0</v>
      </c>
      <c r="P2595" s="6" t="e">
        <f t="shared" si="161"/>
        <v>#DIV/0!</v>
      </c>
      <c r="Q2595" s="8" t="s">
        <v>8316</v>
      </c>
      <c r="R2595" t="s">
        <v>8317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0"/>
        <v>1.2500000000000001E-5</v>
      </c>
      <c r="P2596" s="6">
        <f t="shared" si="161"/>
        <v>1</v>
      </c>
      <c r="Q2596" s="8" t="s">
        <v>8316</v>
      </c>
      <c r="R2596" t="s">
        <v>8317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0"/>
        <v>0.12166666666666667</v>
      </c>
      <c r="P2597" s="6">
        <f t="shared" si="161"/>
        <v>96.05263157894737</v>
      </c>
      <c r="Q2597" s="8" t="s">
        <v>8316</v>
      </c>
      <c r="R2597" t="s">
        <v>8317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0"/>
        <v>0.23588571428571428</v>
      </c>
      <c r="P2598" s="6">
        <f t="shared" si="161"/>
        <v>305.77777777777777</v>
      </c>
      <c r="Q2598" s="8" t="s">
        <v>8316</v>
      </c>
      <c r="R2598" t="s">
        <v>8317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0"/>
        <v>5.6666666666666664E-2</v>
      </c>
      <c r="P2599" s="6">
        <f t="shared" si="161"/>
        <v>12.142857142857142</v>
      </c>
      <c r="Q2599" s="8" t="s">
        <v>8316</v>
      </c>
      <c r="R2599" t="s">
        <v>8317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0"/>
        <v>0.39</v>
      </c>
      <c r="P2600" s="6">
        <f t="shared" si="161"/>
        <v>83.571428571428569</v>
      </c>
      <c r="Q2600" s="8" t="s">
        <v>8316</v>
      </c>
      <c r="R2600" t="s">
        <v>8317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0"/>
        <v>9.9546510341776348E-3</v>
      </c>
      <c r="P2601" s="6">
        <f t="shared" si="161"/>
        <v>18</v>
      </c>
      <c r="Q2601" s="8" t="s">
        <v>8316</v>
      </c>
      <c r="R2601" t="s">
        <v>8317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0"/>
        <v>6.9320000000000007E-2</v>
      </c>
      <c r="P2602" s="6">
        <f t="shared" si="161"/>
        <v>115.53333333333333</v>
      </c>
      <c r="Q2602" s="8" t="s">
        <v>8316</v>
      </c>
      <c r="R2602" t="s">
        <v>8317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8282</v>
      </c>
      <c r="O2603" s="5">
        <f t="shared" si="160"/>
        <v>6.6139999999999999</v>
      </c>
      <c r="P2603" s="6">
        <f t="shared" si="161"/>
        <v>21.900662251655628</v>
      </c>
      <c r="Q2603" s="8" t="s">
        <v>8316</v>
      </c>
      <c r="R2603" t="s">
        <v>8317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8282</v>
      </c>
      <c r="O2604" s="5">
        <f t="shared" si="160"/>
        <v>3.2609166666666667</v>
      </c>
      <c r="P2604" s="6">
        <f t="shared" si="161"/>
        <v>80.022494887525568</v>
      </c>
      <c r="Q2604" s="8" t="s">
        <v>8316</v>
      </c>
      <c r="R2604" t="s">
        <v>8317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8282</v>
      </c>
      <c r="O2605" s="5">
        <f t="shared" si="160"/>
        <v>1.0148571428571429</v>
      </c>
      <c r="P2605" s="6">
        <f t="shared" si="161"/>
        <v>35.520000000000003</v>
      </c>
      <c r="Q2605" s="8" t="s">
        <v>8316</v>
      </c>
      <c r="R2605" t="s">
        <v>8317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8282</v>
      </c>
      <c r="O2606" s="5">
        <f t="shared" si="160"/>
        <v>1.0421799999999999</v>
      </c>
      <c r="P2606" s="6">
        <f t="shared" si="161"/>
        <v>64.933333333333323</v>
      </c>
      <c r="Q2606" s="8" t="s">
        <v>8316</v>
      </c>
      <c r="R2606" t="s">
        <v>8317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8282</v>
      </c>
      <c r="O2607" s="5">
        <f t="shared" si="160"/>
        <v>1.0742157000000001</v>
      </c>
      <c r="P2607" s="6">
        <f t="shared" si="161"/>
        <v>60.965703745743475</v>
      </c>
      <c r="Q2607" s="8" t="s">
        <v>8316</v>
      </c>
      <c r="R2607" t="s">
        <v>8317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8282</v>
      </c>
      <c r="O2608" s="5">
        <f t="shared" si="160"/>
        <v>1.1005454545454545</v>
      </c>
      <c r="P2608" s="6">
        <f t="shared" si="161"/>
        <v>31.444155844155844</v>
      </c>
      <c r="Q2608" s="8" t="s">
        <v>8316</v>
      </c>
      <c r="R2608" t="s">
        <v>8317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8282</v>
      </c>
      <c r="O2609" s="5">
        <f t="shared" si="160"/>
        <v>4.077</v>
      </c>
      <c r="P2609" s="6">
        <f t="shared" si="161"/>
        <v>81.949748743718587</v>
      </c>
      <c r="Q2609" s="8" t="s">
        <v>8316</v>
      </c>
      <c r="R2609" t="s">
        <v>8317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8282</v>
      </c>
      <c r="O2610" s="5">
        <f t="shared" si="160"/>
        <v>2.2392500000000002</v>
      </c>
      <c r="P2610" s="6">
        <f t="shared" si="161"/>
        <v>58.92763157894737</v>
      </c>
      <c r="Q2610" s="8" t="s">
        <v>8316</v>
      </c>
      <c r="R2610" t="s">
        <v>8317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8282</v>
      </c>
      <c r="O2611" s="5">
        <f t="shared" si="160"/>
        <v>3.038011142857143</v>
      </c>
      <c r="P2611" s="6">
        <f t="shared" si="161"/>
        <v>157.29347633136095</v>
      </c>
      <c r="Q2611" s="8" t="s">
        <v>8316</v>
      </c>
      <c r="R2611" t="s">
        <v>8317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8282</v>
      </c>
      <c r="O2612" s="5">
        <f t="shared" si="160"/>
        <v>1.4132510432681749</v>
      </c>
      <c r="P2612" s="6">
        <f t="shared" si="161"/>
        <v>55.758509532062391</v>
      </c>
      <c r="Q2612" s="8" t="s">
        <v>8316</v>
      </c>
      <c r="R2612" t="s">
        <v>8317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8282</v>
      </c>
      <c r="O2613" s="5">
        <f t="shared" si="160"/>
        <v>27.906363636363636</v>
      </c>
      <c r="P2613" s="6">
        <f t="shared" si="161"/>
        <v>83.802893802893806</v>
      </c>
      <c r="Q2613" s="8" t="s">
        <v>8316</v>
      </c>
      <c r="R2613" t="s">
        <v>8317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8282</v>
      </c>
      <c r="O2614" s="5">
        <f t="shared" si="160"/>
        <v>1.7176130000000001</v>
      </c>
      <c r="P2614" s="6">
        <f t="shared" si="161"/>
        <v>58.422210884353746</v>
      </c>
      <c r="Q2614" s="8" t="s">
        <v>8316</v>
      </c>
      <c r="R2614" t="s">
        <v>8317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8282</v>
      </c>
      <c r="O2615" s="5">
        <f t="shared" si="160"/>
        <v>1.0101333333333333</v>
      </c>
      <c r="P2615" s="6">
        <f t="shared" si="161"/>
        <v>270.57142857142856</v>
      </c>
      <c r="Q2615" s="8" t="s">
        <v>8316</v>
      </c>
      <c r="R2615" t="s">
        <v>8317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8282</v>
      </c>
      <c r="O2616" s="5">
        <f t="shared" si="160"/>
        <v>1.02</v>
      </c>
      <c r="P2616" s="6">
        <f t="shared" si="161"/>
        <v>107.1</v>
      </c>
      <c r="Q2616" s="8" t="s">
        <v>8316</v>
      </c>
      <c r="R2616" t="s">
        <v>8317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8282</v>
      </c>
      <c r="O2617" s="5">
        <f t="shared" si="160"/>
        <v>1.6976511744127936</v>
      </c>
      <c r="P2617" s="6">
        <f t="shared" si="161"/>
        <v>47.180555555555557</v>
      </c>
      <c r="Q2617" s="8" t="s">
        <v>8316</v>
      </c>
      <c r="R2617" t="s">
        <v>8317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8282</v>
      </c>
      <c r="O2618" s="5">
        <f t="shared" si="160"/>
        <v>1.14534</v>
      </c>
      <c r="P2618" s="6">
        <f t="shared" si="161"/>
        <v>120.30882352941177</v>
      </c>
      <c r="Q2618" s="8" t="s">
        <v>8316</v>
      </c>
      <c r="R2618" t="s">
        <v>8317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8282</v>
      </c>
      <c r="O2619" s="5">
        <f t="shared" si="160"/>
        <v>8.7759999999999998</v>
      </c>
      <c r="P2619" s="6">
        <f t="shared" si="161"/>
        <v>27.59748427672956</v>
      </c>
      <c r="Q2619" s="8" t="s">
        <v>8316</v>
      </c>
      <c r="R2619" t="s">
        <v>8317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8282</v>
      </c>
      <c r="O2620" s="5">
        <f t="shared" si="160"/>
        <v>1.0538666666666667</v>
      </c>
      <c r="P2620" s="6">
        <f t="shared" si="161"/>
        <v>205.2987012987013</v>
      </c>
      <c r="Q2620" s="8" t="s">
        <v>8316</v>
      </c>
      <c r="R2620" t="s">
        <v>8317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8282</v>
      </c>
      <c r="O2621" s="5">
        <f t="shared" si="160"/>
        <v>1.8839999999999999</v>
      </c>
      <c r="P2621" s="6">
        <f t="shared" si="161"/>
        <v>35.547169811320757</v>
      </c>
      <c r="Q2621" s="8" t="s">
        <v>8316</v>
      </c>
      <c r="R2621" t="s">
        <v>8317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8282</v>
      </c>
      <c r="O2622" s="5">
        <f t="shared" si="160"/>
        <v>1.436523076923077</v>
      </c>
      <c r="P2622" s="6">
        <f t="shared" si="161"/>
        <v>74.639488409272587</v>
      </c>
      <c r="Q2622" s="8" t="s">
        <v>8316</v>
      </c>
      <c r="R2622" t="s">
        <v>8317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8282</v>
      </c>
      <c r="O2623" s="5">
        <f t="shared" si="160"/>
        <v>1.4588000000000001</v>
      </c>
      <c r="P2623" s="6">
        <f t="shared" si="161"/>
        <v>47.058064516129029</v>
      </c>
      <c r="Q2623" s="8" t="s">
        <v>8316</v>
      </c>
      <c r="R2623" t="s">
        <v>8317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8282</v>
      </c>
      <c r="O2624" s="5">
        <f t="shared" si="160"/>
        <v>1.3118399999999999</v>
      </c>
      <c r="P2624" s="6">
        <f t="shared" si="161"/>
        <v>26.591351351351353</v>
      </c>
      <c r="Q2624" s="8" t="s">
        <v>8316</v>
      </c>
      <c r="R2624" t="s">
        <v>8317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8282</v>
      </c>
      <c r="O2625" s="5">
        <f t="shared" si="160"/>
        <v>1.1399999999999999</v>
      </c>
      <c r="P2625" s="6">
        <f t="shared" si="161"/>
        <v>36.774193548387096</v>
      </c>
      <c r="Q2625" s="8" t="s">
        <v>8316</v>
      </c>
      <c r="R2625" t="s">
        <v>8317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8282</v>
      </c>
      <c r="O2626" s="5">
        <f t="shared" si="160"/>
        <v>13.794206249999998</v>
      </c>
      <c r="P2626" s="6">
        <f t="shared" si="161"/>
        <v>31.820544982698959</v>
      </c>
      <c r="Q2626" s="8" t="s">
        <v>8316</v>
      </c>
      <c r="R2626" t="s">
        <v>8317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8282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s="8" t="s">
        <v>8316</v>
      </c>
      <c r="R2627" t="s">
        <v>8317</v>
      </c>
      <c r="S2627" s="13">
        <f t="shared" ref="S2627:S2690" si="166">(((J2627/60)/60)/24)+DATE(1970, 1, 1)</f>
        <v>42658.810277777782</v>
      </c>
      <c r="T2627" s="13">
        <f t="shared" ref="T2627:T2690" si="167">(((I2627/60)/60)/24)+DATE(1970,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8282</v>
      </c>
      <c r="O2628" s="5">
        <f t="shared" si="164"/>
        <v>1.1200000000000001</v>
      </c>
      <c r="P2628" s="6">
        <f t="shared" si="165"/>
        <v>56</v>
      </c>
      <c r="Q2628" s="8" t="s">
        <v>8316</v>
      </c>
      <c r="R2628" t="s">
        <v>8317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8282</v>
      </c>
      <c r="O2629" s="5">
        <f t="shared" si="164"/>
        <v>6.4666666666666668</v>
      </c>
      <c r="P2629" s="6">
        <f t="shared" si="165"/>
        <v>21.555555555555557</v>
      </c>
      <c r="Q2629" s="8" t="s">
        <v>8316</v>
      </c>
      <c r="R2629" t="s">
        <v>8317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8282</v>
      </c>
      <c r="O2630" s="5">
        <f t="shared" si="164"/>
        <v>1.1036948748510131</v>
      </c>
      <c r="P2630" s="6">
        <f t="shared" si="165"/>
        <v>44.095238095238095</v>
      </c>
      <c r="Q2630" s="8" t="s">
        <v>8316</v>
      </c>
      <c r="R2630" t="s">
        <v>8317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8282</v>
      </c>
      <c r="O2631" s="5">
        <f t="shared" si="164"/>
        <v>1.2774000000000001</v>
      </c>
      <c r="P2631" s="6">
        <f t="shared" si="165"/>
        <v>63.87</v>
      </c>
      <c r="Q2631" s="8" t="s">
        <v>8316</v>
      </c>
      <c r="R2631" t="s">
        <v>8317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8282</v>
      </c>
      <c r="O2632" s="5">
        <f t="shared" si="164"/>
        <v>1.579</v>
      </c>
      <c r="P2632" s="6">
        <f t="shared" si="165"/>
        <v>38.987654320987652</v>
      </c>
      <c r="Q2632" s="8" t="s">
        <v>8316</v>
      </c>
      <c r="R2632" t="s">
        <v>8317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8282</v>
      </c>
      <c r="O2633" s="5">
        <f t="shared" si="164"/>
        <v>1.1466525000000001</v>
      </c>
      <c r="P2633" s="6">
        <f t="shared" si="165"/>
        <v>80.185489510489504</v>
      </c>
      <c r="Q2633" s="8" t="s">
        <v>8316</v>
      </c>
      <c r="R2633" t="s">
        <v>8317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8282</v>
      </c>
      <c r="O2634" s="5">
        <f t="shared" si="164"/>
        <v>1.3700934579439252</v>
      </c>
      <c r="P2634" s="6">
        <f t="shared" si="165"/>
        <v>34.904761904761905</v>
      </c>
      <c r="Q2634" s="8" t="s">
        <v>8316</v>
      </c>
      <c r="R2634" t="s">
        <v>8317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8282</v>
      </c>
      <c r="O2635" s="5">
        <f t="shared" si="164"/>
        <v>3.5461999999999998</v>
      </c>
      <c r="P2635" s="6">
        <f t="shared" si="165"/>
        <v>89.100502512562812</v>
      </c>
      <c r="Q2635" s="8" t="s">
        <v>8316</v>
      </c>
      <c r="R2635" t="s">
        <v>8317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8282</v>
      </c>
      <c r="O2636" s="5">
        <f t="shared" si="164"/>
        <v>1.0602150537634409</v>
      </c>
      <c r="P2636" s="6">
        <f t="shared" si="165"/>
        <v>39.44</v>
      </c>
      <c r="Q2636" s="8" t="s">
        <v>8316</v>
      </c>
      <c r="R2636" t="s">
        <v>8317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8282</v>
      </c>
      <c r="O2637" s="5">
        <f t="shared" si="164"/>
        <v>1</v>
      </c>
      <c r="P2637" s="6">
        <f t="shared" si="165"/>
        <v>136.9047619047619</v>
      </c>
      <c r="Q2637" s="8" t="s">
        <v>8316</v>
      </c>
      <c r="R2637" t="s">
        <v>8317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8282</v>
      </c>
      <c r="O2638" s="5">
        <f t="shared" si="164"/>
        <v>1.873</v>
      </c>
      <c r="P2638" s="6">
        <f t="shared" si="165"/>
        <v>37.46</v>
      </c>
      <c r="Q2638" s="8" t="s">
        <v>8316</v>
      </c>
      <c r="R2638" t="s">
        <v>8317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8282</v>
      </c>
      <c r="O2639" s="5">
        <f t="shared" si="164"/>
        <v>1.6619999999999999</v>
      </c>
      <c r="P2639" s="6">
        <f t="shared" si="165"/>
        <v>31.96153846153846</v>
      </c>
      <c r="Q2639" s="8" t="s">
        <v>8316</v>
      </c>
      <c r="R2639" t="s">
        <v>8317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8282</v>
      </c>
      <c r="O2640" s="5">
        <f t="shared" si="164"/>
        <v>1.0172910662824208</v>
      </c>
      <c r="P2640" s="6">
        <f t="shared" si="165"/>
        <v>25.214285714285715</v>
      </c>
      <c r="Q2640" s="8" t="s">
        <v>8316</v>
      </c>
      <c r="R2640" t="s">
        <v>8317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8282</v>
      </c>
      <c r="O2641" s="5">
        <f t="shared" si="164"/>
        <v>1.64</v>
      </c>
      <c r="P2641" s="6">
        <f t="shared" si="165"/>
        <v>10.040816326530612</v>
      </c>
      <c r="Q2641" s="8" t="s">
        <v>8316</v>
      </c>
      <c r="R2641" t="s">
        <v>8317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8282</v>
      </c>
      <c r="O2642" s="5">
        <f t="shared" si="164"/>
        <v>1.0566666666666666</v>
      </c>
      <c r="P2642" s="6">
        <f t="shared" si="165"/>
        <v>45.94202898550725</v>
      </c>
      <c r="Q2642" s="8" t="s">
        <v>8316</v>
      </c>
      <c r="R2642" t="s">
        <v>8317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8282</v>
      </c>
      <c r="O2643" s="5">
        <f t="shared" si="164"/>
        <v>0.01</v>
      </c>
      <c r="P2643" s="6">
        <f t="shared" si="165"/>
        <v>15</v>
      </c>
      <c r="Q2643" s="8" t="s">
        <v>8316</v>
      </c>
      <c r="R2643" t="s">
        <v>8317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8282</v>
      </c>
      <c r="O2644" s="5">
        <f t="shared" si="164"/>
        <v>0</v>
      </c>
      <c r="P2644" s="6" t="e">
        <f t="shared" si="165"/>
        <v>#DIV/0!</v>
      </c>
      <c r="Q2644" s="8" t="s">
        <v>8316</v>
      </c>
      <c r="R2644" t="s">
        <v>8317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8282</v>
      </c>
      <c r="O2645" s="5">
        <f t="shared" si="164"/>
        <v>0.33559730999999998</v>
      </c>
      <c r="P2645" s="6">
        <f t="shared" si="165"/>
        <v>223.58248500999335</v>
      </c>
      <c r="Q2645" s="8" t="s">
        <v>8316</v>
      </c>
      <c r="R2645" t="s">
        <v>8317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8282</v>
      </c>
      <c r="O2646" s="5">
        <f t="shared" si="164"/>
        <v>2.053E-2</v>
      </c>
      <c r="P2646" s="6">
        <f t="shared" si="165"/>
        <v>39.480769230769234</v>
      </c>
      <c r="Q2646" s="8" t="s">
        <v>8316</v>
      </c>
      <c r="R2646" t="s">
        <v>8317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8282</v>
      </c>
      <c r="O2647" s="5">
        <f t="shared" si="164"/>
        <v>0.105</v>
      </c>
      <c r="P2647" s="6">
        <f t="shared" si="165"/>
        <v>91.304347826086953</v>
      </c>
      <c r="Q2647" s="8" t="s">
        <v>8316</v>
      </c>
      <c r="R2647" t="s">
        <v>8317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8282</v>
      </c>
      <c r="O2648" s="5">
        <f t="shared" si="164"/>
        <v>8.4172839999999999E-2</v>
      </c>
      <c r="P2648" s="6">
        <f t="shared" si="165"/>
        <v>78.666205607476627</v>
      </c>
      <c r="Q2648" s="8" t="s">
        <v>8316</v>
      </c>
      <c r="R2648" t="s">
        <v>8317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8282</v>
      </c>
      <c r="O2649" s="5">
        <f t="shared" si="164"/>
        <v>1.44E-2</v>
      </c>
      <c r="P2649" s="6">
        <f t="shared" si="165"/>
        <v>12</v>
      </c>
      <c r="Q2649" s="8" t="s">
        <v>8316</v>
      </c>
      <c r="R2649" t="s">
        <v>8317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8282</v>
      </c>
      <c r="O2650" s="5">
        <f t="shared" si="164"/>
        <v>8.8333333333333337E-3</v>
      </c>
      <c r="P2650" s="6">
        <f t="shared" si="165"/>
        <v>17.666666666666668</v>
      </c>
      <c r="Q2650" s="8" t="s">
        <v>8316</v>
      </c>
      <c r="R2650" t="s">
        <v>8317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8282</v>
      </c>
      <c r="O2651" s="5">
        <f t="shared" si="164"/>
        <v>9.9200000000000004E-4</v>
      </c>
      <c r="P2651" s="6">
        <f t="shared" si="165"/>
        <v>41.333333333333336</v>
      </c>
      <c r="Q2651" s="8" t="s">
        <v>8316</v>
      </c>
      <c r="R2651" t="s">
        <v>8317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8282</v>
      </c>
      <c r="O2652" s="5">
        <f t="shared" si="164"/>
        <v>5.966666666666667E-3</v>
      </c>
      <c r="P2652" s="6">
        <f t="shared" si="165"/>
        <v>71.599999999999994</v>
      </c>
      <c r="Q2652" s="8" t="s">
        <v>8316</v>
      </c>
      <c r="R2652" t="s">
        <v>8317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5">
        <f t="shared" si="164"/>
        <v>1.8689285714285714E-2</v>
      </c>
      <c r="P2653" s="6">
        <f t="shared" si="165"/>
        <v>307.8235294117647</v>
      </c>
      <c r="Q2653" s="8" t="s">
        <v>8316</v>
      </c>
      <c r="R2653" t="s">
        <v>8318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5">
        <f t="shared" si="164"/>
        <v>8.8500000000000002E-3</v>
      </c>
      <c r="P2654" s="6">
        <f t="shared" si="165"/>
        <v>80.454545454545453</v>
      </c>
      <c r="Q2654" s="8" t="s">
        <v>8316</v>
      </c>
      <c r="R2654" t="s">
        <v>8318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5">
        <f t="shared" si="164"/>
        <v>0.1152156862745098</v>
      </c>
      <c r="P2655" s="6">
        <f t="shared" si="165"/>
        <v>83.942857142857136</v>
      </c>
      <c r="Q2655" s="8" t="s">
        <v>8316</v>
      </c>
      <c r="R2655" t="s">
        <v>8318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5">
        <f t="shared" si="164"/>
        <v>5.1000000000000004E-4</v>
      </c>
      <c r="P2656" s="6">
        <f t="shared" si="165"/>
        <v>8.5</v>
      </c>
      <c r="Q2656" s="8" t="s">
        <v>8316</v>
      </c>
      <c r="R2656" t="s">
        <v>8318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5">
        <f t="shared" si="164"/>
        <v>0.21033333333333334</v>
      </c>
      <c r="P2657" s="6">
        <f t="shared" si="165"/>
        <v>73.372093023255815</v>
      </c>
      <c r="Q2657" s="8" t="s">
        <v>8316</v>
      </c>
      <c r="R2657" t="s">
        <v>8318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5">
        <f t="shared" si="164"/>
        <v>0.11436666666666667</v>
      </c>
      <c r="P2658" s="6">
        <f t="shared" si="165"/>
        <v>112.86184210526316</v>
      </c>
      <c r="Q2658" s="8" t="s">
        <v>8316</v>
      </c>
      <c r="R2658" t="s">
        <v>8318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5">
        <f t="shared" si="164"/>
        <v>0.18737933333333334</v>
      </c>
      <c r="P2659" s="6">
        <f t="shared" si="165"/>
        <v>95.277627118644077</v>
      </c>
      <c r="Q2659" s="8" t="s">
        <v>8316</v>
      </c>
      <c r="R2659" t="s">
        <v>8318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5">
        <f t="shared" si="164"/>
        <v>9.2857142857142856E-4</v>
      </c>
      <c r="P2660" s="6">
        <f t="shared" si="165"/>
        <v>22.75</v>
      </c>
      <c r="Q2660" s="8" t="s">
        <v>8316</v>
      </c>
      <c r="R2660" t="s">
        <v>8318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5">
        <f t="shared" si="164"/>
        <v>2.720408163265306E-2</v>
      </c>
      <c r="P2661" s="6">
        <f t="shared" si="165"/>
        <v>133.30000000000001</v>
      </c>
      <c r="Q2661" s="8" t="s">
        <v>8316</v>
      </c>
      <c r="R2661" t="s">
        <v>8318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5">
        <f t="shared" si="164"/>
        <v>9.5E-4</v>
      </c>
      <c r="P2662" s="6">
        <f t="shared" si="165"/>
        <v>3.8</v>
      </c>
      <c r="Q2662" s="8" t="s">
        <v>8316</v>
      </c>
      <c r="R2662" t="s">
        <v>8318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8283</v>
      </c>
      <c r="O2663" s="5">
        <f t="shared" si="164"/>
        <v>1.0289999999999999</v>
      </c>
      <c r="P2663" s="6">
        <f t="shared" si="165"/>
        <v>85.75</v>
      </c>
      <c r="Q2663" s="8" t="s">
        <v>8316</v>
      </c>
      <c r="R2663" t="s">
        <v>8318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5">
        <f t="shared" si="164"/>
        <v>1.0680000000000001</v>
      </c>
      <c r="P2664" s="6">
        <f t="shared" si="165"/>
        <v>267</v>
      </c>
      <c r="Q2664" s="8" t="s">
        <v>8316</v>
      </c>
      <c r="R2664" t="s">
        <v>8318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5">
        <f t="shared" si="164"/>
        <v>1.0459624999999999</v>
      </c>
      <c r="P2665" s="6">
        <f t="shared" si="165"/>
        <v>373.55803571428572</v>
      </c>
      <c r="Q2665" s="8" t="s">
        <v>8316</v>
      </c>
      <c r="R2665" t="s">
        <v>8318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5">
        <f t="shared" si="164"/>
        <v>1.0342857142857143</v>
      </c>
      <c r="P2666" s="6">
        <f t="shared" si="165"/>
        <v>174.03846153846155</v>
      </c>
      <c r="Q2666" s="8" t="s">
        <v>8316</v>
      </c>
      <c r="R2666" t="s">
        <v>8318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8283</v>
      </c>
      <c r="O2667" s="5">
        <f t="shared" si="164"/>
        <v>1.2314285714285715</v>
      </c>
      <c r="P2667" s="6">
        <f t="shared" si="165"/>
        <v>93.695652173913047</v>
      </c>
      <c r="Q2667" s="8" t="s">
        <v>8316</v>
      </c>
      <c r="R2667" t="s">
        <v>8318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8283</v>
      </c>
      <c r="O2668" s="5">
        <f t="shared" si="164"/>
        <v>1.592951</v>
      </c>
      <c r="P2668" s="6">
        <f t="shared" si="165"/>
        <v>77.327718446601949</v>
      </c>
      <c r="Q2668" s="8" t="s">
        <v>8316</v>
      </c>
      <c r="R2668" t="s">
        <v>8318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8283</v>
      </c>
      <c r="O2669" s="5">
        <f t="shared" si="164"/>
        <v>1.1066666666666667</v>
      </c>
      <c r="P2669" s="6">
        <f t="shared" si="165"/>
        <v>92.222222222222229</v>
      </c>
      <c r="Q2669" s="8" t="s">
        <v>8316</v>
      </c>
      <c r="R2669" t="s">
        <v>8318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8283</v>
      </c>
      <c r="O2670" s="5">
        <f t="shared" si="164"/>
        <v>1.7070000000000001</v>
      </c>
      <c r="P2670" s="6">
        <f t="shared" si="165"/>
        <v>60.964285714285715</v>
      </c>
      <c r="Q2670" s="8" t="s">
        <v>8316</v>
      </c>
      <c r="R2670" t="s">
        <v>8318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8283</v>
      </c>
      <c r="O2671" s="5">
        <f t="shared" si="164"/>
        <v>1.25125</v>
      </c>
      <c r="P2671" s="6">
        <f t="shared" si="165"/>
        <v>91</v>
      </c>
      <c r="Q2671" s="8" t="s">
        <v>8316</v>
      </c>
      <c r="R2671" t="s">
        <v>8318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8283</v>
      </c>
      <c r="O2672" s="5">
        <f t="shared" si="164"/>
        <v>6.4158609339642042E-2</v>
      </c>
      <c r="P2672" s="6">
        <f t="shared" si="165"/>
        <v>41.583333333333336</v>
      </c>
      <c r="Q2672" s="8" t="s">
        <v>8316</v>
      </c>
      <c r="R2672" t="s">
        <v>8318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8284</v>
      </c>
      <c r="O2673" s="5">
        <f t="shared" si="164"/>
        <v>0.11344</v>
      </c>
      <c r="P2673" s="6">
        <f t="shared" si="165"/>
        <v>33.761904761904759</v>
      </c>
      <c r="Q2673" s="8" t="s">
        <v>8319</v>
      </c>
      <c r="R2673" t="s">
        <v>8320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8284</v>
      </c>
      <c r="O2674" s="5">
        <f t="shared" si="164"/>
        <v>0.33189999999999997</v>
      </c>
      <c r="P2674" s="6">
        <f t="shared" si="165"/>
        <v>70.61702127659575</v>
      </c>
      <c r="Q2674" s="8" t="s">
        <v>8319</v>
      </c>
      <c r="R2674" t="s">
        <v>8320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8284</v>
      </c>
      <c r="O2675" s="5">
        <f t="shared" si="164"/>
        <v>0.27579999999999999</v>
      </c>
      <c r="P2675" s="6">
        <f t="shared" si="165"/>
        <v>167.15151515151516</v>
      </c>
      <c r="Q2675" s="8" t="s">
        <v>8319</v>
      </c>
      <c r="R2675" t="s">
        <v>8320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8284</v>
      </c>
      <c r="O2676" s="5">
        <f t="shared" si="164"/>
        <v>0.62839999999999996</v>
      </c>
      <c r="P2676" s="6">
        <f t="shared" si="165"/>
        <v>128.61988304093566</v>
      </c>
      <c r="Q2676" s="8" t="s">
        <v>8319</v>
      </c>
      <c r="R2676" t="s">
        <v>8320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8284</v>
      </c>
      <c r="O2677" s="5">
        <f t="shared" si="164"/>
        <v>7.5880000000000003E-2</v>
      </c>
      <c r="P2677" s="6">
        <f t="shared" si="165"/>
        <v>65.41379310344827</v>
      </c>
      <c r="Q2677" s="8" t="s">
        <v>8319</v>
      </c>
      <c r="R2677" t="s">
        <v>8320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8284</v>
      </c>
      <c r="O2678" s="5">
        <f t="shared" si="164"/>
        <v>0.50380952380952382</v>
      </c>
      <c r="P2678" s="6">
        <f t="shared" si="165"/>
        <v>117.55555555555556</v>
      </c>
      <c r="Q2678" s="8" t="s">
        <v>8319</v>
      </c>
      <c r="R2678" t="s">
        <v>8320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8284</v>
      </c>
      <c r="O2679" s="5">
        <f t="shared" si="164"/>
        <v>0.17512820512820512</v>
      </c>
      <c r="P2679" s="6">
        <f t="shared" si="165"/>
        <v>126.48148148148148</v>
      </c>
      <c r="Q2679" s="8" t="s">
        <v>8319</v>
      </c>
      <c r="R2679" t="s">
        <v>8320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8284</v>
      </c>
      <c r="O2680" s="5">
        <f t="shared" si="164"/>
        <v>1.3750000000000001E-4</v>
      </c>
      <c r="P2680" s="6">
        <f t="shared" si="165"/>
        <v>550</v>
      </c>
      <c r="Q2680" s="8" t="s">
        <v>8319</v>
      </c>
      <c r="R2680" t="s">
        <v>8320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8284</v>
      </c>
      <c r="O2681" s="5">
        <f t="shared" si="164"/>
        <v>3.3E-3</v>
      </c>
      <c r="P2681" s="6">
        <f t="shared" si="165"/>
        <v>44</v>
      </c>
      <c r="Q2681" s="8" t="s">
        <v>8319</v>
      </c>
      <c r="R2681" t="s">
        <v>8320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8284</v>
      </c>
      <c r="O2682" s="5">
        <f t="shared" si="164"/>
        <v>8.6250000000000007E-3</v>
      </c>
      <c r="P2682" s="6">
        <f t="shared" si="165"/>
        <v>69</v>
      </c>
      <c r="Q2682" s="8" t="s">
        <v>8319</v>
      </c>
      <c r="R2682" t="s">
        <v>8320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8319</v>
      </c>
      <c r="R2683" t="s">
        <v>8320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8319</v>
      </c>
      <c r="R2684" t="s">
        <v>8320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8319</v>
      </c>
      <c r="R2685" t="s">
        <v>8320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8319</v>
      </c>
      <c r="R2686" t="s">
        <v>8320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8319</v>
      </c>
      <c r="R2687" t="s">
        <v>8320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8319</v>
      </c>
      <c r="R2688" t="s">
        <v>8320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8319</v>
      </c>
      <c r="R2689" t="s">
        <v>8320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8319</v>
      </c>
      <c r="R2690" t="s">
        <v>8320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s="8" t="s">
        <v>8319</v>
      </c>
      <c r="R2691" t="s">
        <v>8320</v>
      </c>
      <c r="S2691" s="13">
        <f t="shared" ref="S2691:S2754" si="170">(((J2691/60)/60)/24)+DATE(1970, 1, 1)</f>
        <v>42551.961689814809</v>
      </c>
      <c r="T2691" s="13">
        <f t="shared" ref="T2691:T2754" si="171">(((I2691/60)/60)/24)+DATE(1970, 1, 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8319</v>
      </c>
      <c r="R2692" t="s">
        <v>8320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8319</v>
      </c>
      <c r="R2693" t="s">
        <v>8320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8319</v>
      </c>
      <c r="R2694" t="s">
        <v>8320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8319</v>
      </c>
      <c r="R2695" t="s">
        <v>8320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8319</v>
      </c>
      <c r="R2696" t="s">
        <v>8320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8319</v>
      </c>
      <c r="R2697" t="s">
        <v>8320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8319</v>
      </c>
      <c r="R2698" t="s">
        <v>8320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8319</v>
      </c>
      <c r="R2699" t="s">
        <v>8320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8319</v>
      </c>
      <c r="R2700" t="s">
        <v>8320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8319</v>
      </c>
      <c r="R2701" t="s">
        <v>8320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8319</v>
      </c>
      <c r="R2702" t="s">
        <v>8320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8284</v>
      </c>
      <c r="O2703" s="5">
        <f t="shared" si="168"/>
        <v>0.46176470588235297</v>
      </c>
      <c r="P2703" s="6">
        <f t="shared" si="169"/>
        <v>34.130434782608695</v>
      </c>
      <c r="Q2703" s="8" t="s">
        <v>8319</v>
      </c>
      <c r="R2703" t="s">
        <v>8320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8284</v>
      </c>
      <c r="O2704" s="5">
        <f t="shared" si="168"/>
        <v>0.34410000000000002</v>
      </c>
      <c r="P2704" s="6">
        <f t="shared" si="169"/>
        <v>132.34615384615384</v>
      </c>
      <c r="Q2704" s="8" t="s">
        <v>8319</v>
      </c>
      <c r="R2704" t="s">
        <v>8320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8284</v>
      </c>
      <c r="O2705" s="5">
        <f t="shared" si="168"/>
        <v>1.0375000000000001</v>
      </c>
      <c r="P2705" s="6">
        <f t="shared" si="169"/>
        <v>922.22222222222217</v>
      </c>
      <c r="Q2705" s="8" t="s">
        <v>8319</v>
      </c>
      <c r="R2705" t="s">
        <v>8320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8284</v>
      </c>
      <c r="O2706" s="5">
        <f t="shared" si="168"/>
        <v>6.0263157894736845E-2</v>
      </c>
      <c r="P2706" s="6">
        <f t="shared" si="169"/>
        <v>163.57142857142858</v>
      </c>
      <c r="Q2706" s="8" t="s">
        <v>8319</v>
      </c>
      <c r="R2706" t="s">
        <v>8320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8284</v>
      </c>
      <c r="O2707" s="5">
        <f t="shared" si="168"/>
        <v>0.10539393939393939</v>
      </c>
      <c r="P2707" s="6">
        <f t="shared" si="169"/>
        <v>217.375</v>
      </c>
      <c r="Q2707" s="8" t="s">
        <v>8319</v>
      </c>
      <c r="R2707" t="s">
        <v>8320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8284</v>
      </c>
      <c r="O2708" s="5">
        <f t="shared" si="168"/>
        <v>1.1229714285714285</v>
      </c>
      <c r="P2708" s="6">
        <f t="shared" si="169"/>
        <v>149.44486692015209</v>
      </c>
      <c r="Q2708" s="8" t="s">
        <v>8319</v>
      </c>
      <c r="R2708" t="s">
        <v>8320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8284</v>
      </c>
      <c r="O2709" s="5">
        <f t="shared" si="168"/>
        <v>3.50844625</v>
      </c>
      <c r="P2709" s="6">
        <f t="shared" si="169"/>
        <v>71.237487309644663</v>
      </c>
      <c r="Q2709" s="8" t="s">
        <v>8319</v>
      </c>
      <c r="R2709" t="s">
        <v>8320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8284</v>
      </c>
      <c r="O2710" s="5">
        <f t="shared" si="168"/>
        <v>2.3321535</v>
      </c>
      <c r="P2710" s="6">
        <f t="shared" si="169"/>
        <v>44.464318398474738</v>
      </c>
      <c r="Q2710" s="8" t="s">
        <v>8319</v>
      </c>
      <c r="R2710" t="s">
        <v>8320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8284</v>
      </c>
      <c r="O2711" s="5">
        <f t="shared" si="168"/>
        <v>1.01606</v>
      </c>
      <c r="P2711" s="6">
        <f t="shared" si="169"/>
        <v>164.94480519480518</v>
      </c>
      <c r="Q2711" s="8" t="s">
        <v>8319</v>
      </c>
      <c r="R2711" t="s">
        <v>8320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8284</v>
      </c>
      <c r="O2712" s="5">
        <f t="shared" si="168"/>
        <v>1.5390035000000002</v>
      </c>
      <c r="P2712" s="6">
        <f t="shared" si="169"/>
        <v>84.871516544117654</v>
      </c>
      <c r="Q2712" s="8" t="s">
        <v>8319</v>
      </c>
      <c r="R2712" t="s">
        <v>8320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8285</v>
      </c>
      <c r="O2713" s="5">
        <f t="shared" si="168"/>
        <v>1.007161125319693</v>
      </c>
      <c r="P2713" s="6">
        <f t="shared" si="169"/>
        <v>53.945205479452056</v>
      </c>
      <c r="Q2713" s="8" t="s">
        <v>8321</v>
      </c>
      <c r="R2713" t="s">
        <v>8322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8285</v>
      </c>
      <c r="O2714" s="5">
        <f t="shared" si="168"/>
        <v>1.3138181818181818</v>
      </c>
      <c r="P2714" s="6">
        <f t="shared" si="169"/>
        <v>50.531468531468533</v>
      </c>
      <c r="Q2714" s="8" t="s">
        <v>8321</v>
      </c>
      <c r="R2714" t="s">
        <v>8322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8285</v>
      </c>
      <c r="O2715" s="5">
        <f t="shared" si="168"/>
        <v>1.0224133333333334</v>
      </c>
      <c r="P2715" s="6">
        <f t="shared" si="169"/>
        <v>108.00140845070422</v>
      </c>
      <c r="Q2715" s="8" t="s">
        <v>8321</v>
      </c>
      <c r="R2715" t="s">
        <v>8322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8285</v>
      </c>
      <c r="O2716" s="5">
        <f t="shared" si="168"/>
        <v>1.1635599999999999</v>
      </c>
      <c r="P2716" s="6">
        <f t="shared" si="169"/>
        <v>95.373770491803285</v>
      </c>
      <c r="Q2716" s="8" t="s">
        <v>8321</v>
      </c>
      <c r="R2716" t="s">
        <v>8322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8285</v>
      </c>
      <c r="O2717" s="5">
        <f t="shared" si="168"/>
        <v>2.6462241666666664</v>
      </c>
      <c r="P2717" s="6">
        <f t="shared" si="169"/>
        <v>57.631016333938291</v>
      </c>
      <c r="Q2717" s="8" t="s">
        <v>8321</v>
      </c>
      <c r="R2717" t="s">
        <v>8322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8285</v>
      </c>
      <c r="O2718" s="5">
        <f t="shared" si="168"/>
        <v>1.1998010000000001</v>
      </c>
      <c r="P2718" s="6">
        <f t="shared" si="169"/>
        <v>64.160481283422456</v>
      </c>
      <c r="Q2718" s="8" t="s">
        <v>8321</v>
      </c>
      <c r="R2718" t="s">
        <v>8322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8285</v>
      </c>
      <c r="O2719" s="5">
        <f t="shared" si="168"/>
        <v>1.2010400000000001</v>
      </c>
      <c r="P2719" s="6">
        <f t="shared" si="169"/>
        <v>92.387692307692305</v>
      </c>
      <c r="Q2719" s="8" t="s">
        <v>8321</v>
      </c>
      <c r="R2719" t="s">
        <v>8322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8285</v>
      </c>
      <c r="O2720" s="5">
        <f t="shared" si="168"/>
        <v>1.0358333333333334</v>
      </c>
      <c r="P2720" s="6">
        <f t="shared" si="169"/>
        <v>125.97972972972973</v>
      </c>
      <c r="Q2720" s="8" t="s">
        <v>8321</v>
      </c>
      <c r="R2720" t="s">
        <v>8322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8285</v>
      </c>
      <c r="O2721" s="5">
        <f t="shared" si="168"/>
        <v>1.0883333333333334</v>
      </c>
      <c r="P2721" s="6">
        <f t="shared" si="169"/>
        <v>94.637681159420296</v>
      </c>
      <c r="Q2721" s="8" t="s">
        <v>8321</v>
      </c>
      <c r="R2721" t="s">
        <v>8322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8285</v>
      </c>
      <c r="O2722" s="5">
        <f t="shared" si="168"/>
        <v>1.1812400000000001</v>
      </c>
      <c r="P2722" s="6">
        <f t="shared" si="169"/>
        <v>170.69942196531792</v>
      </c>
      <c r="Q2722" s="8" t="s">
        <v>8321</v>
      </c>
      <c r="R2722" t="s">
        <v>8322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 s="5">
        <f t="shared" si="168"/>
        <v>14.62</v>
      </c>
      <c r="P2723" s="6">
        <f t="shared" si="169"/>
        <v>40.762081784386616</v>
      </c>
      <c r="Q2723" s="8" t="s">
        <v>8321</v>
      </c>
      <c r="R2723" t="s">
        <v>8322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 s="5">
        <f t="shared" si="168"/>
        <v>2.5253999999999999</v>
      </c>
      <c r="P2724" s="6">
        <f t="shared" si="169"/>
        <v>68.254054054054052</v>
      </c>
      <c r="Q2724" s="8" t="s">
        <v>8321</v>
      </c>
      <c r="R2724" t="s">
        <v>8322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 s="5">
        <f t="shared" si="168"/>
        <v>1.4005000000000001</v>
      </c>
      <c r="P2725" s="6">
        <f t="shared" si="169"/>
        <v>95.48863636363636</v>
      </c>
      <c r="Q2725" s="8" t="s">
        <v>8321</v>
      </c>
      <c r="R2725" t="s">
        <v>8322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 s="5">
        <f t="shared" si="168"/>
        <v>2.9687520259319289</v>
      </c>
      <c r="P2726" s="6">
        <f t="shared" si="169"/>
        <v>7.1902649656526005</v>
      </c>
      <c r="Q2726" s="8" t="s">
        <v>8321</v>
      </c>
      <c r="R2726" t="s">
        <v>8322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 s="5">
        <f t="shared" si="168"/>
        <v>1.445425</v>
      </c>
      <c r="P2727" s="6">
        <f t="shared" si="169"/>
        <v>511.65486725663715</v>
      </c>
      <c r="Q2727" s="8" t="s">
        <v>8321</v>
      </c>
      <c r="R2727" t="s">
        <v>8322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 s="5">
        <f t="shared" si="168"/>
        <v>1.05745</v>
      </c>
      <c r="P2728" s="6">
        <f t="shared" si="169"/>
        <v>261.74504950495049</v>
      </c>
      <c r="Q2728" s="8" t="s">
        <v>8321</v>
      </c>
      <c r="R2728" t="s">
        <v>8322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 s="5">
        <f t="shared" si="168"/>
        <v>4.9321000000000002</v>
      </c>
      <c r="P2729" s="6">
        <f t="shared" si="169"/>
        <v>69.760961810466767</v>
      </c>
      <c r="Q2729" s="8" t="s">
        <v>8321</v>
      </c>
      <c r="R2729" t="s">
        <v>8322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 s="5">
        <f t="shared" si="168"/>
        <v>2.0182666666666669</v>
      </c>
      <c r="P2730" s="6">
        <f t="shared" si="169"/>
        <v>77.229591836734699</v>
      </c>
      <c r="Q2730" s="8" t="s">
        <v>8321</v>
      </c>
      <c r="R2730" t="s">
        <v>8322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 s="5">
        <f t="shared" si="168"/>
        <v>1.0444</v>
      </c>
      <c r="P2731" s="6">
        <f t="shared" si="169"/>
        <v>340.56521739130437</v>
      </c>
      <c r="Q2731" s="8" t="s">
        <v>8321</v>
      </c>
      <c r="R2731" t="s">
        <v>8322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 s="5">
        <f t="shared" si="168"/>
        <v>1.7029262962962963</v>
      </c>
      <c r="P2732" s="6">
        <f t="shared" si="169"/>
        <v>67.417903225806455</v>
      </c>
      <c r="Q2732" s="8" t="s">
        <v>8321</v>
      </c>
      <c r="R2732" t="s">
        <v>8322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 s="5">
        <f t="shared" si="168"/>
        <v>1.0430333333333333</v>
      </c>
      <c r="P2733" s="6">
        <f t="shared" si="169"/>
        <v>845.70270270270271</v>
      </c>
      <c r="Q2733" s="8" t="s">
        <v>8321</v>
      </c>
      <c r="R2733" t="s">
        <v>8322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 s="5">
        <f t="shared" si="168"/>
        <v>1.1825000000000001</v>
      </c>
      <c r="P2734" s="6">
        <f t="shared" si="169"/>
        <v>97.191780821917803</v>
      </c>
      <c r="Q2734" s="8" t="s">
        <v>8321</v>
      </c>
      <c r="R2734" t="s">
        <v>8322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 s="5">
        <f t="shared" si="168"/>
        <v>1.07538</v>
      </c>
      <c r="P2735" s="6">
        <f t="shared" si="169"/>
        <v>451.84033613445376</v>
      </c>
      <c r="Q2735" s="8" t="s">
        <v>8321</v>
      </c>
      <c r="R2735" t="s">
        <v>8322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 s="5">
        <f t="shared" si="168"/>
        <v>22603</v>
      </c>
      <c r="P2736" s="6">
        <f t="shared" si="169"/>
        <v>138.66871165644173</v>
      </c>
      <c r="Q2736" s="8" t="s">
        <v>8321</v>
      </c>
      <c r="R2736" t="s">
        <v>8322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 s="5">
        <f t="shared" si="168"/>
        <v>9.7813466666666677</v>
      </c>
      <c r="P2737" s="6">
        <f t="shared" si="169"/>
        <v>21.640147492625371</v>
      </c>
      <c r="Q2737" s="8" t="s">
        <v>8321</v>
      </c>
      <c r="R2737" t="s">
        <v>8322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 s="5">
        <f t="shared" si="168"/>
        <v>1.2290000000000001</v>
      </c>
      <c r="P2738" s="6">
        <f t="shared" si="169"/>
        <v>169.51724137931035</v>
      </c>
      <c r="Q2738" s="8" t="s">
        <v>8321</v>
      </c>
      <c r="R2738" t="s">
        <v>8322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 s="5">
        <f t="shared" si="168"/>
        <v>2.4606080000000001</v>
      </c>
      <c r="P2739" s="6">
        <f t="shared" si="169"/>
        <v>161.88210526315791</v>
      </c>
      <c r="Q2739" s="8" t="s">
        <v>8321</v>
      </c>
      <c r="R2739" t="s">
        <v>8322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 s="5">
        <f t="shared" si="168"/>
        <v>1.4794</v>
      </c>
      <c r="P2740" s="6">
        <f t="shared" si="169"/>
        <v>493.13333333333333</v>
      </c>
      <c r="Q2740" s="8" t="s">
        <v>8321</v>
      </c>
      <c r="R2740" t="s">
        <v>8322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 s="5">
        <f t="shared" si="168"/>
        <v>3.8409090909090908</v>
      </c>
      <c r="P2741" s="6">
        <f t="shared" si="169"/>
        <v>22.120418848167539</v>
      </c>
      <c r="Q2741" s="8" t="s">
        <v>8321</v>
      </c>
      <c r="R2741" t="s">
        <v>8322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 s="5">
        <f t="shared" si="168"/>
        <v>1.0333333333333334</v>
      </c>
      <c r="P2742" s="6">
        <f t="shared" si="169"/>
        <v>18.235294117647058</v>
      </c>
      <c r="Q2742" s="8" t="s">
        <v>8321</v>
      </c>
      <c r="R2742" t="s">
        <v>8322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8285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t="s">
        <v>8322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8285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t="s">
        <v>8322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8285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t="s">
        <v>8322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8285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t="s">
        <v>8322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8285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t="s">
        <v>8322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8285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t="s">
        <v>8322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8285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t="s">
        <v>8322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8285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t="s">
        <v>8322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8285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t="s">
        <v>8322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8285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t="s">
        <v>8322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8286</v>
      </c>
      <c r="O2753" s="5">
        <f t="shared" si="168"/>
        <v>0</v>
      </c>
      <c r="P2753" s="6" t="e">
        <f t="shared" si="169"/>
        <v>#DIV/0!</v>
      </c>
      <c r="Q2753" s="8" t="s">
        <v>8308</v>
      </c>
      <c r="R2753" t="s">
        <v>8323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8286</v>
      </c>
      <c r="O2754" s="5">
        <f t="shared" si="168"/>
        <v>0.11458333333333333</v>
      </c>
      <c r="P2754" s="6">
        <f t="shared" si="169"/>
        <v>39.285714285714285</v>
      </c>
      <c r="Q2754" s="8" t="s">
        <v>8308</v>
      </c>
      <c r="R2754" t="s">
        <v>8323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8286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s="8" t="s">
        <v>8308</v>
      </c>
      <c r="R2755" t="s">
        <v>8323</v>
      </c>
      <c r="S2755" s="13">
        <f t="shared" ref="S2755:S2818" si="174">(((J2755/60)/60)/24)+DATE(1970, 1, 1)</f>
        <v>41117.900729166664</v>
      </c>
      <c r="T2755" s="13">
        <f t="shared" ref="T2755:T2818" si="175">(((I2755/60)/60)/24)+DATE(1970, 1, 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8286</v>
      </c>
      <c r="O2756" s="5">
        <f t="shared" si="172"/>
        <v>0</v>
      </c>
      <c r="P2756" s="6" t="e">
        <f t="shared" si="173"/>
        <v>#DIV/0!</v>
      </c>
      <c r="Q2756" s="8" t="s">
        <v>8308</v>
      </c>
      <c r="R2756" t="s">
        <v>8323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8286</v>
      </c>
      <c r="O2757" s="5">
        <f t="shared" si="172"/>
        <v>0.52</v>
      </c>
      <c r="P2757" s="6">
        <f t="shared" si="173"/>
        <v>17.333333333333332</v>
      </c>
      <c r="Q2757" s="8" t="s">
        <v>8308</v>
      </c>
      <c r="R2757" t="s">
        <v>8323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8286</v>
      </c>
      <c r="O2758" s="5">
        <f t="shared" si="172"/>
        <v>0.1048</v>
      </c>
      <c r="P2758" s="6">
        <f t="shared" si="173"/>
        <v>31.757575757575758</v>
      </c>
      <c r="Q2758" s="8" t="s">
        <v>8308</v>
      </c>
      <c r="R2758" t="s">
        <v>8323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8286</v>
      </c>
      <c r="O2759" s="5">
        <f t="shared" si="172"/>
        <v>6.6666666666666671E-3</v>
      </c>
      <c r="P2759" s="6">
        <f t="shared" si="173"/>
        <v>5</v>
      </c>
      <c r="Q2759" s="8" t="s">
        <v>8308</v>
      </c>
      <c r="R2759" t="s">
        <v>8323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8286</v>
      </c>
      <c r="O2760" s="5">
        <f t="shared" si="172"/>
        <v>0.11700000000000001</v>
      </c>
      <c r="P2760" s="6">
        <f t="shared" si="173"/>
        <v>39</v>
      </c>
      <c r="Q2760" s="8" t="s">
        <v>8308</v>
      </c>
      <c r="R2760" t="s">
        <v>8323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8286</v>
      </c>
      <c r="O2761" s="5">
        <f t="shared" si="172"/>
        <v>0.105</v>
      </c>
      <c r="P2761" s="6">
        <f t="shared" si="173"/>
        <v>52.5</v>
      </c>
      <c r="Q2761" s="8" t="s">
        <v>8308</v>
      </c>
      <c r="R2761" t="s">
        <v>8323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8286</v>
      </c>
      <c r="O2762" s="5">
        <f t="shared" si="172"/>
        <v>0</v>
      </c>
      <c r="P2762" s="6" t="e">
        <f t="shared" si="173"/>
        <v>#DIV/0!</v>
      </c>
      <c r="Q2762" s="8" t="s">
        <v>8308</v>
      </c>
      <c r="R2762" t="s">
        <v>8323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8286</v>
      </c>
      <c r="O2763" s="5">
        <f t="shared" si="172"/>
        <v>7.1999999999999998E-3</v>
      </c>
      <c r="P2763" s="6">
        <f t="shared" si="173"/>
        <v>9</v>
      </c>
      <c r="Q2763" s="8" t="s">
        <v>8308</v>
      </c>
      <c r="R2763" t="s">
        <v>8323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8286</v>
      </c>
      <c r="O2764" s="5">
        <f t="shared" si="172"/>
        <v>7.6923076923076927E-3</v>
      </c>
      <c r="P2764" s="6">
        <f t="shared" si="173"/>
        <v>25</v>
      </c>
      <c r="Q2764" s="8" t="s">
        <v>8308</v>
      </c>
      <c r="R2764" t="s">
        <v>8323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8286</v>
      </c>
      <c r="O2765" s="5">
        <f t="shared" si="172"/>
        <v>2.2842639593908631E-3</v>
      </c>
      <c r="P2765" s="6">
        <f t="shared" si="173"/>
        <v>30</v>
      </c>
      <c r="Q2765" s="8" t="s">
        <v>8308</v>
      </c>
      <c r="R2765" t="s">
        <v>8323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8286</v>
      </c>
      <c r="O2766" s="5">
        <f t="shared" si="172"/>
        <v>1.125E-2</v>
      </c>
      <c r="P2766" s="6">
        <f t="shared" si="173"/>
        <v>11.25</v>
      </c>
      <c r="Q2766" s="8" t="s">
        <v>8308</v>
      </c>
      <c r="R2766" t="s">
        <v>8323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8286</v>
      </c>
      <c r="O2767" s="5">
        <f t="shared" si="172"/>
        <v>0</v>
      </c>
      <c r="P2767" s="6" t="e">
        <f t="shared" si="173"/>
        <v>#DIV/0!</v>
      </c>
      <c r="Q2767" s="8" t="s">
        <v>8308</v>
      </c>
      <c r="R2767" t="s">
        <v>8323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8286</v>
      </c>
      <c r="O2768" s="5">
        <f t="shared" si="172"/>
        <v>0.02</v>
      </c>
      <c r="P2768" s="6">
        <f t="shared" si="173"/>
        <v>25</v>
      </c>
      <c r="Q2768" s="8" t="s">
        <v>8308</v>
      </c>
      <c r="R2768" t="s">
        <v>8323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8286</v>
      </c>
      <c r="O2769" s="5">
        <f t="shared" si="172"/>
        <v>8.5000000000000006E-3</v>
      </c>
      <c r="P2769" s="6">
        <f t="shared" si="173"/>
        <v>11.333333333333334</v>
      </c>
      <c r="Q2769" s="8" t="s">
        <v>8308</v>
      </c>
      <c r="R2769" t="s">
        <v>8323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8286</v>
      </c>
      <c r="O2770" s="5">
        <f t="shared" si="172"/>
        <v>0.14314285714285716</v>
      </c>
      <c r="P2770" s="6">
        <f t="shared" si="173"/>
        <v>29.470588235294116</v>
      </c>
      <c r="Q2770" s="8" t="s">
        <v>8308</v>
      </c>
      <c r="R2770" t="s">
        <v>8323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8286</v>
      </c>
      <c r="O2771" s="5">
        <f t="shared" si="172"/>
        <v>2.5000000000000001E-3</v>
      </c>
      <c r="P2771" s="6">
        <f t="shared" si="173"/>
        <v>1</v>
      </c>
      <c r="Q2771" s="8" t="s">
        <v>8308</v>
      </c>
      <c r="R2771" t="s">
        <v>8323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8286</v>
      </c>
      <c r="O2772" s="5">
        <f t="shared" si="172"/>
        <v>0.1041125</v>
      </c>
      <c r="P2772" s="6">
        <f t="shared" si="173"/>
        <v>63.098484848484851</v>
      </c>
      <c r="Q2772" s="8" t="s">
        <v>8308</v>
      </c>
      <c r="R2772" t="s">
        <v>8323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s="5">
        <f t="shared" si="172"/>
        <v>0</v>
      </c>
      <c r="P2773" s="6" t="e">
        <f t="shared" si="173"/>
        <v>#DIV/0!</v>
      </c>
      <c r="Q2773" s="8" t="s">
        <v>8308</v>
      </c>
      <c r="R2773" t="s">
        <v>8309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s="5">
        <f t="shared" si="172"/>
        <v>0</v>
      </c>
      <c r="P2774" s="6" t="e">
        <f t="shared" si="173"/>
        <v>#DIV/0!</v>
      </c>
      <c r="Q2774" s="8" t="s">
        <v>8308</v>
      </c>
      <c r="R2774" t="s">
        <v>8309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s="5">
        <f t="shared" si="172"/>
        <v>1.8867924528301887E-3</v>
      </c>
      <c r="P2775" s="6">
        <f t="shared" si="173"/>
        <v>1</v>
      </c>
      <c r="Q2775" s="8" t="s">
        <v>8308</v>
      </c>
      <c r="R2775" t="s">
        <v>8309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s="5">
        <f t="shared" si="172"/>
        <v>0.14249999999999999</v>
      </c>
      <c r="P2776" s="6">
        <f t="shared" si="173"/>
        <v>43.846153846153847</v>
      </c>
      <c r="Q2776" s="8" t="s">
        <v>8308</v>
      </c>
      <c r="R2776" t="s">
        <v>8309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s="5">
        <f t="shared" si="172"/>
        <v>0.03</v>
      </c>
      <c r="P2777" s="6">
        <f t="shared" si="173"/>
        <v>75</v>
      </c>
      <c r="Q2777" s="8" t="s">
        <v>8308</v>
      </c>
      <c r="R2777" t="s">
        <v>8309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s="5">
        <f t="shared" si="172"/>
        <v>7.8809523809523815E-2</v>
      </c>
      <c r="P2778" s="6">
        <f t="shared" si="173"/>
        <v>45.972222222222221</v>
      </c>
      <c r="Q2778" s="8" t="s">
        <v>8308</v>
      </c>
      <c r="R2778" t="s">
        <v>8309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s="5">
        <f t="shared" si="172"/>
        <v>3.3333333333333335E-3</v>
      </c>
      <c r="P2779" s="6">
        <f t="shared" si="173"/>
        <v>10</v>
      </c>
      <c r="Q2779" s="8" t="s">
        <v>8308</v>
      </c>
      <c r="R2779" t="s">
        <v>8309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s="5">
        <f t="shared" si="172"/>
        <v>0.25545454545454543</v>
      </c>
      <c r="P2780" s="6">
        <f t="shared" si="173"/>
        <v>93.666666666666671</v>
      </c>
      <c r="Q2780" s="8" t="s">
        <v>8308</v>
      </c>
      <c r="R2780" t="s">
        <v>8309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s="5">
        <f t="shared" si="172"/>
        <v>2.12E-2</v>
      </c>
      <c r="P2781" s="6">
        <f t="shared" si="173"/>
        <v>53</v>
      </c>
      <c r="Q2781" s="8" t="s">
        <v>8308</v>
      </c>
      <c r="R2781" t="s">
        <v>8309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s="5">
        <f t="shared" si="172"/>
        <v>0</v>
      </c>
      <c r="P2782" s="6" t="e">
        <f t="shared" si="173"/>
        <v>#DIV/0!</v>
      </c>
      <c r="Q2782" s="8" t="s">
        <v>8308</v>
      </c>
      <c r="R2782" t="s">
        <v>8309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8276</v>
      </c>
      <c r="O2783" s="5">
        <f t="shared" si="172"/>
        <v>1.0528</v>
      </c>
      <c r="P2783" s="6">
        <f t="shared" si="173"/>
        <v>47</v>
      </c>
      <c r="Q2783" s="8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8276</v>
      </c>
      <c r="O2784" s="5">
        <f t="shared" si="172"/>
        <v>1.2</v>
      </c>
      <c r="P2784" s="6">
        <f t="shared" si="173"/>
        <v>66.666666666666671</v>
      </c>
      <c r="Q2784" s="8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8276</v>
      </c>
      <c r="O2785" s="5">
        <f t="shared" si="172"/>
        <v>1.145</v>
      </c>
      <c r="P2785" s="6">
        <f t="shared" si="173"/>
        <v>18.770491803278688</v>
      </c>
      <c r="Q2785" s="8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8276</v>
      </c>
      <c r="O2786" s="5">
        <f t="shared" si="172"/>
        <v>1.19</v>
      </c>
      <c r="P2786" s="6">
        <f t="shared" si="173"/>
        <v>66.111111111111114</v>
      </c>
      <c r="Q2786" s="8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8276</v>
      </c>
      <c r="O2787" s="5">
        <f t="shared" si="172"/>
        <v>1.0468</v>
      </c>
      <c r="P2787" s="6">
        <f t="shared" si="173"/>
        <v>36.859154929577464</v>
      </c>
      <c r="Q2787" s="8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8276</v>
      </c>
      <c r="O2788" s="5">
        <f t="shared" si="172"/>
        <v>1.1783999999999999</v>
      </c>
      <c r="P2788" s="6">
        <f t="shared" si="173"/>
        <v>39.810810810810814</v>
      </c>
      <c r="Q2788" s="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8276</v>
      </c>
      <c r="O2789" s="5">
        <f t="shared" si="172"/>
        <v>1.1970000000000001</v>
      </c>
      <c r="P2789" s="6">
        <f t="shared" si="173"/>
        <v>31.5</v>
      </c>
      <c r="Q2789" s="8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8276</v>
      </c>
      <c r="O2790" s="5">
        <f t="shared" si="172"/>
        <v>1.0249999999999999</v>
      </c>
      <c r="P2790" s="6">
        <f t="shared" si="173"/>
        <v>102.5</v>
      </c>
      <c r="Q2790" s="8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8276</v>
      </c>
      <c r="O2791" s="5">
        <f t="shared" si="172"/>
        <v>1.0116666666666667</v>
      </c>
      <c r="P2791" s="6">
        <f t="shared" si="173"/>
        <v>126.45833333333333</v>
      </c>
      <c r="Q2791" s="8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8276</v>
      </c>
      <c r="O2792" s="5">
        <f t="shared" si="172"/>
        <v>1.0533333333333332</v>
      </c>
      <c r="P2792" s="6">
        <f t="shared" si="173"/>
        <v>47.878787878787875</v>
      </c>
      <c r="Q2792" s="8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8276</v>
      </c>
      <c r="O2793" s="5">
        <f t="shared" si="172"/>
        <v>1.0249999999999999</v>
      </c>
      <c r="P2793" s="6">
        <f t="shared" si="173"/>
        <v>73.214285714285708</v>
      </c>
      <c r="Q2793" s="8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8276</v>
      </c>
      <c r="O2794" s="5">
        <f t="shared" si="172"/>
        <v>1.0760000000000001</v>
      </c>
      <c r="P2794" s="6">
        <f t="shared" si="173"/>
        <v>89.666666666666671</v>
      </c>
      <c r="Q2794" s="8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8276</v>
      </c>
      <c r="O2795" s="5">
        <f t="shared" si="172"/>
        <v>1.105675</v>
      </c>
      <c r="P2795" s="6">
        <f t="shared" si="173"/>
        <v>151.4623287671233</v>
      </c>
      <c r="Q2795" s="8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8276</v>
      </c>
      <c r="O2796" s="5">
        <f t="shared" si="172"/>
        <v>1.5</v>
      </c>
      <c r="P2796" s="6">
        <f t="shared" si="173"/>
        <v>25</v>
      </c>
      <c r="Q2796" s="8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8276</v>
      </c>
      <c r="O2797" s="5">
        <f t="shared" si="172"/>
        <v>1.0428571428571429</v>
      </c>
      <c r="P2797" s="6">
        <f t="shared" si="173"/>
        <v>36.5</v>
      </c>
      <c r="Q2797" s="8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8276</v>
      </c>
      <c r="O2798" s="5">
        <f t="shared" si="172"/>
        <v>1.155</v>
      </c>
      <c r="P2798" s="6">
        <f t="shared" si="173"/>
        <v>44</v>
      </c>
      <c r="Q2798" s="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8276</v>
      </c>
      <c r="O2799" s="5">
        <f t="shared" si="172"/>
        <v>1.02645125</v>
      </c>
      <c r="P2799" s="6">
        <f t="shared" si="173"/>
        <v>87.357553191489373</v>
      </c>
      <c r="Q2799" s="8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8276</v>
      </c>
      <c r="O2800" s="5">
        <f t="shared" si="172"/>
        <v>1.014</v>
      </c>
      <c r="P2800" s="6">
        <f t="shared" si="173"/>
        <v>36.474820143884891</v>
      </c>
      <c r="Q2800" s="8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8276</v>
      </c>
      <c r="O2801" s="5">
        <f t="shared" si="172"/>
        <v>1.1663479999999999</v>
      </c>
      <c r="P2801" s="6">
        <f t="shared" si="173"/>
        <v>44.859538461538463</v>
      </c>
      <c r="Q2801" s="8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8276</v>
      </c>
      <c r="O2802" s="5">
        <f t="shared" si="172"/>
        <v>1.33</v>
      </c>
      <c r="P2802" s="6">
        <f t="shared" si="173"/>
        <v>42.903225806451616</v>
      </c>
      <c r="Q2802" s="8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8276</v>
      </c>
      <c r="O2803" s="5">
        <f t="shared" si="172"/>
        <v>1.3320000000000001</v>
      </c>
      <c r="P2803" s="6">
        <f t="shared" si="173"/>
        <v>51.230769230769234</v>
      </c>
      <c r="Q2803" s="8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8276</v>
      </c>
      <c r="O2804" s="5">
        <f t="shared" si="172"/>
        <v>1.0183333333333333</v>
      </c>
      <c r="P2804" s="6">
        <f t="shared" si="173"/>
        <v>33.944444444444443</v>
      </c>
      <c r="Q2804" s="8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8276</v>
      </c>
      <c r="O2805" s="5">
        <f t="shared" si="172"/>
        <v>1.2795000000000001</v>
      </c>
      <c r="P2805" s="6">
        <f t="shared" si="173"/>
        <v>90.744680851063833</v>
      </c>
      <c r="Q2805" s="8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8276</v>
      </c>
      <c r="O2806" s="5">
        <f t="shared" si="172"/>
        <v>1.1499999999999999</v>
      </c>
      <c r="P2806" s="6">
        <f t="shared" si="173"/>
        <v>50</v>
      </c>
      <c r="Q2806" s="8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8276</v>
      </c>
      <c r="O2807" s="5">
        <f t="shared" si="172"/>
        <v>1.1000000000000001</v>
      </c>
      <c r="P2807" s="6">
        <f t="shared" si="173"/>
        <v>24.444444444444443</v>
      </c>
      <c r="Q2807" s="8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8276</v>
      </c>
      <c r="O2808" s="5">
        <f t="shared" si="172"/>
        <v>1.121</v>
      </c>
      <c r="P2808" s="6">
        <f t="shared" si="173"/>
        <v>44.25</v>
      </c>
      <c r="Q2808" s="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8276</v>
      </c>
      <c r="O2809" s="5">
        <f t="shared" si="172"/>
        <v>1.26</v>
      </c>
      <c r="P2809" s="6">
        <f t="shared" si="173"/>
        <v>67.741935483870961</v>
      </c>
      <c r="Q2809" s="8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8276</v>
      </c>
      <c r="O2810" s="5">
        <f t="shared" si="172"/>
        <v>1.0024444444444445</v>
      </c>
      <c r="P2810" s="6">
        <f t="shared" si="173"/>
        <v>65.376811594202906</v>
      </c>
      <c r="Q2810" s="8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8276</v>
      </c>
      <c r="O2811" s="5">
        <f t="shared" si="172"/>
        <v>1.024</v>
      </c>
      <c r="P2811" s="6">
        <f t="shared" si="173"/>
        <v>121.9047619047619</v>
      </c>
      <c r="Q2811" s="8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8276</v>
      </c>
      <c r="O2812" s="5">
        <f t="shared" si="172"/>
        <v>1.0820000000000001</v>
      </c>
      <c r="P2812" s="6">
        <f t="shared" si="173"/>
        <v>47.456140350877192</v>
      </c>
      <c r="Q2812" s="8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8300</v>
      </c>
      <c r="R2813" t="s">
        <v>8301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8300</v>
      </c>
      <c r="R2814" t="s">
        <v>8301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8300</v>
      </c>
      <c r="R2815" t="s">
        <v>8301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8300</v>
      </c>
      <c r="R2816" t="s">
        <v>8301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8300</v>
      </c>
      <c r="R2817" t="s">
        <v>8301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8300</v>
      </c>
      <c r="R2818" t="s">
        <v>8301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s="8" t="s">
        <v>8300</v>
      </c>
      <c r="R2819" t="s">
        <v>8301</v>
      </c>
      <c r="S2819" s="13">
        <f t="shared" ref="S2819:S2882" si="178">(((J2819/60)/60)/24)+DATE(1970, 1, 1)</f>
        <v>42023.634976851856</v>
      </c>
      <c r="T2819" s="13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8300</v>
      </c>
      <c r="R2820" t="s">
        <v>8301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8300</v>
      </c>
      <c r="R2821" t="s">
        <v>8301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8300</v>
      </c>
      <c r="R2822" t="s">
        <v>8301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8300</v>
      </c>
      <c r="R2823" t="s">
        <v>8301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8300</v>
      </c>
      <c r="R2824" t="s">
        <v>8301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8300</v>
      </c>
      <c r="R2825" t="s">
        <v>8301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8300</v>
      </c>
      <c r="R2826" t="s">
        <v>8301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8300</v>
      </c>
      <c r="R2827" t="s">
        <v>8301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8300</v>
      </c>
      <c r="R2828" t="s">
        <v>8301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8300</v>
      </c>
      <c r="R2829" t="s">
        <v>8301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8300</v>
      </c>
      <c r="R2830" t="s">
        <v>8301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8300</v>
      </c>
      <c r="R2831" t="s">
        <v>8301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8300</v>
      </c>
      <c r="R2832" t="s">
        <v>8301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5">
        <f t="shared" si="176"/>
        <v>1.1066666666666667</v>
      </c>
      <c r="P2833" s="6">
        <f t="shared" si="177"/>
        <v>63.846153846153847</v>
      </c>
      <c r="Q2833" s="8" t="s">
        <v>8302</v>
      </c>
      <c r="R2833" t="s">
        <v>8304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5">
        <f t="shared" si="176"/>
        <v>1.1471959999999999</v>
      </c>
      <c r="P2834" s="6">
        <f t="shared" si="177"/>
        <v>30.189368421052631</v>
      </c>
      <c r="Q2834" s="8" t="s">
        <v>8302</v>
      </c>
      <c r="R2834" t="s">
        <v>8304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5">
        <f t="shared" si="176"/>
        <v>1.0825925925925926</v>
      </c>
      <c r="P2835" s="6">
        <f t="shared" si="177"/>
        <v>83.51428571428572</v>
      </c>
      <c r="Q2835" s="8" t="s">
        <v>8302</v>
      </c>
      <c r="R2835" t="s">
        <v>8304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5">
        <f t="shared" si="176"/>
        <v>1.7</v>
      </c>
      <c r="P2836" s="6">
        <f t="shared" si="177"/>
        <v>64.761904761904759</v>
      </c>
      <c r="Q2836" s="8" t="s">
        <v>8302</v>
      </c>
      <c r="R2836" t="s">
        <v>8304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5">
        <f t="shared" si="176"/>
        <v>1.8709899999999999</v>
      </c>
      <c r="P2837" s="6">
        <f t="shared" si="177"/>
        <v>20.118172043010752</v>
      </c>
      <c r="Q2837" s="8" t="s">
        <v>8302</v>
      </c>
      <c r="R2837" t="s">
        <v>8304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5">
        <f t="shared" si="176"/>
        <v>1.0777777777777777</v>
      </c>
      <c r="P2838" s="6">
        <f t="shared" si="177"/>
        <v>44.090909090909093</v>
      </c>
      <c r="Q2838" s="8" t="s">
        <v>8302</v>
      </c>
      <c r="R2838" t="s">
        <v>8304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5">
        <f t="shared" si="176"/>
        <v>1</v>
      </c>
      <c r="P2839" s="6">
        <f t="shared" si="177"/>
        <v>40.476190476190474</v>
      </c>
      <c r="Q2839" s="8" t="s">
        <v>8302</v>
      </c>
      <c r="R2839" t="s">
        <v>8304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5">
        <f t="shared" si="176"/>
        <v>1.2024999999999999</v>
      </c>
      <c r="P2840" s="6">
        <f t="shared" si="177"/>
        <v>44.537037037037038</v>
      </c>
      <c r="Q2840" s="8" t="s">
        <v>8302</v>
      </c>
      <c r="R2840" t="s">
        <v>8304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5">
        <f t="shared" si="176"/>
        <v>1.1142857142857143</v>
      </c>
      <c r="P2841" s="6">
        <f t="shared" si="177"/>
        <v>125.80645161290323</v>
      </c>
      <c r="Q2841" s="8" t="s">
        <v>8302</v>
      </c>
      <c r="R2841" t="s">
        <v>8304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5">
        <f t="shared" si="176"/>
        <v>1.04</v>
      </c>
      <c r="P2842" s="6">
        <f t="shared" si="177"/>
        <v>19.696969696969695</v>
      </c>
      <c r="Q2842" s="8" t="s">
        <v>8302</v>
      </c>
      <c r="R2842" t="s">
        <v>8304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5">
        <f t="shared" si="176"/>
        <v>0.01</v>
      </c>
      <c r="P2843" s="6">
        <f t="shared" si="177"/>
        <v>10</v>
      </c>
      <c r="Q2843" s="8" t="s">
        <v>8302</v>
      </c>
      <c r="R2843" t="s">
        <v>8304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5">
        <f t="shared" si="176"/>
        <v>0</v>
      </c>
      <c r="P2844" s="6" t="e">
        <f t="shared" si="177"/>
        <v>#DIV/0!</v>
      </c>
      <c r="Q2844" s="8" t="s">
        <v>8302</v>
      </c>
      <c r="R2844" t="s">
        <v>8304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5">
        <f t="shared" si="176"/>
        <v>0</v>
      </c>
      <c r="P2845" s="6" t="e">
        <f t="shared" si="177"/>
        <v>#DIV/0!</v>
      </c>
      <c r="Q2845" s="8" t="s">
        <v>8302</v>
      </c>
      <c r="R2845" t="s">
        <v>8304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5">
        <f t="shared" si="176"/>
        <v>5.4545454545454543E-2</v>
      </c>
      <c r="P2846" s="6">
        <f t="shared" si="177"/>
        <v>30</v>
      </c>
      <c r="Q2846" s="8" t="s">
        <v>8302</v>
      </c>
      <c r="R2846" t="s">
        <v>8304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5">
        <f t="shared" si="176"/>
        <v>0.31546666666666667</v>
      </c>
      <c r="P2847" s="6">
        <f t="shared" si="177"/>
        <v>60.666666666666664</v>
      </c>
      <c r="Q2847" s="8" t="s">
        <v>8302</v>
      </c>
      <c r="R2847" t="s">
        <v>8304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5">
        <f t="shared" si="176"/>
        <v>0</v>
      </c>
      <c r="P2848" s="6" t="e">
        <f t="shared" si="177"/>
        <v>#DIV/0!</v>
      </c>
      <c r="Q2848" s="8" t="s">
        <v>8302</v>
      </c>
      <c r="R2848" t="s">
        <v>8304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5">
        <f t="shared" si="176"/>
        <v>0</v>
      </c>
      <c r="P2849" s="6" t="e">
        <f t="shared" si="177"/>
        <v>#DIV/0!</v>
      </c>
      <c r="Q2849" s="8" t="s">
        <v>8302</v>
      </c>
      <c r="R2849" t="s">
        <v>8304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5">
        <f t="shared" si="176"/>
        <v>2E-3</v>
      </c>
      <c r="P2850" s="6">
        <f t="shared" si="177"/>
        <v>23.333333333333332</v>
      </c>
      <c r="Q2850" s="8" t="s">
        <v>8302</v>
      </c>
      <c r="R2850" t="s">
        <v>8304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5">
        <f t="shared" si="176"/>
        <v>0.01</v>
      </c>
      <c r="P2851" s="6">
        <f t="shared" si="177"/>
        <v>5</v>
      </c>
      <c r="Q2851" s="8" t="s">
        <v>8302</v>
      </c>
      <c r="R2851" t="s">
        <v>8304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5">
        <f t="shared" si="176"/>
        <v>3.8875E-2</v>
      </c>
      <c r="P2852" s="6">
        <f t="shared" si="177"/>
        <v>23.923076923076923</v>
      </c>
      <c r="Q2852" s="8" t="s">
        <v>8302</v>
      </c>
      <c r="R2852" t="s">
        <v>8304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5">
        <f t="shared" si="176"/>
        <v>0</v>
      </c>
      <c r="P2853" s="6" t="e">
        <f t="shared" si="177"/>
        <v>#DIV/0!</v>
      </c>
      <c r="Q2853" s="8" t="s">
        <v>8302</v>
      </c>
      <c r="R2853" t="s">
        <v>8304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5">
        <f t="shared" si="176"/>
        <v>1.9E-2</v>
      </c>
      <c r="P2854" s="6">
        <f t="shared" si="177"/>
        <v>15.833333333333334</v>
      </c>
      <c r="Q2854" s="8" t="s">
        <v>8302</v>
      </c>
      <c r="R2854" t="s">
        <v>8304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5">
        <f t="shared" si="176"/>
        <v>0</v>
      </c>
      <c r="P2855" s="6" t="e">
        <f t="shared" si="177"/>
        <v>#DIV/0!</v>
      </c>
      <c r="Q2855" s="8" t="s">
        <v>8302</v>
      </c>
      <c r="R2855" t="s">
        <v>8304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5">
        <f t="shared" si="176"/>
        <v>0.41699999999999998</v>
      </c>
      <c r="P2856" s="6">
        <f t="shared" si="177"/>
        <v>29.785714285714285</v>
      </c>
      <c r="Q2856" s="8" t="s">
        <v>8302</v>
      </c>
      <c r="R2856" t="s">
        <v>8304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5">
        <f t="shared" si="176"/>
        <v>0.5</v>
      </c>
      <c r="P2857" s="6">
        <f t="shared" si="177"/>
        <v>60</v>
      </c>
      <c r="Q2857" s="8" t="s">
        <v>8302</v>
      </c>
      <c r="R2857" t="s">
        <v>8304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5">
        <f t="shared" si="176"/>
        <v>4.8666666666666664E-2</v>
      </c>
      <c r="P2858" s="6">
        <f t="shared" si="177"/>
        <v>24.333333333333332</v>
      </c>
      <c r="Q2858" s="8" t="s">
        <v>8302</v>
      </c>
      <c r="R2858" t="s">
        <v>8304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5">
        <f t="shared" si="176"/>
        <v>0.19736842105263158</v>
      </c>
      <c r="P2859" s="6">
        <f t="shared" si="177"/>
        <v>500</v>
      </c>
      <c r="Q2859" s="8" t="s">
        <v>8302</v>
      </c>
      <c r="R2859" t="s">
        <v>8304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5">
        <f t="shared" si="176"/>
        <v>0</v>
      </c>
      <c r="P2860" s="6" t="e">
        <f t="shared" si="177"/>
        <v>#DIV/0!</v>
      </c>
      <c r="Q2860" s="8" t="s">
        <v>8302</v>
      </c>
      <c r="R2860" t="s">
        <v>8304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5">
        <f t="shared" si="176"/>
        <v>1.7500000000000002E-2</v>
      </c>
      <c r="P2861" s="6">
        <f t="shared" si="177"/>
        <v>35</v>
      </c>
      <c r="Q2861" s="8" t="s">
        <v>8302</v>
      </c>
      <c r="R2861" t="s">
        <v>8304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5">
        <f t="shared" si="176"/>
        <v>6.6500000000000004E-2</v>
      </c>
      <c r="P2862" s="6">
        <f t="shared" si="177"/>
        <v>29.555555555555557</v>
      </c>
      <c r="Q2862" s="8" t="s">
        <v>8302</v>
      </c>
      <c r="R2862" t="s">
        <v>8304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5">
        <f t="shared" si="176"/>
        <v>0.32</v>
      </c>
      <c r="P2863" s="6">
        <f t="shared" si="177"/>
        <v>26.666666666666668</v>
      </c>
      <c r="Q2863" s="8" t="s">
        <v>8302</v>
      </c>
      <c r="R2863" t="s">
        <v>8304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5">
        <f t="shared" si="176"/>
        <v>4.3307086614173228E-3</v>
      </c>
      <c r="P2864" s="6">
        <f t="shared" si="177"/>
        <v>18.333333333333332</v>
      </c>
      <c r="Q2864" s="8" t="s">
        <v>8302</v>
      </c>
      <c r="R2864" t="s">
        <v>8304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5">
        <f t="shared" si="176"/>
        <v>4.0000000000000002E-4</v>
      </c>
      <c r="P2865" s="6">
        <f t="shared" si="177"/>
        <v>20</v>
      </c>
      <c r="Q2865" s="8" t="s">
        <v>8302</v>
      </c>
      <c r="R2865" t="s">
        <v>8304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5">
        <f t="shared" si="176"/>
        <v>1.6E-2</v>
      </c>
      <c r="P2866" s="6">
        <f t="shared" si="177"/>
        <v>13.333333333333334</v>
      </c>
      <c r="Q2866" s="8" t="s">
        <v>8302</v>
      </c>
      <c r="R2866" t="s">
        <v>8304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5">
        <f t="shared" si="176"/>
        <v>0</v>
      </c>
      <c r="P2867" s="6" t="e">
        <f t="shared" si="177"/>
        <v>#DIV/0!</v>
      </c>
      <c r="Q2867" s="8" t="s">
        <v>8302</v>
      </c>
      <c r="R2867" t="s">
        <v>8304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5">
        <f t="shared" si="176"/>
        <v>8.9999999999999993E-3</v>
      </c>
      <c r="P2868" s="6">
        <f t="shared" si="177"/>
        <v>22.5</v>
      </c>
      <c r="Q2868" s="8" t="s">
        <v>8302</v>
      </c>
      <c r="R2868" t="s">
        <v>8304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5">
        <f t="shared" si="176"/>
        <v>0.2016</v>
      </c>
      <c r="P2869" s="6">
        <f t="shared" si="177"/>
        <v>50.4</v>
      </c>
      <c r="Q2869" s="8" t="s">
        <v>8302</v>
      </c>
      <c r="R2869" t="s">
        <v>8304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5">
        <f t="shared" si="176"/>
        <v>0.42011733333333334</v>
      </c>
      <c r="P2870" s="6">
        <f t="shared" si="177"/>
        <v>105.02933333333334</v>
      </c>
      <c r="Q2870" s="8" t="s">
        <v>8302</v>
      </c>
      <c r="R2870" t="s">
        <v>8304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5">
        <f t="shared" si="176"/>
        <v>8.8500000000000002E-3</v>
      </c>
      <c r="P2871" s="6">
        <f t="shared" si="177"/>
        <v>35.4</v>
      </c>
      <c r="Q2871" s="8" t="s">
        <v>8302</v>
      </c>
      <c r="R2871" t="s">
        <v>8304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5">
        <f t="shared" si="176"/>
        <v>0.15</v>
      </c>
      <c r="P2872" s="6">
        <f t="shared" si="177"/>
        <v>83.333333333333329</v>
      </c>
      <c r="Q2872" s="8" t="s">
        <v>8302</v>
      </c>
      <c r="R2872" t="s">
        <v>8304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s="5">
        <f t="shared" si="176"/>
        <v>4.6699999999999998E-2</v>
      </c>
      <c r="P2873" s="6">
        <f t="shared" si="177"/>
        <v>35.92307692307692</v>
      </c>
      <c r="Q2873" s="8" t="s">
        <v>8305</v>
      </c>
      <c r="R2873" t="s">
        <v>8306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s="5">
        <f t="shared" si="176"/>
        <v>0</v>
      </c>
      <c r="P2874" s="6" t="e">
        <f t="shared" si="177"/>
        <v>#DIV/0!</v>
      </c>
      <c r="Q2874" s="8" t="s">
        <v>8305</v>
      </c>
      <c r="R2874" t="s">
        <v>8306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s="5">
        <f t="shared" si="176"/>
        <v>0.38119999999999998</v>
      </c>
      <c r="P2875" s="6">
        <f t="shared" si="177"/>
        <v>119.125</v>
      </c>
      <c r="Q2875" s="8" t="s">
        <v>8305</v>
      </c>
      <c r="R2875" t="s">
        <v>8306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s="5">
        <f t="shared" si="176"/>
        <v>5.4199999999999998E-2</v>
      </c>
      <c r="P2876" s="6">
        <f t="shared" si="177"/>
        <v>90.333333333333329</v>
      </c>
      <c r="Q2876" s="8" t="s">
        <v>8305</v>
      </c>
      <c r="R2876" t="s">
        <v>8306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5">
        <f t="shared" si="176"/>
        <v>3.5E-4</v>
      </c>
      <c r="P2877" s="6">
        <f t="shared" si="177"/>
        <v>2.3333333333333335</v>
      </c>
      <c r="Q2877" s="8" t="s">
        <v>8305</v>
      </c>
      <c r="R2877" t="s">
        <v>8306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s="5">
        <f t="shared" si="176"/>
        <v>0</v>
      </c>
      <c r="P2878" s="6" t="e">
        <f t="shared" si="177"/>
        <v>#DIV/0!</v>
      </c>
      <c r="Q2878" s="8" t="s">
        <v>8305</v>
      </c>
      <c r="R2878" t="s">
        <v>8306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s="5">
        <f t="shared" si="176"/>
        <v>0.10833333333333334</v>
      </c>
      <c r="P2879" s="6">
        <f t="shared" si="177"/>
        <v>108.33333333333333</v>
      </c>
      <c r="Q2879" s="8" t="s">
        <v>8305</v>
      </c>
      <c r="R2879" t="s">
        <v>8306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s="5">
        <f t="shared" si="176"/>
        <v>2.1000000000000001E-2</v>
      </c>
      <c r="P2880" s="6">
        <f t="shared" si="177"/>
        <v>15.75</v>
      </c>
      <c r="Q2880" s="8" t="s">
        <v>8305</v>
      </c>
      <c r="R2880" t="s">
        <v>8306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s="5">
        <f t="shared" si="176"/>
        <v>2.5892857142857141E-3</v>
      </c>
      <c r="P2881" s="6">
        <f t="shared" si="177"/>
        <v>29</v>
      </c>
      <c r="Q2881" s="8" t="s">
        <v>8305</v>
      </c>
      <c r="R2881" t="s">
        <v>8306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s="5">
        <f t="shared" si="176"/>
        <v>0.23333333333333334</v>
      </c>
      <c r="P2882" s="6">
        <f t="shared" si="177"/>
        <v>96.551724137931032</v>
      </c>
      <c r="Q2882" s="8" t="s">
        <v>8305</v>
      </c>
      <c r="R2882" t="s">
        <v>8306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s="8" t="s">
        <v>8305</v>
      </c>
      <c r="R2883" t="s">
        <v>8306</v>
      </c>
      <c r="S2883" s="13">
        <f t="shared" ref="S2883:S2946" si="182">(((J2883/60)/60)/24)+DATE(1970, 1, 1)</f>
        <v>41916.597638888888</v>
      </c>
      <c r="T2883" s="13">
        <f t="shared" ref="T2883:T2946" si="183">(((I2883/60)/60)/24)+DATE(1970, 1, 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s="5">
        <f t="shared" si="180"/>
        <v>0.33600000000000002</v>
      </c>
      <c r="P2884" s="6">
        <f t="shared" si="181"/>
        <v>63</v>
      </c>
      <c r="Q2884" s="8" t="s">
        <v>8305</v>
      </c>
      <c r="R2884" t="s">
        <v>8306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s="5">
        <f t="shared" si="180"/>
        <v>0.1908</v>
      </c>
      <c r="P2885" s="6">
        <f t="shared" si="181"/>
        <v>381.6</v>
      </c>
      <c r="Q2885" s="8" t="s">
        <v>8305</v>
      </c>
      <c r="R2885" t="s">
        <v>8306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s="5">
        <f t="shared" si="180"/>
        <v>4.1111111111111114E-3</v>
      </c>
      <c r="P2886" s="6">
        <f t="shared" si="181"/>
        <v>46.25</v>
      </c>
      <c r="Q2886" s="8" t="s">
        <v>8305</v>
      </c>
      <c r="R2886" t="s">
        <v>8306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s="5">
        <f t="shared" si="180"/>
        <v>0.32500000000000001</v>
      </c>
      <c r="P2887" s="6">
        <f t="shared" si="181"/>
        <v>26</v>
      </c>
      <c r="Q2887" s="8" t="s">
        <v>8305</v>
      </c>
      <c r="R2887" t="s">
        <v>8306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s="5">
        <f t="shared" si="180"/>
        <v>0.05</v>
      </c>
      <c r="P2888" s="6">
        <f t="shared" si="181"/>
        <v>10</v>
      </c>
      <c r="Q2888" s="8" t="s">
        <v>8305</v>
      </c>
      <c r="R2888" t="s">
        <v>8306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s="5">
        <f t="shared" si="180"/>
        <v>1.6666666666666668E-3</v>
      </c>
      <c r="P2889" s="6">
        <f t="shared" si="181"/>
        <v>5</v>
      </c>
      <c r="Q2889" s="8" t="s">
        <v>8305</v>
      </c>
      <c r="R2889" t="s">
        <v>8306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s="5">
        <f t="shared" si="180"/>
        <v>0</v>
      </c>
      <c r="P2890" s="6" t="e">
        <f t="shared" si="181"/>
        <v>#DIV/0!</v>
      </c>
      <c r="Q2890" s="8" t="s">
        <v>8305</v>
      </c>
      <c r="R2890" t="s">
        <v>8306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s="5">
        <f t="shared" si="180"/>
        <v>0.38066666666666665</v>
      </c>
      <c r="P2891" s="6">
        <f t="shared" si="181"/>
        <v>81.571428571428569</v>
      </c>
      <c r="Q2891" s="8" t="s">
        <v>8305</v>
      </c>
      <c r="R2891" t="s">
        <v>8306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s="5">
        <f t="shared" si="180"/>
        <v>1.0500000000000001E-2</v>
      </c>
      <c r="P2892" s="6">
        <f t="shared" si="181"/>
        <v>7</v>
      </c>
      <c r="Q2892" s="8" t="s">
        <v>8305</v>
      </c>
      <c r="R2892" t="s">
        <v>8306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8276</v>
      </c>
      <c r="O2893" s="5">
        <f t="shared" si="180"/>
        <v>2.7300000000000001E-2</v>
      </c>
      <c r="P2893" s="6">
        <f t="shared" si="181"/>
        <v>27.3</v>
      </c>
      <c r="Q2893" s="8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8276</v>
      </c>
      <c r="O2894" s="5">
        <f t="shared" si="180"/>
        <v>9.0909090909090912E-2</v>
      </c>
      <c r="P2894" s="6">
        <f t="shared" si="181"/>
        <v>29.411764705882351</v>
      </c>
      <c r="Q2894" s="8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8276</v>
      </c>
      <c r="O2895" s="5">
        <f t="shared" si="180"/>
        <v>5.0000000000000001E-3</v>
      </c>
      <c r="P2895" s="6">
        <f t="shared" si="181"/>
        <v>12.5</v>
      </c>
      <c r="Q2895" s="8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8276</v>
      </c>
      <c r="O2896" s="5">
        <f t="shared" si="180"/>
        <v>0</v>
      </c>
      <c r="P2896" s="6" t="e">
        <f t="shared" si="181"/>
        <v>#DIV/0!</v>
      </c>
      <c r="Q2896" s="8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8276</v>
      </c>
      <c r="O2897" s="5">
        <f t="shared" si="180"/>
        <v>4.5999999999999999E-2</v>
      </c>
      <c r="P2897" s="6">
        <f t="shared" si="181"/>
        <v>5.75</v>
      </c>
      <c r="Q2897" s="8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8276</v>
      </c>
      <c r="O2898" s="5">
        <f t="shared" si="180"/>
        <v>0.20833333333333334</v>
      </c>
      <c r="P2898" s="6">
        <f t="shared" si="181"/>
        <v>52.083333333333336</v>
      </c>
      <c r="Q2898" s="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8276</v>
      </c>
      <c r="O2899" s="5">
        <f t="shared" si="180"/>
        <v>4.583333333333333E-2</v>
      </c>
      <c r="P2899" s="6">
        <f t="shared" si="181"/>
        <v>183.33333333333334</v>
      </c>
      <c r="Q2899" s="8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8276</v>
      </c>
      <c r="O2900" s="5">
        <f t="shared" si="180"/>
        <v>4.2133333333333335E-2</v>
      </c>
      <c r="P2900" s="6">
        <f t="shared" si="181"/>
        <v>26.333333333333332</v>
      </c>
      <c r="Q2900" s="8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8276</v>
      </c>
      <c r="O2901" s="5">
        <f t="shared" si="180"/>
        <v>0</v>
      </c>
      <c r="P2901" s="6" t="e">
        <f t="shared" si="181"/>
        <v>#DIV/0!</v>
      </c>
      <c r="Q2901" s="8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8276</v>
      </c>
      <c r="O2902" s="5">
        <f t="shared" si="180"/>
        <v>0.61909090909090914</v>
      </c>
      <c r="P2902" s="6">
        <f t="shared" si="181"/>
        <v>486.42857142857144</v>
      </c>
      <c r="Q2902" s="8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8276</v>
      </c>
      <c r="O2903" s="5">
        <f t="shared" si="180"/>
        <v>8.0000000000000002E-3</v>
      </c>
      <c r="P2903" s="6">
        <f t="shared" si="181"/>
        <v>3</v>
      </c>
      <c r="Q2903" s="8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8276</v>
      </c>
      <c r="O2904" s="5">
        <f t="shared" si="180"/>
        <v>1.6666666666666666E-4</v>
      </c>
      <c r="P2904" s="6">
        <f t="shared" si="181"/>
        <v>25</v>
      </c>
      <c r="Q2904" s="8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8276</v>
      </c>
      <c r="O2905" s="5">
        <f t="shared" si="180"/>
        <v>7.7999999999999996E-3</v>
      </c>
      <c r="P2905" s="6">
        <f t="shared" si="181"/>
        <v>9.75</v>
      </c>
      <c r="Q2905" s="8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8276</v>
      </c>
      <c r="O2906" s="5">
        <f t="shared" si="180"/>
        <v>0.05</v>
      </c>
      <c r="P2906" s="6">
        <f t="shared" si="181"/>
        <v>18.75</v>
      </c>
      <c r="Q2906" s="8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8276</v>
      </c>
      <c r="O2907" s="5">
        <f t="shared" si="180"/>
        <v>0.17771428571428571</v>
      </c>
      <c r="P2907" s="6">
        <f t="shared" si="181"/>
        <v>36.588235294117645</v>
      </c>
      <c r="Q2907" s="8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8276</v>
      </c>
      <c r="O2908" s="5">
        <f t="shared" si="180"/>
        <v>9.4166666666666662E-2</v>
      </c>
      <c r="P2908" s="6">
        <f t="shared" si="181"/>
        <v>80.714285714285708</v>
      </c>
      <c r="Q2908" s="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8276</v>
      </c>
      <c r="O2909" s="5">
        <f t="shared" si="180"/>
        <v>8.0000000000000004E-4</v>
      </c>
      <c r="P2909" s="6">
        <f t="shared" si="181"/>
        <v>1</v>
      </c>
      <c r="Q2909" s="8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8276</v>
      </c>
      <c r="O2910" s="5">
        <f t="shared" si="180"/>
        <v>2.75E-2</v>
      </c>
      <c r="P2910" s="6">
        <f t="shared" si="181"/>
        <v>52.8</v>
      </c>
      <c r="Q2910" s="8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8276</v>
      </c>
      <c r="O2911" s="5">
        <f t="shared" si="180"/>
        <v>1.1111111111111112E-4</v>
      </c>
      <c r="P2911" s="6">
        <f t="shared" si="181"/>
        <v>20</v>
      </c>
      <c r="Q2911" s="8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8276</v>
      </c>
      <c r="O2912" s="5">
        <f t="shared" si="180"/>
        <v>3.3333333333333335E-5</v>
      </c>
      <c r="P2912" s="6">
        <f t="shared" si="181"/>
        <v>1</v>
      </c>
      <c r="Q2912" s="8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8276</v>
      </c>
      <c r="O2913" s="5">
        <f t="shared" si="180"/>
        <v>0.36499999999999999</v>
      </c>
      <c r="P2913" s="6">
        <f t="shared" si="181"/>
        <v>46.928571428571431</v>
      </c>
      <c r="Q2913" s="8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8276</v>
      </c>
      <c r="O2914" s="5">
        <f t="shared" si="180"/>
        <v>0.14058171745152354</v>
      </c>
      <c r="P2914" s="6">
        <f t="shared" si="181"/>
        <v>78.07692307692308</v>
      </c>
      <c r="Q2914" s="8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8276</v>
      </c>
      <c r="O2915" s="5">
        <f t="shared" si="180"/>
        <v>2.0000000000000001E-4</v>
      </c>
      <c r="P2915" s="6">
        <f t="shared" si="181"/>
        <v>1</v>
      </c>
      <c r="Q2915" s="8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8276</v>
      </c>
      <c r="O2916" s="5">
        <f t="shared" si="180"/>
        <v>4.0000000000000003E-5</v>
      </c>
      <c r="P2916" s="6">
        <f t="shared" si="181"/>
        <v>1</v>
      </c>
      <c r="Q2916" s="8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8276</v>
      </c>
      <c r="O2917" s="5">
        <f t="shared" si="180"/>
        <v>0.61099999999999999</v>
      </c>
      <c r="P2917" s="6">
        <f t="shared" si="181"/>
        <v>203.66666666666666</v>
      </c>
      <c r="Q2917" s="8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8276</v>
      </c>
      <c r="O2918" s="5">
        <f t="shared" si="180"/>
        <v>7.8378378378378383E-2</v>
      </c>
      <c r="P2918" s="6">
        <f t="shared" si="181"/>
        <v>20.714285714285715</v>
      </c>
      <c r="Q2918" s="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8276</v>
      </c>
      <c r="O2919" s="5">
        <f t="shared" si="180"/>
        <v>0.2185</v>
      </c>
      <c r="P2919" s="6">
        <f t="shared" si="181"/>
        <v>48.555555555555557</v>
      </c>
      <c r="Q2919" s="8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5">
        <f t="shared" si="180"/>
        <v>0.27239999999999998</v>
      </c>
      <c r="P2920" s="6">
        <f t="shared" si="181"/>
        <v>68.099999999999994</v>
      </c>
      <c r="Q2920" s="8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8276</v>
      </c>
      <c r="O2921" s="5">
        <f t="shared" si="180"/>
        <v>8.5000000000000006E-2</v>
      </c>
      <c r="P2921" s="6">
        <f t="shared" si="181"/>
        <v>8.5</v>
      </c>
      <c r="Q2921" s="8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5">
        <f t="shared" si="180"/>
        <v>0.26840000000000003</v>
      </c>
      <c r="P2922" s="6">
        <f t="shared" si="181"/>
        <v>51.615384615384613</v>
      </c>
      <c r="Q2922" s="8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8276</v>
      </c>
      <c r="O2923" s="5">
        <f t="shared" si="180"/>
        <v>1.29</v>
      </c>
      <c r="P2923" s="6">
        <f t="shared" si="181"/>
        <v>43</v>
      </c>
      <c r="Q2923" s="8" t="s">
        <v>8308</v>
      </c>
      <c r="R2923" t="s">
        <v>8309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8276</v>
      </c>
      <c r="O2924" s="5">
        <f t="shared" si="180"/>
        <v>1</v>
      </c>
      <c r="P2924" s="6">
        <f t="shared" si="181"/>
        <v>83.333333333333329</v>
      </c>
      <c r="Q2924" s="8" t="s">
        <v>8308</v>
      </c>
      <c r="R2924" t="s">
        <v>8309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8276</v>
      </c>
      <c r="O2925" s="5">
        <f t="shared" si="180"/>
        <v>1</v>
      </c>
      <c r="P2925" s="6">
        <f t="shared" si="181"/>
        <v>30</v>
      </c>
      <c r="Q2925" s="8" t="s">
        <v>8308</v>
      </c>
      <c r="R2925" t="s">
        <v>8309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8276</v>
      </c>
      <c r="O2926" s="5">
        <f t="shared" si="180"/>
        <v>1.032</v>
      </c>
      <c r="P2926" s="6">
        <f t="shared" si="181"/>
        <v>175.51020408163265</v>
      </c>
      <c r="Q2926" s="8" t="s">
        <v>8308</v>
      </c>
      <c r="R2926" t="s">
        <v>8309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8276</v>
      </c>
      <c r="O2927" s="5">
        <f t="shared" si="180"/>
        <v>1.0244597777777777</v>
      </c>
      <c r="P2927" s="6">
        <f t="shared" si="181"/>
        <v>231.66175879396985</v>
      </c>
      <c r="Q2927" s="8" t="s">
        <v>8308</v>
      </c>
      <c r="R2927" t="s">
        <v>8309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8276</v>
      </c>
      <c r="O2928" s="5">
        <f t="shared" si="180"/>
        <v>1.25</v>
      </c>
      <c r="P2928" s="6">
        <f t="shared" si="181"/>
        <v>75</v>
      </c>
      <c r="Q2928" s="8" t="s">
        <v>8308</v>
      </c>
      <c r="R2928" t="s">
        <v>8309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8276</v>
      </c>
      <c r="O2929" s="5">
        <f t="shared" si="180"/>
        <v>1.3083333333333333</v>
      </c>
      <c r="P2929" s="6">
        <f t="shared" si="181"/>
        <v>112.14285714285714</v>
      </c>
      <c r="Q2929" s="8" t="s">
        <v>8308</v>
      </c>
      <c r="R2929" t="s">
        <v>8309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8276</v>
      </c>
      <c r="O2930" s="5">
        <f t="shared" si="180"/>
        <v>1</v>
      </c>
      <c r="P2930" s="6">
        <f t="shared" si="181"/>
        <v>41.666666666666664</v>
      </c>
      <c r="Q2930" s="8" t="s">
        <v>8308</v>
      </c>
      <c r="R2930" t="s">
        <v>8309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8276</v>
      </c>
      <c r="O2931" s="5">
        <f t="shared" si="180"/>
        <v>1.02069375</v>
      </c>
      <c r="P2931" s="6">
        <f t="shared" si="181"/>
        <v>255.17343750000001</v>
      </c>
      <c r="Q2931" s="8" t="s">
        <v>8308</v>
      </c>
      <c r="R2931" t="s">
        <v>8309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8276</v>
      </c>
      <c r="O2932" s="5">
        <f t="shared" si="180"/>
        <v>1.0092000000000001</v>
      </c>
      <c r="P2932" s="6">
        <f t="shared" si="181"/>
        <v>162.7741935483871</v>
      </c>
      <c r="Q2932" s="8" t="s">
        <v>8308</v>
      </c>
      <c r="R2932" t="s">
        <v>8309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8287</v>
      </c>
      <c r="O2933" s="5">
        <f t="shared" si="180"/>
        <v>1.06</v>
      </c>
      <c r="P2933" s="6">
        <f t="shared" si="181"/>
        <v>88.333333333333329</v>
      </c>
      <c r="Q2933" s="8" t="s">
        <v>8305</v>
      </c>
      <c r="R2933" t="s">
        <v>8324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8287</v>
      </c>
      <c r="O2934" s="5">
        <f t="shared" si="180"/>
        <v>1.0509677419354839</v>
      </c>
      <c r="P2934" s="6">
        <f t="shared" si="181"/>
        <v>85.736842105263165</v>
      </c>
      <c r="Q2934" s="8" t="s">
        <v>8305</v>
      </c>
      <c r="R2934" t="s">
        <v>8324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8287</v>
      </c>
      <c r="O2935" s="5">
        <f t="shared" si="180"/>
        <v>1.0276000000000001</v>
      </c>
      <c r="P2935" s="6">
        <f t="shared" si="181"/>
        <v>47.574074074074076</v>
      </c>
      <c r="Q2935" s="8" t="s">
        <v>8305</v>
      </c>
      <c r="R2935" t="s">
        <v>8324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8287</v>
      </c>
      <c r="O2936" s="5">
        <f t="shared" si="180"/>
        <v>1.08</v>
      </c>
      <c r="P2936" s="6">
        <f t="shared" si="181"/>
        <v>72.972972972972968</v>
      </c>
      <c r="Q2936" s="8" t="s">
        <v>8305</v>
      </c>
      <c r="R2936" t="s">
        <v>8324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8287</v>
      </c>
      <c r="O2937" s="5">
        <f t="shared" si="180"/>
        <v>1.0088571428571429</v>
      </c>
      <c r="P2937" s="6">
        <f t="shared" si="181"/>
        <v>90.538461538461533</v>
      </c>
      <c r="Q2937" s="8" t="s">
        <v>8305</v>
      </c>
      <c r="R2937" t="s">
        <v>8324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8287</v>
      </c>
      <c r="O2938" s="5">
        <f t="shared" si="180"/>
        <v>1.28</v>
      </c>
      <c r="P2938" s="6">
        <f t="shared" si="181"/>
        <v>37.647058823529413</v>
      </c>
      <c r="Q2938" s="8" t="s">
        <v>8305</v>
      </c>
      <c r="R2938" t="s">
        <v>8324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8287</v>
      </c>
      <c r="O2939" s="5">
        <f t="shared" si="180"/>
        <v>1.3333333333333333</v>
      </c>
      <c r="P2939" s="6">
        <f t="shared" si="181"/>
        <v>36.363636363636367</v>
      </c>
      <c r="Q2939" s="8" t="s">
        <v>8305</v>
      </c>
      <c r="R2939" t="s">
        <v>8324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8287</v>
      </c>
      <c r="O2940" s="5">
        <f t="shared" si="180"/>
        <v>1.0137499999999999</v>
      </c>
      <c r="P2940" s="6">
        <f t="shared" si="181"/>
        <v>126.71875</v>
      </c>
      <c r="Q2940" s="8" t="s">
        <v>8305</v>
      </c>
      <c r="R2940" t="s">
        <v>8324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8287</v>
      </c>
      <c r="O2941" s="5">
        <f t="shared" si="180"/>
        <v>1.0287500000000001</v>
      </c>
      <c r="P2941" s="6">
        <f t="shared" si="181"/>
        <v>329.2</v>
      </c>
      <c r="Q2941" s="8" t="s">
        <v>8305</v>
      </c>
      <c r="R2941" t="s">
        <v>8324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8287</v>
      </c>
      <c r="O2942" s="5">
        <f t="shared" si="180"/>
        <v>1.0724</v>
      </c>
      <c r="P2942" s="6">
        <f t="shared" si="181"/>
        <v>81.242424242424249</v>
      </c>
      <c r="Q2942" s="8" t="s">
        <v>8305</v>
      </c>
      <c r="R2942" t="s">
        <v>8324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8287</v>
      </c>
      <c r="O2943" s="5">
        <f t="shared" si="180"/>
        <v>4.0000000000000003E-5</v>
      </c>
      <c r="P2943" s="6">
        <f t="shared" si="181"/>
        <v>1</v>
      </c>
      <c r="Q2943" s="8" t="s">
        <v>8305</v>
      </c>
      <c r="R2943" t="s">
        <v>8324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8287</v>
      </c>
      <c r="O2944" s="5">
        <f t="shared" si="180"/>
        <v>0.20424999999999999</v>
      </c>
      <c r="P2944" s="6">
        <f t="shared" si="181"/>
        <v>202.22772277227722</v>
      </c>
      <c r="Q2944" s="8" t="s">
        <v>8305</v>
      </c>
      <c r="R2944" t="s">
        <v>8324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8287</v>
      </c>
      <c r="O2945" s="5">
        <f t="shared" si="180"/>
        <v>0</v>
      </c>
      <c r="P2945" s="6" t="e">
        <f t="shared" si="181"/>
        <v>#DIV/0!</v>
      </c>
      <c r="Q2945" s="8" t="s">
        <v>8305</v>
      </c>
      <c r="R2945" t="s">
        <v>8324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8287</v>
      </c>
      <c r="O2946" s="5">
        <f t="shared" si="180"/>
        <v>0.01</v>
      </c>
      <c r="P2946" s="6">
        <f t="shared" si="181"/>
        <v>100</v>
      </c>
      <c r="Q2946" s="8" t="s">
        <v>8305</v>
      </c>
      <c r="R2946" t="s">
        <v>8324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8287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s="8" t="s">
        <v>8305</v>
      </c>
      <c r="R2947" t="s">
        <v>8324</v>
      </c>
      <c r="S2947" s="13">
        <f t="shared" ref="S2947:S3010" si="186">(((J2947/60)/60)/24)+DATE(1970, 1, 1)</f>
        <v>42118.139583333337</v>
      </c>
      <c r="T2947" s="13">
        <f t="shared" ref="T2947:T3010" si="187">(((I2947/60)/60)/24)+DATE(1970, 1, 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8287</v>
      </c>
      <c r="O2948" s="5">
        <f t="shared" si="184"/>
        <v>1E-3</v>
      </c>
      <c r="P2948" s="6">
        <f t="shared" si="185"/>
        <v>1</v>
      </c>
      <c r="Q2948" s="8" t="s">
        <v>8305</v>
      </c>
      <c r="R2948" t="s">
        <v>8324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8287</v>
      </c>
      <c r="O2949" s="5">
        <f t="shared" si="184"/>
        <v>4.2880000000000001E-2</v>
      </c>
      <c r="P2949" s="6">
        <f t="shared" si="185"/>
        <v>82.461538461538467</v>
      </c>
      <c r="Q2949" s="8" t="s">
        <v>8305</v>
      </c>
      <c r="R2949" t="s">
        <v>8324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8287</v>
      </c>
      <c r="O2950" s="5">
        <f t="shared" si="184"/>
        <v>4.8000000000000001E-5</v>
      </c>
      <c r="P2950" s="6">
        <f t="shared" si="185"/>
        <v>2.6666666666666665</v>
      </c>
      <c r="Q2950" s="8" t="s">
        <v>8305</v>
      </c>
      <c r="R2950" t="s">
        <v>8324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8287</v>
      </c>
      <c r="O2951" s="5">
        <f t="shared" si="184"/>
        <v>2.5000000000000001E-2</v>
      </c>
      <c r="P2951" s="6">
        <f t="shared" si="185"/>
        <v>12.5</v>
      </c>
      <c r="Q2951" s="8" t="s">
        <v>8305</v>
      </c>
      <c r="R2951" t="s">
        <v>8324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8287</v>
      </c>
      <c r="O2952" s="5">
        <f t="shared" si="184"/>
        <v>0</v>
      </c>
      <c r="P2952" s="6" t="e">
        <f t="shared" si="185"/>
        <v>#DIV/0!</v>
      </c>
      <c r="Q2952" s="8" t="s">
        <v>8305</v>
      </c>
      <c r="R2952" t="s">
        <v>8324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8287</v>
      </c>
      <c r="O2953" s="5">
        <f t="shared" si="184"/>
        <v>2.1919999999999999E-2</v>
      </c>
      <c r="P2953" s="6">
        <f t="shared" si="185"/>
        <v>18.896551724137932</v>
      </c>
      <c r="Q2953" s="8" t="s">
        <v>8305</v>
      </c>
      <c r="R2953" t="s">
        <v>8324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8287</v>
      </c>
      <c r="O2954" s="5">
        <f t="shared" si="184"/>
        <v>8.0250000000000002E-2</v>
      </c>
      <c r="P2954" s="6">
        <f t="shared" si="185"/>
        <v>200.625</v>
      </c>
      <c r="Q2954" s="8" t="s">
        <v>8305</v>
      </c>
      <c r="R2954" t="s">
        <v>8324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8287</v>
      </c>
      <c r="O2955" s="5">
        <f t="shared" si="184"/>
        <v>1.5125E-3</v>
      </c>
      <c r="P2955" s="6">
        <f t="shared" si="185"/>
        <v>201.66666666666666</v>
      </c>
      <c r="Q2955" s="8" t="s">
        <v>8305</v>
      </c>
      <c r="R2955" t="s">
        <v>8324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8287</v>
      </c>
      <c r="O2956" s="5">
        <f t="shared" si="184"/>
        <v>0</v>
      </c>
      <c r="P2956" s="6" t="e">
        <f t="shared" si="185"/>
        <v>#DIV/0!</v>
      </c>
      <c r="Q2956" s="8" t="s">
        <v>8305</v>
      </c>
      <c r="R2956" t="s">
        <v>8324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8287</v>
      </c>
      <c r="O2957" s="5">
        <f t="shared" si="184"/>
        <v>0.59583333333333333</v>
      </c>
      <c r="P2957" s="6">
        <f t="shared" si="185"/>
        <v>65</v>
      </c>
      <c r="Q2957" s="8" t="s">
        <v>8305</v>
      </c>
      <c r="R2957" t="s">
        <v>8324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8287</v>
      </c>
      <c r="O2958" s="5">
        <f t="shared" si="184"/>
        <v>0.16734177215189874</v>
      </c>
      <c r="P2958" s="6">
        <f t="shared" si="185"/>
        <v>66.099999999999994</v>
      </c>
      <c r="Q2958" s="8" t="s">
        <v>8305</v>
      </c>
      <c r="R2958" t="s">
        <v>8324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8287</v>
      </c>
      <c r="O2959" s="5">
        <f t="shared" si="184"/>
        <v>1.8666666666666668E-2</v>
      </c>
      <c r="P2959" s="6">
        <f t="shared" si="185"/>
        <v>93.333333333333329</v>
      </c>
      <c r="Q2959" s="8" t="s">
        <v>8305</v>
      </c>
      <c r="R2959" t="s">
        <v>8324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8287</v>
      </c>
      <c r="O2960" s="5">
        <f t="shared" si="184"/>
        <v>0</v>
      </c>
      <c r="P2960" s="6" t="e">
        <f t="shared" si="185"/>
        <v>#DIV/0!</v>
      </c>
      <c r="Q2960" s="8" t="s">
        <v>8305</v>
      </c>
      <c r="R2960" t="s">
        <v>8324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8287</v>
      </c>
      <c r="O2961" s="5">
        <f t="shared" si="184"/>
        <v>0</v>
      </c>
      <c r="P2961" s="6" t="e">
        <f t="shared" si="185"/>
        <v>#DIV/0!</v>
      </c>
      <c r="Q2961" s="8" t="s">
        <v>8305</v>
      </c>
      <c r="R2961" t="s">
        <v>8324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8287</v>
      </c>
      <c r="O2962" s="5">
        <f t="shared" si="184"/>
        <v>0</v>
      </c>
      <c r="P2962" s="6" t="e">
        <f t="shared" si="185"/>
        <v>#DIV/0!</v>
      </c>
      <c r="Q2962" s="8" t="s">
        <v>8305</v>
      </c>
      <c r="R2962" t="s">
        <v>8324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8287</v>
      </c>
      <c r="O2963" s="5">
        <f t="shared" si="184"/>
        <v>1.0962000000000001</v>
      </c>
      <c r="P2963" s="6">
        <f t="shared" si="185"/>
        <v>50.75</v>
      </c>
      <c r="Q2963" s="8" t="s">
        <v>8305</v>
      </c>
      <c r="R2963" t="s">
        <v>8324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8287</v>
      </c>
      <c r="O2964" s="5">
        <f t="shared" si="184"/>
        <v>1.218</v>
      </c>
      <c r="P2964" s="6">
        <f t="shared" si="185"/>
        <v>60.9</v>
      </c>
      <c r="Q2964" s="8" t="s">
        <v>8305</v>
      </c>
      <c r="R2964" t="s">
        <v>8324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8287</v>
      </c>
      <c r="O2965" s="5">
        <f t="shared" si="184"/>
        <v>1.0685</v>
      </c>
      <c r="P2965" s="6">
        <f t="shared" si="185"/>
        <v>109.03061224489795</v>
      </c>
      <c r="Q2965" s="8" t="s">
        <v>8305</v>
      </c>
      <c r="R2965" t="s">
        <v>8324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8287</v>
      </c>
      <c r="O2966" s="5">
        <f t="shared" si="184"/>
        <v>1.0071379999999999</v>
      </c>
      <c r="P2966" s="6">
        <f t="shared" si="185"/>
        <v>25.692295918367346</v>
      </c>
      <c r="Q2966" s="8" t="s">
        <v>8305</v>
      </c>
      <c r="R2966" t="s">
        <v>8324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8287</v>
      </c>
      <c r="O2967" s="5">
        <f t="shared" si="184"/>
        <v>1.0900000000000001</v>
      </c>
      <c r="P2967" s="6">
        <f t="shared" si="185"/>
        <v>41.92307692307692</v>
      </c>
      <c r="Q2967" s="8" t="s">
        <v>8305</v>
      </c>
      <c r="R2967" t="s">
        <v>8324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8287</v>
      </c>
      <c r="O2968" s="5">
        <f t="shared" si="184"/>
        <v>1.1363000000000001</v>
      </c>
      <c r="P2968" s="6">
        <f t="shared" si="185"/>
        <v>88.7734375</v>
      </c>
      <c r="Q2968" s="8" t="s">
        <v>8305</v>
      </c>
      <c r="R2968" t="s">
        <v>8324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8287</v>
      </c>
      <c r="O2969" s="5">
        <f t="shared" si="184"/>
        <v>1.1392</v>
      </c>
      <c r="P2969" s="6">
        <f t="shared" si="185"/>
        <v>80.225352112676063</v>
      </c>
      <c r="Q2969" s="8" t="s">
        <v>8305</v>
      </c>
      <c r="R2969" t="s">
        <v>8324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8287</v>
      </c>
      <c r="O2970" s="5">
        <f t="shared" si="184"/>
        <v>1.06</v>
      </c>
      <c r="P2970" s="6">
        <f t="shared" si="185"/>
        <v>78.936170212765958</v>
      </c>
      <c r="Q2970" s="8" t="s">
        <v>8305</v>
      </c>
      <c r="R2970" t="s">
        <v>8324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8287</v>
      </c>
      <c r="O2971" s="5">
        <f t="shared" si="184"/>
        <v>1.625</v>
      </c>
      <c r="P2971" s="6">
        <f t="shared" si="185"/>
        <v>95.588235294117652</v>
      </c>
      <c r="Q2971" s="8" t="s">
        <v>8305</v>
      </c>
      <c r="R2971" t="s">
        <v>8324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8287</v>
      </c>
      <c r="O2972" s="5">
        <f t="shared" si="184"/>
        <v>1.06</v>
      </c>
      <c r="P2972" s="6">
        <f t="shared" si="185"/>
        <v>69.890109890109883</v>
      </c>
      <c r="Q2972" s="8" t="s">
        <v>8305</v>
      </c>
      <c r="R2972" t="s">
        <v>8324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8287</v>
      </c>
      <c r="O2973" s="5">
        <f t="shared" si="184"/>
        <v>1.0015624999999999</v>
      </c>
      <c r="P2973" s="6">
        <f t="shared" si="185"/>
        <v>74.534883720930239</v>
      </c>
      <c r="Q2973" s="8" t="s">
        <v>8305</v>
      </c>
      <c r="R2973" t="s">
        <v>8324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8287</v>
      </c>
      <c r="O2974" s="5">
        <f t="shared" si="184"/>
        <v>1.0535000000000001</v>
      </c>
      <c r="P2974" s="6">
        <f t="shared" si="185"/>
        <v>123.94117647058823</v>
      </c>
      <c r="Q2974" s="8" t="s">
        <v>8305</v>
      </c>
      <c r="R2974" t="s">
        <v>8324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8287</v>
      </c>
      <c r="O2975" s="5">
        <f t="shared" si="184"/>
        <v>1.748</v>
      </c>
      <c r="P2975" s="6">
        <f t="shared" si="185"/>
        <v>264.84848484848487</v>
      </c>
      <c r="Q2975" s="8" t="s">
        <v>8305</v>
      </c>
      <c r="R2975" t="s">
        <v>8324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8287</v>
      </c>
      <c r="O2976" s="5">
        <f t="shared" si="184"/>
        <v>1.02</v>
      </c>
      <c r="P2976" s="6">
        <f t="shared" si="185"/>
        <v>58.620689655172413</v>
      </c>
      <c r="Q2976" s="8" t="s">
        <v>8305</v>
      </c>
      <c r="R2976" t="s">
        <v>8324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8287</v>
      </c>
      <c r="O2977" s="5">
        <f t="shared" si="184"/>
        <v>1.00125</v>
      </c>
      <c r="P2977" s="6">
        <f t="shared" si="185"/>
        <v>70.884955752212392</v>
      </c>
      <c r="Q2977" s="8" t="s">
        <v>8305</v>
      </c>
      <c r="R2977" t="s">
        <v>8324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8287</v>
      </c>
      <c r="O2978" s="5">
        <f t="shared" si="184"/>
        <v>1.7142857142857142</v>
      </c>
      <c r="P2978" s="6">
        <f t="shared" si="185"/>
        <v>8.5714285714285712</v>
      </c>
      <c r="Q2978" s="8" t="s">
        <v>8305</v>
      </c>
      <c r="R2978" t="s">
        <v>8324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8287</v>
      </c>
      <c r="O2979" s="5">
        <f t="shared" si="184"/>
        <v>1.1356666666666666</v>
      </c>
      <c r="P2979" s="6">
        <f t="shared" si="185"/>
        <v>113.56666666666666</v>
      </c>
      <c r="Q2979" s="8" t="s">
        <v>8305</v>
      </c>
      <c r="R2979" t="s">
        <v>8324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8287</v>
      </c>
      <c r="O2980" s="5">
        <f t="shared" si="184"/>
        <v>1.2946666666666666</v>
      </c>
      <c r="P2980" s="6">
        <f t="shared" si="185"/>
        <v>60.6875</v>
      </c>
      <c r="Q2980" s="8" t="s">
        <v>8305</v>
      </c>
      <c r="R2980" t="s">
        <v>8324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8287</v>
      </c>
      <c r="O2981" s="5">
        <f t="shared" si="184"/>
        <v>1.014</v>
      </c>
      <c r="P2981" s="6">
        <f t="shared" si="185"/>
        <v>110.21739130434783</v>
      </c>
      <c r="Q2981" s="8" t="s">
        <v>8305</v>
      </c>
      <c r="R2981" t="s">
        <v>8324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8287</v>
      </c>
      <c r="O2982" s="5">
        <f t="shared" si="184"/>
        <v>1.0916666666666666</v>
      </c>
      <c r="P2982" s="6">
        <f t="shared" si="185"/>
        <v>136.45833333333334</v>
      </c>
      <c r="Q2982" s="8" t="s">
        <v>8305</v>
      </c>
      <c r="R2982" t="s">
        <v>8324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8287</v>
      </c>
      <c r="O2983" s="5">
        <f t="shared" si="184"/>
        <v>1.28925</v>
      </c>
      <c r="P2983" s="6">
        <f t="shared" si="185"/>
        <v>53.164948453608247</v>
      </c>
      <c r="Q2983" s="8" t="s">
        <v>8305</v>
      </c>
      <c r="R2983" t="s">
        <v>8324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8287</v>
      </c>
      <c r="O2984" s="5">
        <f t="shared" si="184"/>
        <v>1.0206</v>
      </c>
      <c r="P2984" s="6">
        <f t="shared" si="185"/>
        <v>86.491525423728817</v>
      </c>
      <c r="Q2984" s="8" t="s">
        <v>8305</v>
      </c>
      <c r="R2984" t="s">
        <v>8324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8287</v>
      </c>
      <c r="O2985" s="5">
        <f t="shared" si="184"/>
        <v>1.465395775862069</v>
      </c>
      <c r="P2985" s="6">
        <f t="shared" si="185"/>
        <v>155.23827397260274</v>
      </c>
      <c r="Q2985" s="8" t="s">
        <v>8305</v>
      </c>
      <c r="R2985" t="s">
        <v>8324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8287</v>
      </c>
      <c r="O2986" s="5">
        <f t="shared" si="184"/>
        <v>1.00352</v>
      </c>
      <c r="P2986" s="6">
        <f t="shared" si="185"/>
        <v>115.08256880733946</v>
      </c>
      <c r="Q2986" s="8" t="s">
        <v>8305</v>
      </c>
      <c r="R2986" t="s">
        <v>8324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8287</v>
      </c>
      <c r="O2987" s="5">
        <f t="shared" si="184"/>
        <v>1.2164999999999999</v>
      </c>
      <c r="P2987" s="6">
        <f t="shared" si="185"/>
        <v>109.5945945945946</v>
      </c>
      <c r="Q2987" s="8" t="s">
        <v>8305</v>
      </c>
      <c r="R2987" t="s">
        <v>8324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8287</v>
      </c>
      <c r="O2988" s="5">
        <f t="shared" si="184"/>
        <v>1.0549999999999999</v>
      </c>
      <c r="P2988" s="6">
        <f t="shared" si="185"/>
        <v>45.214285714285715</v>
      </c>
      <c r="Q2988" s="8" t="s">
        <v>8305</v>
      </c>
      <c r="R2988" t="s">
        <v>8324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8287</v>
      </c>
      <c r="O2989" s="5">
        <f t="shared" si="184"/>
        <v>1.1040080000000001</v>
      </c>
      <c r="P2989" s="6">
        <f t="shared" si="185"/>
        <v>104.15169811320754</v>
      </c>
      <c r="Q2989" s="8" t="s">
        <v>8305</v>
      </c>
      <c r="R2989" t="s">
        <v>8324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8288</v>
      </c>
      <c r="O2990" s="5">
        <f t="shared" si="184"/>
        <v>1</v>
      </c>
      <c r="P2990" s="6">
        <f t="shared" si="185"/>
        <v>35.714285714285715</v>
      </c>
      <c r="Q2990" s="8" t="s">
        <v>8305</v>
      </c>
      <c r="R2990" t="s">
        <v>8325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8288</v>
      </c>
      <c r="O2991" s="5">
        <f t="shared" si="184"/>
        <v>1.76535</v>
      </c>
      <c r="P2991" s="6">
        <f t="shared" si="185"/>
        <v>96.997252747252745</v>
      </c>
      <c r="Q2991" s="8" t="s">
        <v>8305</v>
      </c>
      <c r="R2991" t="s">
        <v>8325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8288</v>
      </c>
      <c r="O2992" s="5">
        <f t="shared" si="184"/>
        <v>1</v>
      </c>
      <c r="P2992" s="6">
        <f t="shared" si="185"/>
        <v>370.37037037037038</v>
      </c>
      <c r="Q2992" s="8" t="s">
        <v>8305</v>
      </c>
      <c r="R2992" t="s">
        <v>8325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8288</v>
      </c>
      <c r="O2993" s="5">
        <f t="shared" si="184"/>
        <v>1.0329411764705883</v>
      </c>
      <c r="P2993" s="6">
        <f t="shared" si="185"/>
        <v>94.408602150537632</v>
      </c>
      <c r="Q2993" s="8" t="s">
        <v>8305</v>
      </c>
      <c r="R2993" t="s">
        <v>8325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8288</v>
      </c>
      <c r="O2994" s="5">
        <f t="shared" si="184"/>
        <v>1.0449999999999999</v>
      </c>
      <c r="P2994" s="6">
        <f t="shared" si="185"/>
        <v>48.984375</v>
      </c>
      <c r="Q2994" s="8" t="s">
        <v>8305</v>
      </c>
      <c r="R2994" t="s">
        <v>8325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8288</v>
      </c>
      <c r="O2995" s="5">
        <f t="shared" si="184"/>
        <v>1.0029999999999999</v>
      </c>
      <c r="P2995" s="6">
        <f t="shared" si="185"/>
        <v>45.590909090909093</v>
      </c>
      <c r="Q2995" s="8" t="s">
        <v>8305</v>
      </c>
      <c r="R2995" t="s">
        <v>8325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8288</v>
      </c>
      <c r="O2996" s="5">
        <f t="shared" si="184"/>
        <v>4.577466666666667</v>
      </c>
      <c r="P2996" s="6">
        <f t="shared" si="185"/>
        <v>23.275254237288134</v>
      </c>
      <c r="Q2996" s="8" t="s">
        <v>8305</v>
      </c>
      <c r="R2996" t="s">
        <v>8325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8288</v>
      </c>
      <c r="O2997" s="5">
        <f t="shared" si="184"/>
        <v>1.0496000000000001</v>
      </c>
      <c r="P2997" s="6">
        <f t="shared" si="185"/>
        <v>63.2289156626506</v>
      </c>
      <c r="Q2997" s="8" t="s">
        <v>8305</v>
      </c>
      <c r="R2997" t="s">
        <v>8325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8288</v>
      </c>
      <c r="O2998" s="5">
        <f t="shared" si="184"/>
        <v>1.7194285714285715</v>
      </c>
      <c r="P2998" s="6">
        <f t="shared" si="185"/>
        <v>153.5204081632653</v>
      </c>
      <c r="Q2998" s="8" t="s">
        <v>8305</v>
      </c>
      <c r="R2998" t="s">
        <v>8325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8288</v>
      </c>
      <c r="O2999" s="5">
        <f t="shared" si="184"/>
        <v>1.0373000000000001</v>
      </c>
      <c r="P2999" s="6">
        <f t="shared" si="185"/>
        <v>90.2</v>
      </c>
      <c r="Q2999" s="8" t="s">
        <v>8305</v>
      </c>
      <c r="R2999" t="s">
        <v>8325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8288</v>
      </c>
      <c r="O3000" s="5">
        <f t="shared" si="184"/>
        <v>1.0302899999999999</v>
      </c>
      <c r="P3000" s="6">
        <f t="shared" si="185"/>
        <v>118.97113163972287</v>
      </c>
      <c r="Q3000" s="8" t="s">
        <v>8305</v>
      </c>
      <c r="R3000" t="s">
        <v>8325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8288</v>
      </c>
      <c r="O3001" s="5">
        <f t="shared" si="184"/>
        <v>1.1888888888888889</v>
      </c>
      <c r="P3001" s="6">
        <f t="shared" si="185"/>
        <v>80.25</v>
      </c>
      <c r="Q3001" s="8" t="s">
        <v>8305</v>
      </c>
      <c r="R3001" t="s">
        <v>8325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8288</v>
      </c>
      <c r="O3002" s="5">
        <f t="shared" si="184"/>
        <v>1</v>
      </c>
      <c r="P3002" s="6">
        <f t="shared" si="185"/>
        <v>62.5</v>
      </c>
      <c r="Q3002" s="8" t="s">
        <v>8305</v>
      </c>
      <c r="R3002" t="s">
        <v>8325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8288</v>
      </c>
      <c r="O3003" s="5">
        <f t="shared" si="184"/>
        <v>3.1869988910451896</v>
      </c>
      <c r="P3003" s="6">
        <f t="shared" si="185"/>
        <v>131.37719999999999</v>
      </c>
      <c r="Q3003" s="8" t="s">
        <v>8305</v>
      </c>
      <c r="R3003" t="s">
        <v>8325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8288</v>
      </c>
      <c r="O3004" s="5">
        <f t="shared" si="184"/>
        <v>1.0850614285714286</v>
      </c>
      <c r="P3004" s="6">
        <f t="shared" si="185"/>
        <v>73.032980769230775</v>
      </c>
      <c r="Q3004" s="8" t="s">
        <v>8305</v>
      </c>
      <c r="R3004" t="s">
        <v>8325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8288</v>
      </c>
      <c r="O3005" s="5">
        <f t="shared" si="184"/>
        <v>1.0116666666666667</v>
      </c>
      <c r="P3005" s="6">
        <f t="shared" si="185"/>
        <v>178.52941176470588</v>
      </c>
      <c r="Q3005" s="8" t="s">
        <v>8305</v>
      </c>
      <c r="R3005" t="s">
        <v>8325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8288</v>
      </c>
      <c r="O3006" s="5">
        <f t="shared" si="184"/>
        <v>1.12815</v>
      </c>
      <c r="P3006" s="6">
        <f t="shared" si="185"/>
        <v>162.90974729241879</v>
      </c>
      <c r="Q3006" s="8" t="s">
        <v>8305</v>
      </c>
      <c r="R3006" t="s">
        <v>8325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8288</v>
      </c>
      <c r="O3007" s="5">
        <f t="shared" si="184"/>
        <v>1.2049622641509434</v>
      </c>
      <c r="P3007" s="6">
        <f t="shared" si="185"/>
        <v>108.24237288135593</v>
      </c>
      <c r="Q3007" s="8" t="s">
        <v>8305</v>
      </c>
      <c r="R3007" t="s">
        <v>8325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8288</v>
      </c>
      <c r="O3008" s="5">
        <f t="shared" si="184"/>
        <v>1.0774999999999999</v>
      </c>
      <c r="P3008" s="6">
        <f t="shared" si="185"/>
        <v>88.865979381443296</v>
      </c>
      <c r="Q3008" s="8" t="s">
        <v>8305</v>
      </c>
      <c r="R3008" t="s">
        <v>8325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8288</v>
      </c>
      <c r="O3009" s="5">
        <f t="shared" si="184"/>
        <v>1.8</v>
      </c>
      <c r="P3009" s="6">
        <f t="shared" si="185"/>
        <v>54</v>
      </c>
      <c r="Q3009" s="8" t="s">
        <v>8305</v>
      </c>
      <c r="R3009" t="s">
        <v>8325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s="5">
        <f t="shared" si="184"/>
        <v>1.0116666666666667</v>
      </c>
      <c r="P3010" s="6">
        <f t="shared" si="185"/>
        <v>116.73076923076923</v>
      </c>
      <c r="Q3010" s="8" t="s">
        <v>8305</v>
      </c>
      <c r="R3010" t="s">
        <v>8307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s="8" t="s">
        <v>8305</v>
      </c>
      <c r="R3011" t="s">
        <v>8307</v>
      </c>
      <c r="S3011" s="13">
        <f t="shared" ref="S3011:S3074" si="190">(((J3011/60)/60)/24)+DATE(1970, 1, 1)</f>
        <v>41939.569907407407</v>
      </c>
      <c r="T3011" s="13">
        <f t="shared" ref="T3011:T3074" si="191">(((I3011/60)/60)/24)+DATE(1970,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s="5">
        <f t="shared" si="188"/>
        <v>1.58</v>
      </c>
      <c r="P3012" s="6">
        <f t="shared" si="189"/>
        <v>158</v>
      </c>
      <c r="Q3012" s="8" t="s">
        <v>8305</v>
      </c>
      <c r="R3012" t="s">
        <v>8307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s="5">
        <f t="shared" si="188"/>
        <v>1.2366666666666666</v>
      </c>
      <c r="P3013" s="6">
        <f t="shared" si="189"/>
        <v>14.84</v>
      </c>
      <c r="Q3013" s="8" t="s">
        <v>8305</v>
      </c>
      <c r="R3013" t="s">
        <v>8307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s="5">
        <f t="shared" si="188"/>
        <v>1.1712499999999999</v>
      </c>
      <c r="P3014" s="6">
        <f t="shared" si="189"/>
        <v>85.181818181818187</v>
      </c>
      <c r="Q3014" s="8" t="s">
        <v>8305</v>
      </c>
      <c r="R3014" t="s">
        <v>8307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s="5">
        <f t="shared" si="188"/>
        <v>1.5696000000000001</v>
      </c>
      <c r="P3015" s="6">
        <f t="shared" si="189"/>
        <v>146.69158878504672</v>
      </c>
      <c r="Q3015" s="8" t="s">
        <v>8305</v>
      </c>
      <c r="R3015" t="s">
        <v>8307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s="5">
        <f t="shared" si="188"/>
        <v>1.13104</v>
      </c>
      <c r="P3016" s="6">
        <f t="shared" si="189"/>
        <v>50.764811490125673</v>
      </c>
      <c r="Q3016" s="8" t="s">
        <v>8305</v>
      </c>
      <c r="R3016" t="s">
        <v>8307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s="5">
        <f t="shared" si="188"/>
        <v>1.0317647058823529</v>
      </c>
      <c r="P3017" s="6">
        <f t="shared" si="189"/>
        <v>87.7</v>
      </c>
      <c r="Q3017" s="8" t="s">
        <v>8305</v>
      </c>
      <c r="R3017" t="s">
        <v>8307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s="5">
        <f t="shared" si="188"/>
        <v>1.0261176470588236</v>
      </c>
      <c r="P3018" s="6">
        <f t="shared" si="189"/>
        <v>242.27777777777777</v>
      </c>
      <c r="Q3018" s="8" t="s">
        <v>8305</v>
      </c>
      <c r="R3018" t="s">
        <v>8307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s="5">
        <f t="shared" si="188"/>
        <v>1.0584090909090909</v>
      </c>
      <c r="P3019" s="6">
        <f t="shared" si="189"/>
        <v>146.44654088050314</v>
      </c>
      <c r="Q3019" s="8" t="s">
        <v>8305</v>
      </c>
      <c r="R3019" t="s">
        <v>8307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s="5">
        <f t="shared" si="188"/>
        <v>1.0071428571428571</v>
      </c>
      <c r="P3020" s="6">
        <f t="shared" si="189"/>
        <v>103.17073170731707</v>
      </c>
      <c r="Q3020" s="8" t="s">
        <v>8305</v>
      </c>
      <c r="R3020" t="s">
        <v>8307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s="5">
        <f t="shared" si="188"/>
        <v>1.2123333333333333</v>
      </c>
      <c r="P3021" s="6">
        <f t="shared" si="189"/>
        <v>80.464601769911511</v>
      </c>
      <c r="Q3021" s="8" t="s">
        <v>8305</v>
      </c>
      <c r="R3021" t="s">
        <v>8307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s="5">
        <f t="shared" si="188"/>
        <v>1.0057142857142858</v>
      </c>
      <c r="P3022" s="6">
        <f t="shared" si="189"/>
        <v>234.66666666666666</v>
      </c>
      <c r="Q3022" s="8" t="s">
        <v>8305</v>
      </c>
      <c r="R3022" t="s">
        <v>8307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s="5">
        <f t="shared" si="188"/>
        <v>1.1602222222222223</v>
      </c>
      <c r="P3023" s="6">
        <f t="shared" si="189"/>
        <v>50.689320388349515</v>
      </c>
      <c r="Q3023" s="8" t="s">
        <v>8305</v>
      </c>
      <c r="R3023" t="s">
        <v>8307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s="5">
        <f t="shared" si="188"/>
        <v>1.0087999999999999</v>
      </c>
      <c r="P3024" s="6">
        <f t="shared" si="189"/>
        <v>162.70967741935485</v>
      </c>
      <c r="Q3024" s="8" t="s">
        <v>8305</v>
      </c>
      <c r="R3024" t="s">
        <v>8307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s="5">
        <f t="shared" si="188"/>
        <v>1.03</v>
      </c>
      <c r="P3025" s="6">
        <f t="shared" si="189"/>
        <v>120.16666666666667</v>
      </c>
      <c r="Q3025" s="8" t="s">
        <v>8305</v>
      </c>
      <c r="R3025" t="s">
        <v>8307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s="5">
        <f t="shared" si="188"/>
        <v>2.4641999999999999</v>
      </c>
      <c r="P3026" s="6">
        <f t="shared" si="189"/>
        <v>67.697802197802204</v>
      </c>
      <c r="Q3026" s="8" t="s">
        <v>8305</v>
      </c>
      <c r="R3026" t="s">
        <v>8307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s="5">
        <f t="shared" si="188"/>
        <v>3.0219999999999998</v>
      </c>
      <c r="P3027" s="6">
        <f t="shared" si="189"/>
        <v>52.103448275862071</v>
      </c>
      <c r="Q3027" s="8" t="s">
        <v>8305</v>
      </c>
      <c r="R3027" t="s">
        <v>8307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s="5">
        <f t="shared" si="188"/>
        <v>1.4333333333333333</v>
      </c>
      <c r="P3028" s="6">
        <f t="shared" si="189"/>
        <v>51.6</v>
      </c>
      <c r="Q3028" s="8" t="s">
        <v>8305</v>
      </c>
      <c r="R3028" t="s">
        <v>8307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s="5">
        <f t="shared" si="188"/>
        <v>1.3144</v>
      </c>
      <c r="P3029" s="6">
        <f t="shared" si="189"/>
        <v>164.3</v>
      </c>
      <c r="Q3029" s="8" t="s">
        <v>8305</v>
      </c>
      <c r="R3029" t="s">
        <v>8307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8285</v>
      </c>
      <c r="O3030" s="5">
        <f t="shared" si="188"/>
        <v>1.6801999999999999</v>
      </c>
      <c r="P3030" s="6">
        <f t="shared" si="189"/>
        <v>84.858585858585855</v>
      </c>
      <c r="Q3030" s="8" t="s">
        <v>8321</v>
      </c>
      <c r="R3030" t="s">
        <v>8322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8285</v>
      </c>
      <c r="O3031" s="5">
        <f t="shared" si="188"/>
        <v>1.0967666666666667</v>
      </c>
      <c r="P3031" s="6">
        <f t="shared" si="189"/>
        <v>94.548850574712645</v>
      </c>
      <c r="Q3031" s="8" t="s">
        <v>8321</v>
      </c>
      <c r="R3031" t="s">
        <v>8322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8285</v>
      </c>
      <c r="O3032" s="5">
        <f t="shared" si="188"/>
        <v>1.0668571428571429</v>
      </c>
      <c r="P3032" s="6">
        <f t="shared" si="189"/>
        <v>45.536585365853661</v>
      </c>
      <c r="Q3032" s="8" t="s">
        <v>8321</v>
      </c>
      <c r="R3032" t="s">
        <v>8322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8285</v>
      </c>
      <c r="O3033" s="5">
        <f t="shared" si="188"/>
        <v>1</v>
      </c>
      <c r="P3033" s="6">
        <f t="shared" si="189"/>
        <v>51.724137931034484</v>
      </c>
      <c r="Q3033" s="8" t="s">
        <v>8321</v>
      </c>
      <c r="R3033" t="s">
        <v>8322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8285</v>
      </c>
      <c r="O3034" s="5">
        <f t="shared" si="188"/>
        <v>1.272</v>
      </c>
      <c r="P3034" s="6">
        <f t="shared" si="189"/>
        <v>50.88</v>
      </c>
      <c r="Q3034" s="8" t="s">
        <v>8321</v>
      </c>
      <c r="R3034" t="s">
        <v>8322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8285</v>
      </c>
      <c r="O3035" s="5">
        <f t="shared" si="188"/>
        <v>1.4653333333333334</v>
      </c>
      <c r="P3035" s="6">
        <f t="shared" si="189"/>
        <v>191.13043478260869</v>
      </c>
      <c r="Q3035" s="8" t="s">
        <v>8321</v>
      </c>
      <c r="R3035" t="s">
        <v>8322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8285</v>
      </c>
      <c r="O3036" s="5">
        <f t="shared" si="188"/>
        <v>1.1253599999999999</v>
      </c>
      <c r="P3036" s="6">
        <f t="shared" si="189"/>
        <v>89.314285714285717</v>
      </c>
      <c r="Q3036" s="8" t="s">
        <v>8321</v>
      </c>
      <c r="R3036" t="s">
        <v>8322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8285</v>
      </c>
      <c r="O3037" s="5">
        <f t="shared" si="188"/>
        <v>1.0878684000000001</v>
      </c>
      <c r="P3037" s="6">
        <f t="shared" si="189"/>
        <v>88.588631921824103</v>
      </c>
      <c r="Q3037" s="8" t="s">
        <v>8321</v>
      </c>
      <c r="R3037" t="s">
        <v>8322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8285</v>
      </c>
      <c r="O3038" s="5">
        <f t="shared" si="188"/>
        <v>1.26732</v>
      </c>
      <c r="P3038" s="6">
        <f t="shared" si="189"/>
        <v>96.300911854103347</v>
      </c>
      <c r="Q3038" s="8" t="s">
        <v>8321</v>
      </c>
      <c r="R3038" t="s">
        <v>8322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8285</v>
      </c>
      <c r="O3039" s="5">
        <f t="shared" si="188"/>
        <v>2.1320000000000001</v>
      </c>
      <c r="P3039" s="6">
        <f t="shared" si="189"/>
        <v>33.3125</v>
      </c>
      <c r="Q3039" s="8" t="s">
        <v>8321</v>
      </c>
      <c r="R3039" t="s">
        <v>8322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8285</v>
      </c>
      <c r="O3040" s="5">
        <f t="shared" si="188"/>
        <v>1.0049999999999999</v>
      </c>
      <c r="P3040" s="6">
        <f t="shared" si="189"/>
        <v>37.222222222222221</v>
      </c>
      <c r="Q3040" s="8" t="s">
        <v>8321</v>
      </c>
      <c r="R3040" t="s">
        <v>8322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8285</v>
      </c>
      <c r="O3041" s="5">
        <f t="shared" si="188"/>
        <v>1.0871389999999999</v>
      </c>
      <c r="P3041" s="6">
        <f t="shared" si="189"/>
        <v>92.130423728813554</v>
      </c>
      <c r="Q3041" s="8" t="s">
        <v>8321</v>
      </c>
      <c r="R3041" t="s">
        <v>8322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8285</v>
      </c>
      <c r="O3042" s="5">
        <f t="shared" si="188"/>
        <v>1.075</v>
      </c>
      <c r="P3042" s="6">
        <f t="shared" si="189"/>
        <v>76.785714285714292</v>
      </c>
      <c r="Q3042" s="8" t="s">
        <v>8321</v>
      </c>
      <c r="R3042" t="s">
        <v>8322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8285</v>
      </c>
      <c r="O3043" s="5">
        <f t="shared" si="188"/>
        <v>1.1048192771084338</v>
      </c>
      <c r="P3043" s="6">
        <f t="shared" si="189"/>
        <v>96.526315789473685</v>
      </c>
      <c r="Q3043" s="8" t="s">
        <v>8321</v>
      </c>
      <c r="R3043" t="s">
        <v>8322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8285</v>
      </c>
      <c r="O3044" s="5">
        <f t="shared" si="188"/>
        <v>1.28</v>
      </c>
      <c r="P3044" s="6">
        <f t="shared" si="189"/>
        <v>51.891891891891895</v>
      </c>
      <c r="Q3044" s="8" t="s">
        <v>8321</v>
      </c>
      <c r="R3044" t="s">
        <v>8322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8285</v>
      </c>
      <c r="O3045" s="5">
        <f t="shared" si="188"/>
        <v>1.1000666666666667</v>
      </c>
      <c r="P3045" s="6">
        <f t="shared" si="189"/>
        <v>128.9140625</v>
      </c>
      <c r="Q3045" s="8" t="s">
        <v>8321</v>
      </c>
      <c r="R3045" t="s">
        <v>8322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8285</v>
      </c>
      <c r="O3046" s="5">
        <f t="shared" si="188"/>
        <v>1.0934166666666667</v>
      </c>
      <c r="P3046" s="6">
        <f t="shared" si="189"/>
        <v>84.108974358974365</v>
      </c>
      <c r="Q3046" s="8" t="s">
        <v>8321</v>
      </c>
      <c r="R3046" t="s">
        <v>8322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8285</v>
      </c>
      <c r="O3047" s="5">
        <f t="shared" si="188"/>
        <v>1.3270650000000002</v>
      </c>
      <c r="P3047" s="6">
        <f t="shared" si="189"/>
        <v>82.941562500000003</v>
      </c>
      <c r="Q3047" s="8" t="s">
        <v>8321</v>
      </c>
      <c r="R3047" t="s">
        <v>8322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8285</v>
      </c>
      <c r="O3048" s="5">
        <f t="shared" si="188"/>
        <v>1.9084810126582279</v>
      </c>
      <c r="P3048" s="6">
        <f t="shared" si="189"/>
        <v>259.94827586206895</v>
      </c>
      <c r="Q3048" s="8" t="s">
        <v>8321</v>
      </c>
      <c r="R3048" t="s">
        <v>8322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8285</v>
      </c>
      <c r="O3049" s="5">
        <f t="shared" si="188"/>
        <v>1.49</v>
      </c>
      <c r="P3049" s="6">
        <f t="shared" si="189"/>
        <v>37.25</v>
      </c>
      <c r="Q3049" s="8" t="s">
        <v>8321</v>
      </c>
      <c r="R3049" t="s">
        <v>8322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8285</v>
      </c>
      <c r="O3050" s="5">
        <f t="shared" si="188"/>
        <v>1.6639999999999999</v>
      </c>
      <c r="P3050" s="6">
        <f t="shared" si="189"/>
        <v>177.02127659574469</v>
      </c>
      <c r="Q3050" s="8" t="s">
        <v>8321</v>
      </c>
      <c r="R3050" t="s">
        <v>8322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8285</v>
      </c>
      <c r="O3051" s="5">
        <f t="shared" si="188"/>
        <v>1.0666666666666667</v>
      </c>
      <c r="P3051" s="6">
        <f t="shared" si="189"/>
        <v>74.074074074074076</v>
      </c>
      <c r="Q3051" s="8" t="s">
        <v>8321</v>
      </c>
      <c r="R3051" t="s">
        <v>8322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8285</v>
      </c>
      <c r="O3052" s="5">
        <f t="shared" si="188"/>
        <v>1.06</v>
      </c>
      <c r="P3052" s="6">
        <f t="shared" si="189"/>
        <v>70.666666666666671</v>
      </c>
      <c r="Q3052" s="8" t="s">
        <v>8321</v>
      </c>
      <c r="R3052" t="s">
        <v>8322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8285</v>
      </c>
      <c r="O3053" s="5">
        <f t="shared" si="188"/>
        <v>0.23628571428571429</v>
      </c>
      <c r="P3053" s="6">
        <f t="shared" si="189"/>
        <v>23.62857142857143</v>
      </c>
      <c r="Q3053" s="8" t="s">
        <v>8321</v>
      </c>
      <c r="R3053" t="s">
        <v>8322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8285</v>
      </c>
      <c r="O3054" s="5">
        <f t="shared" si="188"/>
        <v>1.5E-3</v>
      </c>
      <c r="P3054" s="6">
        <f t="shared" si="189"/>
        <v>37.5</v>
      </c>
      <c r="Q3054" s="8" t="s">
        <v>8321</v>
      </c>
      <c r="R3054" t="s">
        <v>8322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8285</v>
      </c>
      <c r="O3055" s="5">
        <f t="shared" si="188"/>
        <v>4.0000000000000001E-3</v>
      </c>
      <c r="P3055" s="6">
        <f t="shared" si="189"/>
        <v>13.333333333333334</v>
      </c>
      <c r="Q3055" s="8" t="s">
        <v>8321</v>
      </c>
      <c r="R3055" t="s">
        <v>8322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8265</v>
      </c>
      <c r="O3056" s="5">
        <f t="shared" si="188"/>
        <v>0</v>
      </c>
      <c r="P3056" s="6" t="e">
        <f t="shared" si="189"/>
        <v>#DIV/0!</v>
      </c>
      <c r="Q3056" s="8" t="s">
        <v>8293</v>
      </c>
      <c r="R3056" t="s">
        <v>8294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8265</v>
      </c>
      <c r="O3057" s="5">
        <f t="shared" si="188"/>
        <v>5.0000000000000002E-5</v>
      </c>
      <c r="P3057" s="6">
        <f t="shared" si="189"/>
        <v>1</v>
      </c>
      <c r="Q3057" s="8" t="s">
        <v>8293</v>
      </c>
      <c r="R3057" t="s">
        <v>8294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8265</v>
      </c>
      <c r="O3058" s="5">
        <f t="shared" si="188"/>
        <v>0</v>
      </c>
      <c r="P3058" s="6" t="e">
        <f t="shared" si="189"/>
        <v>#DIV/0!</v>
      </c>
      <c r="Q3058" s="8" t="s">
        <v>8293</v>
      </c>
      <c r="R3058" t="s">
        <v>8294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8265</v>
      </c>
      <c r="O3059" s="5">
        <f t="shared" si="188"/>
        <v>0</v>
      </c>
      <c r="P3059" s="6" t="e">
        <f t="shared" si="189"/>
        <v>#DIV/0!</v>
      </c>
      <c r="Q3059" s="8" t="s">
        <v>8293</v>
      </c>
      <c r="R3059" t="s">
        <v>8294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8265</v>
      </c>
      <c r="O3060" s="5">
        <f t="shared" si="188"/>
        <v>1.6666666666666666E-4</v>
      </c>
      <c r="P3060" s="6">
        <f t="shared" si="189"/>
        <v>1</v>
      </c>
      <c r="Q3060" s="8" t="s">
        <v>8293</v>
      </c>
      <c r="R3060" t="s">
        <v>8294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8265</v>
      </c>
      <c r="O3061" s="5">
        <f t="shared" si="188"/>
        <v>3.0066666666666665E-2</v>
      </c>
      <c r="P3061" s="6">
        <f t="shared" si="189"/>
        <v>41</v>
      </c>
      <c r="Q3061" s="8" t="s">
        <v>8293</v>
      </c>
      <c r="R3061" t="s">
        <v>8294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8265</v>
      </c>
      <c r="O3062" s="5">
        <f t="shared" si="188"/>
        <v>1.5227272727272728E-3</v>
      </c>
      <c r="P3062" s="6">
        <f t="shared" si="189"/>
        <v>55.833333333333336</v>
      </c>
      <c r="Q3062" s="8" t="s">
        <v>8293</v>
      </c>
      <c r="R3062" t="s">
        <v>8294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8265</v>
      </c>
      <c r="O3063" s="5">
        <f t="shared" si="188"/>
        <v>0</v>
      </c>
      <c r="P3063" s="6" t="e">
        <f t="shared" si="189"/>
        <v>#DIV/0!</v>
      </c>
      <c r="Q3063" s="8" t="s">
        <v>8293</v>
      </c>
      <c r="R3063" t="s">
        <v>8294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8265</v>
      </c>
      <c r="O3064" s="5">
        <f t="shared" si="188"/>
        <v>0.66839999999999999</v>
      </c>
      <c r="P3064" s="6">
        <f t="shared" si="189"/>
        <v>99.761194029850742</v>
      </c>
      <c r="Q3064" s="8" t="s">
        <v>8293</v>
      </c>
      <c r="R3064" t="s">
        <v>8294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8265</v>
      </c>
      <c r="O3065" s="5">
        <f t="shared" si="188"/>
        <v>0.19566666666666666</v>
      </c>
      <c r="P3065" s="6">
        <f t="shared" si="189"/>
        <v>25.521739130434781</v>
      </c>
      <c r="Q3065" s="8" t="s">
        <v>8293</v>
      </c>
      <c r="R3065" t="s">
        <v>8294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8265</v>
      </c>
      <c r="O3066" s="5">
        <f t="shared" si="188"/>
        <v>0.11294666666666667</v>
      </c>
      <c r="P3066" s="6">
        <f t="shared" si="189"/>
        <v>117.65277777777777</v>
      </c>
      <c r="Q3066" s="8" t="s">
        <v>8293</v>
      </c>
      <c r="R3066" t="s">
        <v>8294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8265</v>
      </c>
      <c r="O3067" s="5">
        <f t="shared" si="188"/>
        <v>4.0000000000000002E-4</v>
      </c>
      <c r="P3067" s="6">
        <f t="shared" si="189"/>
        <v>5</v>
      </c>
      <c r="Q3067" s="8" t="s">
        <v>8293</v>
      </c>
      <c r="R3067" t="s">
        <v>8294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8265</v>
      </c>
      <c r="O3068" s="5">
        <f t="shared" si="188"/>
        <v>0.11985714285714286</v>
      </c>
      <c r="P3068" s="6">
        <f t="shared" si="189"/>
        <v>2796.6666666666665</v>
      </c>
      <c r="Q3068" s="8" t="s">
        <v>8293</v>
      </c>
      <c r="R3068" t="s">
        <v>8294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8265</v>
      </c>
      <c r="O3069" s="5">
        <f t="shared" si="188"/>
        <v>2.5000000000000001E-2</v>
      </c>
      <c r="P3069" s="6">
        <f t="shared" si="189"/>
        <v>200</v>
      </c>
      <c r="Q3069" s="8" t="s">
        <v>8293</v>
      </c>
      <c r="R3069" t="s">
        <v>8294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8265</v>
      </c>
      <c r="O3070" s="5">
        <f t="shared" si="188"/>
        <v>6.9999999999999999E-4</v>
      </c>
      <c r="P3070" s="6">
        <f t="shared" si="189"/>
        <v>87.5</v>
      </c>
      <c r="Q3070" s="8" t="s">
        <v>8293</v>
      </c>
      <c r="R3070" t="s">
        <v>8294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8265</v>
      </c>
      <c r="O3071" s="5">
        <f t="shared" si="188"/>
        <v>0.14099999999999999</v>
      </c>
      <c r="P3071" s="6">
        <f t="shared" si="189"/>
        <v>20.142857142857142</v>
      </c>
      <c r="Q3071" s="8" t="s">
        <v>8293</v>
      </c>
      <c r="R3071" t="s">
        <v>8294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8265</v>
      </c>
      <c r="O3072" s="5">
        <f t="shared" si="188"/>
        <v>3.3399999999999999E-2</v>
      </c>
      <c r="P3072" s="6">
        <f t="shared" si="189"/>
        <v>20.875</v>
      </c>
      <c r="Q3072" s="8" t="s">
        <v>8293</v>
      </c>
      <c r="R3072" t="s">
        <v>8294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8265</v>
      </c>
      <c r="O3073" s="5">
        <f t="shared" si="188"/>
        <v>0.59775</v>
      </c>
      <c r="P3073" s="6">
        <f t="shared" si="189"/>
        <v>61.307692307692307</v>
      </c>
      <c r="Q3073" s="8" t="s">
        <v>8293</v>
      </c>
      <c r="R3073" t="s">
        <v>8294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8265</v>
      </c>
      <c r="O3074" s="5">
        <f t="shared" si="188"/>
        <v>1.6666666666666666E-4</v>
      </c>
      <c r="P3074" s="6">
        <f t="shared" si="189"/>
        <v>1</v>
      </c>
      <c r="Q3074" s="8" t="s">
        <v>8293</v>
      </c>
      <c r="R3074" t="s">
        <v>8294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8265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s="8" t="s">
        <v>8293</v>
      </c>
      <c r="R3075" t="s">
        <v>8294</v>
      </c>
      <c r="S3075" s="13">
        <f t="shared" ref="S3075:S3138" si="194">(((J3075/60)/60)/24)+DATE(1970, 1, 1)</f>
        <v>42111.684027777781</v>
      </c>
      <c r="T3075" s="13">
        <f t="shared" ref="T3075:T3138" si="195">(((I3075/60)/60)/24)+DATE(1970, 1, 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s="5">
        <f t="shared" si="192"/>
        <v>8.8000000000000003E-4</v>
      </c>
      <c r="P3076" s="6">
        <f t="shared" si="193"/>
        <v>7.333333333333333</v>
      </c>
      <c r="Q3076" s="8" t="s">
        <v>8293</v>
      </c>
      <c r="R3076" t="s">
        <v>8294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8265</v>
      </c>
      <c r="O3077" s="5">
        <f t="shared" si="192"/>
        <v>8.6400000000000005E-2</v>
      </c>
      <c r="P3077" s="6">
        <f t="shared" si="193"/>
        <v>64.8</v>
      </c>
      <c r="Q3077" s="8" t="s">
        <v>8293</v>
      </c>
      <c r="R3077" t="s">
        <v>8294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8265</v>
      </c>
      <c r="O3078" s="5">
        <f t="shared" si="192"/>
        <v>0.15060000000000001</v>
      </c>
      <c r="P3078" s="6">
        <f t="shared" si="193"/>
        <v>30.12</v>
      </c>
      <c r="Q3078" s="8" t="s">
        <v>8293</v>
      </c>
      <c r="R3078" t="s">
        <v>8294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8265</v>
      </c>
      <c r="O3079" s="5">
        <f t="shared" si="192"/>
        <v>4.7727272727272731E-3</v>
      </c>
      <c r="P3079" s="6">
        <f t="shared" si="193"/>
        <v>52.5</v>
      </c>
      <c r="Q3079" s="8" t="s">
        <v>8293</v>
      </c>
      <c r="R3079" t="s">
        <v>8294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8265</v>
      </c>
      <c r="O3080" s="5">
        <f t="shared" si="192"/>
        <v>1.1833333333333333E-3</v>
      </c>
      <c r="P3080" s="6">
        <f t="shared" si="193"/>
        <v>23.666666666666668</v>
      </c>
      <c r="Q3080" s="8" t="s">
        <v>8293</v>
      </c>
      <c r="R3080" t="s">
        <v>8294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8265</v>
      </c>
      <c r="O3081" s="5">
        <f t="shared" si="192"/>
        <v>8.4173998587352451E-3</v>
      </c>
      <c r="P3081" s="6">
        <f t="shared" si="193"/>
        <v>415.77777777777777</v>
      </c>
      <c r="Q3081" s="8" t="s">
        <v>8293</v>
      </c>
      <c r="R3081" t="s">
        <v>8294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8265</v>
      </c>
      <c r="O3082" s="5">
        <f t="shared" si="192"/>
        <v>1.8799999999999999E-4</v>
      </c>
      <c r="P3082" s="6">
        <f t="shared" si="193"/>
        <v>53.714285714285715</v>
      </c>
      <c r="Q3082" s="8" t="s">
        <v>8293</v>
      </c>
      <c r="R3082" t="s">
        <v>8294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8265</v>
      </c>
      <c r="O3083" s="5">
        <f t="shared" si="192"/>
        <v>2.1029999999999998E-3</v>
      </c>
      <c r="P3083" s="6">
        <f t="shared" si="193"/>
        <v>420.6</v>
      </c>
      <c r="Q3083" s="8" t="s">
        <v>8293</v>
      </c>
      <c r="R3083" t="s">
        <v>8294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8265</v>
      </c>
      <c r="O3084" s="5">
        <f t="shared" si="192"/>
        <v>0</v>
      </c>
      <c r="P3084" s="6" t="e">
        <f t="shared" si="193"/>
        <v>#DIV/0!</v>
      </c>
      <c r="Q3084" s="8" t="s">
        <v>8293</v>
      </c>
      <c r="R3084" t="s">
        <v>8294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8265</v>
      </c>
      <c r="O3085" s="5">
        <f t="shared" si="192"/>
        <v>2.8E-3</v>
      </c>
      <c r="P3085" s="6">
        <f t="shared" si="193"/>
        <v>18.666666666666668</v>
      </c>
      <c r="Q3085" s="8" t="s">
        <v>8293</v>
      </c>
      <c r="R3085" t="s">
        <v>8294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8265</v>
      </c>
      <c r="O3086" s="5">
        <f t="shared" si="192"/>
        <v>0.11579206701157921</v>
      </c>
      <c r="P3086" s="6">
        <f t="shared" si="193"/>
        <v>78.333333333333329</v>
      </c>
      <c r="Q3086" s="8" t="s">
        <v>8293</v>
      </c>
      <c r="R3086" t="s">
        <v>8294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8265</v>
      </c>
      <c r="O3087" s="5">
        <f t="shared" si="192"/>
        <v>2.4400000000000002E-2</v>
      </c>
      <c r="P3087" s="6">
        <f t="shared" si="193"/>
        <v>67.777777777777771</v>
      </c>
      <c r="Q3087" s="8" t="s">
        <v>8293</v>
      </c>
      <c r="R3087" t="s">
        <v>8294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8265</v>
      </c>
      <c r="O3088" s="5">
        <f t="shared" si="192"/>
        <v>2.5000000000000001E-3</v>
      </c>
      <c r="P3088" s="6">
        <f t="shared" si="193"/>
        <v>16.666666666666668</v>
      </c>
      <c r="Q3088" s="8" t="s">
        <v>8293</v>
      </c>
      <c r="R3088" t="s">
        <v>8294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8265</v>
      </c>
      <c r="O3089" s="5">
        <f t="shared" si="192"/>
        <v>6.2500000000000003E-3</v>
      </c>
      <c r="P3089" s="6">
        <f t="shared" si="193"/>
        <v>62.5</v>
      </c>
      <c r="Q3089" s="8" t="s">
        <v>8293</v>
      </c>
      <c r="R3089" t="s">
        <v>8294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8265</v>
      </c>
      <c r="O3090" s="5">
        <f t="shared" si="192"/>
        <v>1.9384615384615384E-3</v>
      </c>
      <c r="P3090" s="6">
        <f t="shared" si="193"/>
        <v>42</v>
      </c>
      <c r="Q3090" s="8" t="s">
        <v>8293</v>
      </c>
      <c r="R3090" t="s">
        <v>8294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8265</v>
      </c>
      <c r="O3091" s="5">
        <f t="shared" si="192"/>
        <v>0.23416000000000001</v>
      </c>
      <c r="P3091" s="6">
        <f t="shared" si="193"/>
        <v>130.0888888888889</v>
      </c>
      <c r="Q3091" s="8" t="s">
        <v>8293</v>
      </c>
      <c r="R3091" t="s">
        <v>8294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8265</v>
      </c>
      <c r="O3092" s="5">
        <f t="shared" si="192"/>
        <v>5.080888888888889E-2</v>
      </c>
      <c r="P3092" s="6">
        <f t="shared" si="193"/>
        <v>1270.2222222222222</v>
      </c>
      <c r="Q3092" s="8" t="s">
        <v>8293</v>
      </c>
      <c r="R3092" t="s">
        <v>8294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8265</v>
      </c>
      <c r="O3093" s="5">
        <f t="shared" si="192"/>
        <v>0.15920000000000001</v>
      </c>
      <c r="P3093" s="6">
        <f t="shared" si="193"/>
        <v>88.444444444444443</v>
      </c>
      <c r="Q3093" s="8" t="s">
        <v>8293</v>
      </c>
      <c r="R3093" t="s">
        <v>8294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8265</v>
      </c>
      <c r="O3094" s="5">
        <f t="shared" si="192"/>
        <v>1.1831900000000001E-2</v>
      </c>
      <c r="P3094" s="6">
        <f t="shared" si="193"/>
        <v>56.342380952380957</v>
      </c>
      <c r="Q3094" s="8" t="s">
        <v>8293</v>
      </c>
      <c r="R3094" t="s">
        <v>8294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8265</v>
      </c>
      <c r="O3095" s="5">
        <f t="shared" si="192"/>
        <v>0.22750000000000001</v>
      </c>
      <c r="P3095" s="6">
        <f t="shared" si="193"/>
        <v>53.529411764705884</v>
      </c>
      <c r="Q3095" s="8" t="s">
        <v>8293</v>
      </c>
      <c r="R3095" t="s">
        <v>8294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8265</v>
      </c>
      <c r="O3096" s="5">
        <f t="shared" si="192"/>
        <v>2.5000000000000001E-4</v>
      </c>
      <c r="P3096" s="6">
        <f t="shared" si="193"/>
        <v>25</v>
      </c>
      <c r="Q3096" s="8" t="s">
        <v>8293</v>
      </c>
      <c r="R3096" t="s">
        <v>8294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8265</v>
      </c>
      <c r="O3097" s="5">
        <f t="shared" si="192"/>
        <v>3.351206434316354E-3</v>
      </c>
      <c r="P3097" s="6">
        <f t="shared" si="193"/>
        <v>50</v>
      </c>
      <c r="Q3097" s="8" t="s">
        <v>8293</v>
      </c>
      <c r="R3097" t="s">
        <v>8294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8265</v>
      </c>
      <c r="O3098" s="5">
        <f t="shared" si="192"/>
        <v>3.9750000000000001E-2</v>
      </c>
      <c r="P3098" s="6">
        <f t="shared" si="193"/>
        <v>56.785714285714285</v>
      </c>
      <c r="Q3098" s="8" t="s">
        <v>8293</v>
      </c>
      <c r="R3098" t="s">
        <v>8294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8265</v>
      </c>
      <c r="O3099" s="5">
        <f t="shared" si="192"/>
        <v>0.17150000000000001</v>
      </c>
      <c r="P3099" s="6">
        <f t="shared" si="193"/>
        <v>40.833333333333336</v>
      </c>
      <c r="Q3099" s="8" t="s">
        <v>8293</v>
      </c>
      <c r="R3099" t="s">
        <v>8294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8265</v>
      </c>
      <c r="O3100" s="5">
        <f t="shared" si="192"/>
        <v>3.608004104669061E-2</v>
      </c>
      <c r="P3100" s="6">
        <f t="shared" si="193"/>
        <v>65.111111111111114</v>
      </c>
      <c r="Q3100" s="8" t="s">
        <v>8293</v>
      </c>
      <c r="R3100" t="s">
        <v>8294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8265</v>
      </c>
      <c r="O3101" s="5">
        <f t="shared" si="192"/>
        <v>0.13900000000000001</v>
      </c>
      <c r="P3101" s="6">
        <f t="shared" si="193"/>
        <v>55.6</v>
      </c>
      <c r="Q3101" s="8" t="s">
        <v>8293</v>
      </c>
      <c r="R3101" t="s">
        <v>8294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8265</v>
      </c>
      <c r="O3102" s="5">
        <f t="shared" si="192"/>
        <v>0.15225</v>
      </c>
      <c r="P3102" s="6">
        <f t="shared" si="193"/>
        <v>140.53846153846155</v>
      </c>
      <c r="Q3102" s="8" t="s">
        <v>8293</v>
      </c>
      <c r="R3102" t="s">
        <v>8294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8265</v>
      </c>
      <c r="O3103" s="5">
        <f t="shared" si="192"/>
        <v>0.12</v>
      </c>
      <c r="P3103" s="6">
        <f t="shared" si="193"/>
        <v>25</v>
      </c>
      <c r="Q3103" s="8" t="s">
        <v>8293</v>
      </c>
      <c r="R3103" t="s">
        <v>8294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8265</v>
      </c>
      <c r="O3104" s="5">
        <f t="shared" si="192"/>
        <v>0.391125</v>
      </c>
      <c r="P3104" s="6">
        <f t="shared" si="193"/>
        <v>69.533333333333331</v>
      </c>
      <c r="Q3104" s="8" t="s">
        <v>8293</v>
      </c>
      <c r="R3104" t="s">
        <v>8294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8265</v>
      </c>
      <c r="O3105" s="5">
        <f t="shared" si="192"/>
        <v>2.6829268292682929E-3</v>
      </c>
      <c r="P3105" s="6">
        <f t="shared" si="193"/>
        <v>5.5</v>
      </c>
      <c r="Q3105" s="8" t="s">
        <v>8293</v>
      </c>
      <c r="R3105" t="s">
        <v>8294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8265</v>
      </c>
      <c r="O3106" s="5">
        <f t="shared" si="192"/>
        <v>0.29625000000000001</v>
      </c>
      <c r="P3106" s="6">
        <f t="shared" si="193"/>
        <v>237</v>
      </c>
      <c r="Q3106" s="8" t="s">
        <v>8293</v>
      </c>
      <c r="R3106" t="s">
        <v>8294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8265</v>
      </c>
      <c r="O3107" s="5">
        <f t="shared" si="192"/>
        <v>0.4236099230111206</v>
      </c>
      <c r="P3107" s="6">
        <f t="shared" si="193"/>
        <v>79.870967741935488</v>
      </c>
      <c r="Q3107" s="8" t="s">
        <v>8293</v>
      </c>
      <c r="R3107" t="s">
        <v>8294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 s="5">
        <f t="shared" si="192"/>
        <v>4.1000000000000002E-2</v>
      </c>
      <c r="P3108" s="6">
        <f t="shared" si="193"/>
        <v>10.25</v>
      </c>
      <c r="Q3108" s="8" t="s">
        <v>8293</v>
      </c>
      <c r="R3108" t="s">
        <v>8294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 s="5">
        <f t="shared" si="192"/>
        <v>0.197625</v>
      </c>
      <c r="P3109" s="6">
        <f t="shared" si="193"/>
        <v>272.58620689655174</v>
      </c>
      <c r="Q3109" s="8" t="s">
        <v>8293</v>
      </c>
      <c r="R3109" t="s">
        <v>8294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 s="5">
        <f t="shared" si="192"/>
        <v>5.1999999999999995E-4</v>
      </c>
      <c r="P3110" s="6">
        <f t="shared" si="193"/>
        <v>13</v>
      </c>
      <c r="Q3110" s="8" t="s">
        <v>8293</v>
      </c>
      <c r="R3110" t="s">
        <v>8294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8265</v>
      </c>
      <c r="O3111" s="5">
        <f t="shared" si="192"/>
        <v>0.25030188679245285</v>
      </c>
      <c r="P3111" s="6">
        <f t="shared" si="193"/>
        <v>58.184210526315788</v>
      </c>
      <c r="Q3111" s="8" t="s">
        <v>8293</v>
      </c>
      <c r="R3111" t="s">
        <v>8294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8265</v>
      </c>
      <c r="O3112" s="5">
        <f t="shared" si="192"/>
        <v>4.0000000000000002E-4</v>
      </c>
      <c r="P3112" s="6">
        <f t="shared" si="193"/>
        <v>10</v>
      </c>
      <c r="Q3112" s="8" t="s">
        <v>8293</v>
      </c>
      <c r="R3112" t="s">
        <v>8294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8265</v>
      </c>
      <c r="O3113" s="5">
        <f t="shared" si="192"/>
        <v>0.26640000000000003</v>
      </c>
      <c r="P3113" s="6">
        <f t="shared" si="193"/>
        <v>70.10526315789474</v>
      </c>
      <c r="Q3113" s="8" t="s">
        <v>8293</v>
      </c>
      <c r="R3113" t="s">
        <v>8294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8265</v>
      </c>
      <c r="O3114" s="5">
        <f t="shared" si="192"/>
        <v>4.7363636363636365E-2</v>
      </c>
      <c r="P3114" s="6">
        <f t="shared" si="193"/>
        <v>57.888888888888886</v>
      </c>
      <c r="Q3114" s="8" t="s">
        <v>8293</v>
      </c>
      <c r="R3114" t="s">
        <v>8294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8265</v>
      </c>
      <c r="O3115" s="5">
        <f t="shared" si="192"/>
        <v>4.2435339894712751E-2</v>
      </c>
      <c r="P3115" s="6">
        <f t="shared" si="193"/>
        <v>125.27027027027027</v>
      </c>
      <c r="Q3115" s="8" t="s">
        <v>8293</v>
      </c>
      <c r="R3115" t="s">
        <v>8294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8266</v>
      </c>
      <c r="O3116" s="5">
        <f t="shared" si="192"/>
        <v>0</v>
      </c>
      <c r="P3116" s="6" t="e">
        <f t="shared" si="193"/>
        <v>#DIV/0!</v>
      </c>
      <c r="Q3116" s="8" t="s">
        <v>8293</v>
      </c>
      <c r="R3116" t="s">
        <v>8295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8266</v>
      </c>
      <c r="O3117" s="5">
        <f t="shared" si="192"/>
        <v>0.03</v>
      </c>
      <c r="P3117" s="6">
        <f t="shared" si="193"/>
        <v>300</v>
      </c>
      <c r="Q3117" s="8" t="s">
        <v>8293</v>
      </c>
      <c r="R3117" t="s">
        <v>8295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8266</v>
      </c>
      <c r="O3118" s="5">
        <f t="shared" si="192"/>
        <v>0.57333333333333336</v>
      </c>
      <c r="P3118" s="6">
        <f t="shared" si="193"/>
        <v>43</v>
      </c>
      <c r="Q3118" s="8" t="s">
        <v>8293</v>
      </c>
      <c r="R3118" t="s">
        <v>8295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8266</v>
      </c>
      <c r="O3119" s="5">
        <f t="shared" si="192"/>
        <v>1E-3</v>
      </c>
      <c r="P3119" s="6">
        <f t="shared" si="193"/>
        <v>1</v>
      </c>
      <c r="Q3119" s="8" t="s">
        <v>8293</v>
      </c>
      <c r="R3119" t="s">
        <v>8295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8266</v>
      </c>
      <c r="O3120" s="5">
        <f t="shared" si="192"/>
        <v>3.0999999999999999E-3</v>
      </c>
      <c r="P3120" s="6">
        <f t="shared" si="193"/>
        <v>775</v>
      </c>
      <c r="Q3120" s="8" t="s">
        <v>8293</v>
      </c>
      <c r="R3120" t="s">
        <v>8295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8266</v>
      </c>
      <c r="O3121" s="5">
        <f t="shared" si="192"/>
        <v>5.0000000000000001E-4</v>
      </c>
      <c r="P3121" s="6">
        <f t="shared" si="193"/>
        <v>5</v>
      </c>
      <c r="Q3121" s="8" t="s">
        <v>8293</v>
      </c>
      <c r="R3121" t="s">
        <v>8295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8266</v>
      </c>
      <c r="O3122" s="5">
        <f t="shared" si="192"/>
        <v>9.8461538461538464E-5</v>
      </c>
      <c r="P3122" s="6">
        <f t="shared" si="193"/>
        <v>12.8</v>
      </c>
      <c r="Q3122" s="8" t="s">
        <v>8293</v>
      </c>
      <c r="R3122" t="s">
        <v>8295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8266</v>
      </c>
      <c r="O3123" s="5">
        <f t="shared" si="192"/>
        <v>6.6666666666666671E-3</v>
      </c>
      <c r="P3123" s="6">
        <f t="shared" si="193"/>
        <v>10</v>
      </c>
      <c r="Q3123" s="8" t="s">
        <v>8293</v>
      </c>
      <c r="R3123" t="s">
        <v>8295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8266</v>
      </c>
      <c r="O3124" s="5">
        <f t="shared" si="192"/>
        <v>0.58291457286432158</v>
      </c>
      <c r="P3124" s="6">
        <f t="shared" si="193"/>
        <v>58</v>
      </c>
      <c r="Q3124" s="8" t="s">
        <v>8293</v>
      </c>
      <c r="R3124" t="s">
        <v>8295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8266</v>
      </c>
      <c r="O3125" s="5">
        <f t="shared" si="192"/>
        <v>0.68153600000000003</v>
      </c>
      <c r="P3125" s="6">
        <f t="shared" si="193"/>
        <v>244.80459770114942</v>
      </c>
      <c r="Q3125" s="8" t="s">
        <v>8293</v>
      </c>
      <c r="R3125" t="s">
        <v>8295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8266</v>
      </c>
      <c r="O3126" s="5">
        <f t="shared" si="192"/>
        <v>3.2499999999999997E-5</v>
      </c>
      <c r="P3126" s="6">
        <f t="shared" si="193"/>
        <v>6.5</v>
      </c>
      <c r="Q3126" s="8" t="s">
        <v>8293</v>
      </c>
      <c r="R3126" t="s">
        <v>8295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8266</v>
      </c>
      <c r="O3127" s="5">
        <f t="shared" si="192"/>
        <v>0</v>
      </c>
      <c r="P3127" s="6" t="e">
        <f t="shared" si="193"/>
        <v>#DIV/0!</v>
      </c>
      <c r="Q3127" s="8" t="s">
        <v>8293</v>
      </c>
      <c r="R3127" t="s">
        <v>8295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8266</v>
      </c>
      <c r="O3128" s="5">
        <f t="shared" si="192"/>
        <v>4.1599999999999998E-2</v>
      </c>
      <c r="P3128" s="6">
        <f t="shared" si="193"/>
        <v>61.176470588235297</v>
      </c>
      <c r="Q3128" s="8" t="s">
        <v>8293</v>
      </c>
      <c r="R3128" t="s">
        <v>8295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8266</v>
      </c>
      <c r="O3129" s="5">
        <f t="shared" si="192"/>
        <v>0</v>
      </c>
      <c r="P3129" s="6" t="e">
        <f t="shared" si="193"/>
        <v>#DIV/0!</v>
      </c>
      <c r="Q3129" s="8" t="s">
        <v>8293</v>
      </c>
      <c r="R3129" t="s">
        <v>8295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8266</v>
      </c>
      <c r="O3130" s="5">
        <f t="shared" si="192"/>
        <v>1.0860666666666667</v>
      </c>
      <c r="P3130" s="6">
        <f t="shared" si="193"/>
        <v>139.23931623931625</v>
      </c>
      <c r="Q3130" s="8" t="s">
        <v>8293</v>
      </c>
      <c r="R3130" t="s">
        <v>8295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8266</v>
      </c>
      <c r="O3131" s="5">
        <f t="shared" si="192"/>
        <v>8.0000000000000002E-3</v>
      </c>
      <c r="P3131" s="6">
        <f t="shared" si="193"/>
        <v>10</v>
      </c>
      <c r="Q3131" s="8" t="s">
        <v>8293</v>
      </c>
      <c r="R3131" t="s">
        <v>8295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8266</v>
      </c>
      <c r="O3132" s="5">
        <f t="shared" si="192"/>
        <v>3.7499999999999999E-2</v>
      </c>
      <c r="P3132" s="6">
        <f t="shared" si="193"/>
        <v>93.75</v>
      </c>
      <c r="Q3132" s="8" t="s">
        <v>8293</v>
      </c>
      <c r="R3132" t="s">
        <v>8295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8266</v>
      </c>
      <c r="O3133" s="5">
        <f t="shared" si="192"/>
        <v>0.15731707317073171</v>
      </c>
      <c r="P3133" s="6">
        <f t="shared" si="193"/>
        <v>53.75</v>
      </c>
      <c r="Q3133" s="8" t="s">
        <v>8293</v>
      </c>
      <c r="R3133" t="s">
        <v>8295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8266</v>
      </c>
      <c r="O3134" s="5">
        <f t="shared" si="192"/>
        <v>3.3333333333333332E-4</v>
      </c>
      <c r="P3134" s="6">
        <f t="shared" si="193"/>
        <v>10</v>
      </c>
      <c r="Q3134" s="8" t="s">
        <v>8293</v>
      </c>
      <c r="R3134" t="s">
        <v>8295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8266</v>
      </c>
      <c r="O3135" s="5">
        <f t="shared" si="192"/>
        <v>1.08</v>
      </c>
      <c r="P3135" s="6">
        <f t="shared" si="193"/>
        <v>33.75</v>
      </c>
      <c r="Q3135" s="8" t="s">
        <v>8293</v>
      </c>
      <c r="R3135" t="s">
        <v>8295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8266</v>
      </c>
      <c r="O3136" s="5">
        <f t="shared" si="192"/>
        <v>0.22500000000000001</v>
      </c>
      <c r="P3136" s="6">
        <f t="shared" si="193"/>
        <v>18.75</v>
      </c>
      <c r="Q3136" s="8" t="s">
        <v>8293</v>
      </c>
      <c r="R3136" t="s">
        <v>8295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8266</v>
      </c>
      <c r="O3137" s="5">
        <f t="shared" si="192"/>
        <v>0.20849420849420849</v>
      </c>
      <c r="P3137" s="6">
        <f t="shared" si="193"/>
        <v>23.142857142857142</v>
      </c>
      <c r="Q3137" s="8" t="s">
        <v>8293</v>
      </c>
      <c r="R3137" t="s">
        <v>8295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5">
        <f t="shared" si="192"/>
        <v>1.278</v>
      </c>
      <c r="P3138" s="6">
        <f t="shared" si="193"/>
        <v>29.045454545454547</v>
      </c>
      <c r="Q3138" s="8" t="s">
        <v>8293</v>
      </c>
      <c r="R3138" t="s">
        <v>8295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8266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s="8" t="s">
        <v>8293</v>
      </c>
      <c r="R3139" t="s">
        <v>8295</v>
      </c>
      <c r="S3139" s="13">
        <f t="shared" ref="S3139:S3202" si="198">(((J3139/60)/60)/24)+DATE(1970, 1, 1)</f>
        <v>42807.885057870371</v>
      </c>
      <c r="T3139" s="13">
        <f t="shared" ref="T3139:T3202" si="199">(((I3139/60)/60)/24)+DATE(1970, 1, 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s="5">
        <f t="shared" si="196"/>
        <v>0</v>
      </c>
      <c r="P3140" s="6" t="e">
        <f t="shared" si="197"/>
        <v>#DIV/0!</v>
      </c>
      <c r="Q3140" s="8" t="s">
        <v>8293</v>
      </c>
      <c r="R3140" t="s">
        <v>8295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8266</v>
      </c>
      <c r="O3141" s="5">
        <f t="shared" si="196"/>
        <v>5.3999999999999999E-2</v>
      </c>
      <c r="P3141" s="6">
        <f t="shared" si="197"/>
        <v>450</v>
      </c>
      <c r="Q3141" s="8" t="s">
        <v>8293</v>
      </c>
      <c r="R3141" t="s">
        <v>8295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8266</v>
      </c>
      <c r="O3142" s="5">
        <f t="shared" si="196"/>
        <v>9.5999999999999992E-3</v>
      </c>
      <c r="P3142" s="6">
        <f t="shared" si="197"/>
        <v>24</v>
      </c>
      <c r="Q3142" s="8" t="s">
        <v>8293</v>
      </c>
      <c r="R3142" t="s">
        <v>8295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8266</v>
      </c>
      <c r="O3143" s="5">
        <f t="shared" si="196"/>
        <v>0.51600000000000001</v>
      </c>
      <c r="P3143" s="6">
        <f t="shared" si="197"/>
        <v>32.25</v>
      </c>
      <c r="Q3143" s="8" t="s">
        <v>8293</v>
      </c>
      <c r="R3143" t="s">
        <v>8295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8266</v>
      </c>
      <c r="O3144" s="5">
        <f t="shared" si="196"/>
        <v>1.6363636363636365E-2</v>
      </c>
      <c r="P3144" s="6">
        <f t="shared" si="197"/>
        <v>15</v>
      </c>
      <c r="Q3144" s="8" t="s">
        <v>8293</v>
      </c>
      <c r="R3144" t="s">
        <v>8295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s="5">
        <f t="shared" si="196"/>
        <v>0</v>
      </c>
      <c r="P3145" s="6" t="e">
        <f t="shared" si="197"/>
        <v>#DIV/0!</v>
      </c>
      <c r="Q3145" s="8" t="s">
        <v>8293</v>
      </c>
      <c r="R3145" t="s">
        <v>8295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8266</v>
      </c>
      <c r="O3146" s="5">
        <f t="shared" si="196"/>
        <v>0.754</v>
      </c>
      <c r="P3146" s="6">
        <f t="shared" si="197"/>
        <v>251.33333333333334</v>
      </c>
      <c r="Q3146" s="8" t="s">
        <v>8293</v>
      </c>
      <c r="R3146" t="s">
        <v>8295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s="5">
        <f t="shared" si="196"/>
        <v>0</v>
      </c>
      <c r="P3147" s="6" t="e">
        <f t="shared" si="197"/>
        <v>#DIV/0!</v>
      </c>
      <c r="Q3147" s="8" t="s">
        <v>8293</v>
      </c>
      <c r="R3147" t="s">
        <v>8295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8266</v>
      </c>
      <c r="O3148" s="5">
        <f t="shared" si="196"/>
        <v>0.105</v>
      </c>
      <c r="P3148" s="6">
        <f t="shared" si="197"/>
        <v>437.5</v>
      </c>
      <c r="Q3148" s="8" t="s">
        <v>8293</v>
      </c>
      <c r="R3148" t="s">
        <v>8295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8266</v>
      </c>
      <c r="O3149" s="5">
        <f t="shared" si="196"/>
        <v>1.1752499999999999</v>
      </c>
      <c r="P3149" s="6">
        <f t="shared" si="197"/>
        <v>110.35211267605634</v>
      </c>
      <c r="Q3149" s="8" t="s">
        <v>8293</v>
      </c>
      <c r="R3149" t="s">
        <v>8295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8266</v>
      </c>
      <c r="O3150" s="5">
        <f t="shared" si="196"/>
        <v>1.3116666666666668</v>
      </c>
      <c r="P3150" s="6">
        <f t="shared" si="197"/>
        <v>41.421052631578945</v>
      </c>
      <c r="Q3150" s="8" t="s">
        <v>8293</v>
      </c>
      <c r="R3150" t="s">
        <v>8295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8266</v>
      </c>
      <c r="O3151" s="5">
        <f t="shared" si="196"/>
        <v>1.04</v>
      </c>
      <c r="P3151" s="6">
        <f t="shared" si="197"/>
        <v>52</v>
      </c>
      <c r="Q3151" s="8" t="s">
        <v>8293</v>
      </c>
      <c r="R3151" t="s">
        <v>8295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8266</v>
      </c>
      <c r="O3152" s="5">
        <f t="shared" si="196"/>
        <v>1.01</v>
      </c>
      <c r="P3152" s="6">
        <f t="shared" si="197"/>
        <v>33.990384615384613</v>
      </c>
      <c r="Q3152" s="8" t="s">
        <v>8293</v>
      </c>
      <c r="R3152" t="s">
        <v>8295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8266</v>
      </c>
      <c r="O3153" s="5">
        <f t="shared" si="196"/>
        <v>1.004</v>
      </c>
      <c r="P3153" s="6">
        <f t="shared" si="197"/>
        <v>103.35294117647059</v>
      </c>
      <c r="Q3153" s="8" t="s">
        <v>8293</v>
      </c>
      <c r="R3153" t="s">
        <v>8295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8266</v>
      </c>
      <c r="O3154" s="5">
        <f t="shared" si="196"/>
        <v>1.0595454545454546</v>
      </c>
      <c r="P3154" s="6">
        <f t="shared" si="197"/>
        <v>34.791044776119406</v>
      </c>
      <c r="Q3154" s="8" t="s">
        <v>8293</v>
      </c>
      <c r="R3154" t="s">
        <v>8295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8266</v>
      </c>
      <c r="O3155" s="5">
        <f t="shared" si="196"/>
        <v>3.3558333333333334</v>
      </c>
      <c r="P3155" s="6">
        <f t="shared" si="197"/>
        <v>41.773858921161825</v>
      </c>
      <c r="Q3155" s="8" t="s">
        <v>8293</v>
      </c>
      <c r="R3155" t="s">
        <v>8295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8266</v>
      </c>
      <c r="O3156" s="5">
        <f t="shared" si="196"/>
        <v>1.1292857142857142</v>
      </c>
      <c r="P3156" s="6">
        <f t="shared" si="197"/>
        <v>64.268292682926827</v>
      </c>
      <c r="Q3156" s="8" t="s">
        <v>8293</v>
      </c>
      <c r="R3156" t="s">
        <v>8295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8266</v>
      </c>
      <c r="O3157" s="5">
        <f t="shared" si="196"/>
        <v>1.885046</v>
      </c>
      <c r="P3157" s="6">
        <f t="shared" si="197"/>
        <v>31.209370860927152</v>
      </c>
      <c r="Q3157" s="8" t="s">
        <v>8293</v>
      </c>
      <c r="R3157" t="s">
        <v>8295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8266</v>
      </c>
      <c r="O3158" s="5">
        <f t="shared" si="196"/>
        <v>1.0181818181818181</v>
      </c>
      <c r="P3158" s="6">
        <f t="shared" si="197"/>
        <v>62.921348314606739</v>
      </c>
      <c r="Q3158" s="8" t="s">
        <v>8293</v>
      </c>
      <c r="R3158" t="s">
        <v>8295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8266</v>
      </c>
      <c r="O3159" s="5">
        <f t="shared" si="196"/>
        <v>1.01</v>
      </c>
      <c r="P3159" s="6">
        <f t="shared" si="197"/>
        <v>98.536585365853654</v>
      </c>
      <c r="Q3159" s="8" t="s">
        <v>8293</v>
      </c>
      <c r="R3159" t="s">
        <v>8295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8266</v>
      </c>
      <c r="O3160" s="5">
        <f t="shared" si="196"/>
        <v>1.1399999999999999</v>
      </c>
      <c r="P3160" s="6">
        <f t="shared" si="197"/>
        <v>82.608695652173907</v>
      </c>
      <c r="Q3160" s="8" t="s">
        <v>8293</v>
      </c>
      <c r="R3160" t="s">
        <v>8295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8266</v>
      </c>
      <c r="O3161" s="5">
        <f t="shared" si="196"/>
        <v>1.3348133333333334</v>
      </c>
      <c r="P3161" s="6">
        <f t="shared" si="197"/>
        <v>38.504230769230773</v>
      </c>
      <c r="Q3161" s="8" t="s">
        <v>8293</v>
      </c>
      <c r="R3161" t="s">
        <v>8295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8266</v>
      </c>
      <c r="O3162" s="5">
        <f t="shared" si="196"/>
        <v>1.0153333333333334</v>
      </c>
      <c r="P3162" s="6">
        <f t="shared" si="197"/>
        <v>80.15789473684211</v>
      </c>
      <c r="Q3162" s="8" t="s">
        <v>8293</v>
      </c>
      <c r="R3162" t="s">
        <v>8295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8266</v>
      </c>
      <c r="O3163" s="5">
        <f t="shared" si="196"/>
        <v>1.0509999999999999</v>
      </c>
      <c r="P3163" s="6">
        <f t="shared" si="197"/>
        <v>28.405405405405407</v>
      </c>
      <c r="Q3163" s="8" t="s">
        <v>8293</v>
      </c>
      <c r="R3163" t="s">
        <v>8295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5">
        <f t="shared" si="196"/>
        <v>1.2715000000000001</v>
      </c>
      <c r="P3164" s="6">
        <f t="shared" si="197"/>
        <v>80.730158730158735</v>
      </c>
      <c r="Q3164" s="8" t="s">
        <v>8293</v>
      </c>
      <c r="R3164" t="s">
        <v>8295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8266</v>
      </c>
      <c r="O3165" s="5">
        <f t="shared" si="196"/>
        <v>1.1115384615384616</v>
      </c>
      <c r="P3165" s="6">
        <f t="shared" si="197"/>
        <v>200.69444444444446</v>
      </c>
      <c r="Q3165" s="8" t="s">
        <v>8293</v>
      </c>
      <c r="R3165" t="s">
        <v>8295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8266</v>
      </c>
      <c r="O3166" s="5">
        <f t="shared" si="196"/>
        <v>1.0676000000000001</v>
      </c>
      <c r="P3166" s="6">
        <f t="shared" si="197"/>
        <v>37.591549295774648</v>
      </c>
      <c r="Q3166" s="8" t="s">
        <v>8293</v>
      </c>
      <c r="R3166" t="s">
        <v>8295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8266</v>
      </c>
      <c r="O3167" s="5">
        <f t="shared" si="196"/>
        <v>1.6266666666666667</v>
      </c>
      <c r="P3167" s="6">
        <f t="shared" si="197"/>
        <v>58.095238095238095</v>
      </c>
      <c r="Q3167" s="8" t="s">
        <v>8293</v>
      </c>
      <c r="R3167" t="s">
        <v>8295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8266</v>
      </c>
      <c r="O3168" s="5">
        <f t="shared" si="196"/>
        <v>1.6022808571428573</v>
      </c>
      <c r="P3168" s="6">
        <f t="shared" si="197"/>
        <v>60.300892473118282</v>
      </c>
      <c r="Q3168" s="8" t="s">
        <v>8293</v>
      </c>
      <c r="R3168" t="s">
        <v>8295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8266</v>
      </c>
      <c r="O3169" s="5">
        <f t="shared" si="196"/>
        <v>1.1616666666666666</v>
      </c>
      <c r="P3169" s="6">
        <f t="shared" si="197"/>
        <v>63.363636363636367</v>
      </c>
      <c r="Q3169" s="8" t="s">
        <v>8293</v>
      </c>
      <c r="R3169" t="s">
        <v>8295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5">
        <f t="shared" si="196"/>
        <v>1.242</v>
      </c>
      <c r="P3170" s="6">
        <f t="shared" si="197"/>
        <v>50.901639344262293</v>
      </c>
      <c r="Q3170" s="8" t="s">
        <v>8293</v>
      </c>
      <c r="R3170" t="s">
        <v>8295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8266</v>
      </c>
      <c r="O3171" s="5">
        <f t="shared" si="196"/>
        <v>1.030125</v>
      </c>
      <c r="P3171" s="6">
        <f t="shared" si="197"/>
        <v>100.5</v>
      </c>
      <c r="Q3171" s="8" t="s">
        <v>8293</v>
      </c>
      <c r="R3171" t="s">
        <v>8295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8266</v>
      </c>
      <c r="O3172" s="5">
        <f t="shared" si="196"/>
        <v>1.1225000000000001</v>
      </c>
      <c r="P3172" s="6">
        <f t="shared" si="197"/>
        <v>31.619718309859156</v>
      </c>
      <c r="Q3172" s="8" t="s">
        <v>8293</v>
      </c>
      <c r="R3172" t="s">
        <v>8295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8266</v>
      </c>
      <c r="O3173" s="5">
        <f t="shared" si="196"/>
        <v>1.0881428571428571</v>
      </c>
      <c r="P3173" s="6">
        <f t="shared" si="197"/>
        <v>65.102564102564102</v>
      </c>
      <c r="Q3173" s="8" t="s">
        <v>8293</v>
      </c>
      <c r="R3173" t="s">
        <v>8295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8266</v>
      </c>
      <c r="O3174" s="5">
        <f t="shared" si="196"/>
        <v>1.1499999999999999</v>
      </c>
      <c r="P3174" s="6">
        <f t="shared" si="197"/>
        <v>79.310344827586206</v>
      </c>
      <c r="Q3174" s="8" t="s">
        <v>8293</v>
      </c>
      <c r="R3174" t="s">
        <v>8295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8266</v>
      </c>
      <c r="O3175" s="5">
        <f t="shared" si="196"/>
        <v>1.03</v>
      </c>
      <c r="P3175" s="6">
        <f t="shared" si="197"/>
        <v>139.18918918918919</v>
      </c>
      <c r="Q3175" s="8" t="s">
        <v>8293</v>
      </c>
      <c r="R3175" t="s">
        <v>8295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5">
        <f t="shared" si="196"/>
        <v>1.0113333333333334</v>
      </c>
      <c r="P3176" s="6">
        <f t="shared" si="197"/>
        <v>131.91304347826087</v>
      </c>
      <c r="Q3176" s="8" t="s">
        <v>8293</v>
      </c>
      <c r="R3176" t="s">
        <v>8296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5">
        <f t="shared" si="196"/>
        <v>1.0955999999999999</v>
      </c>
      <c r="P3177" s="6">
        <f t="shared" si="197"/>
        <v>91.3</v>
      </c>
      <c r="Q3177" s="8" t="s">
        <v>8293</v>
      </c>
      <c r="R3177" t="s">
        <v>8296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5">
        <f t="shared" si="196"/>
        <v>1.148421052631579</v>
      </c>
      <c r="P3178" s="6">
        <f t="shared" si="197"/>
        <v>39.672727272727272</v>
      </c>
      <c r="Q3178" s="8" t="s">
        <v>8293</v>
      </c>
      <c r="R3178" t="s">
        <v>8296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5">
        <f t="shared" si="196"/>
        <v>1.1739999999999999</v>
      </c>
      <c r="P3179" s="6">
        <f t="shared" si="197"/>
        <v>57.549019607843135</v>
      </c>
      <c r="Q3179" s="8" t="s">
        <v>8293</v>
      </c>
      <c r="R3179" t="s">
        <v>8296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5">
        <f t="shared" si="196"/>
        <v>1.7173333333333334</v>
      </c>
      <c r="P3180" s="6">
        <f t="shared" si="197"/>
        <v>33.025641025641029</v>
      </c>
      <c r="Q3180" s="8" t="s">
        <v>8293</v>
      </c>
      <c r="R3180" t="s">
        <v>8296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5">
        <f t="shared" si="196"/>
        <v>1.1416238095238094</v>
      </c>
      <c r="P3181" s="6">
        <f t="shared" si="197"/>
        <v>77.335806451612896</v>
      </c>
      <c r="Q3181" s="8" t="s">
        <v>8293</v>
      </c>
      <c r="R3181" t="s">
        <v>8296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5">
        <f t="shared" si="196"/>
        <v>1.1975</v>
      </c>
      <c r="P3182" s="6">
        <f t="shared" si="197"/>
        <v>31.933333333333334</v>
      </c>
      <c r="Q3182" s="8" t="s">
        <v>8293</v>
      </c>
      <c r="R3182" t="s">
        <v>8296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5">
        <f t="shared" si="196"/>
        <v>1.0900000000000001</v>
      </c>
      <c r="P3183" s="6">
        <f t="shared" si="197"/>
        <v>36.333333333333336</v>
      </c>
      <c r="Q3183" s="8" t="s">
        <v>8293</v>
      </c>
      <c r="R3183" t="s">
        <v>8296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5">
        <f t="shared" si="196"/>
        <v>1.0088571428571429</v>
      </c>
      <c r="P3184" s="6">
        <f t="shared" si="197"/>
        <v>46.768211920529801</v>
      </c>
      <c r="Q3184" s="8" t="s">
        <v>8293</v>
      </c>
      <c r="R3184" t="s">
        <v>8296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5">
        <f t="shared" si="196"/>
        <v>1.0900000000000001</v>
      </c>
      <c r="P3185" s="6">
        <f t="shared" si="197"/>
        <v>40.073529411764703</v>
      </c>
      <c r="Q3185" s="8" t="s">
        <v>8293</v>
      </c>
      <c r="R3185" t="s">
        <v>8296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5">
        <f t="shared" si="196"/>
        <v>1.0720930232558139</v>
      </c>
      <c r="P3186" s="6">
        <f t="shared" si="197"/>
        <v>100.21739130434783</v>
      </c>
      <c r="Q3186" s="8" t="s">
        <v>8293</v>
      </c>
      <c r="R3186" t="s">
        <v>8296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5">
        <f t="shared" si="196"/>
        <v>1</v>
      </c>
      <c r="P3187" s="6">
        <f t="shared" si="197"/>
        <v>41.666666666666664</v>
      </c>
      <c r="Q3187" s="8" t="s">
        <v>8293</v>
      </c>
      <c r="R3187" t="s">
        <v>8296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5">
        <f t="shared" si="196"/>
        <v>1.0218750000000001</v>
      </c>
      <c r="P3188" s="6">
        <f t="shared" si="197"/>
        <v>46.714285714285715</v>
      </c>
      <c r="Q3188" s="8" t="s">
        <v>8293</v>
      </c>
      <c r="R3188" t="s">
        <v>8296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5">
        <f t="shared" si="196"/>
        <v>1.1629333333333334</v>
      </c>
      <c r="P3189" s="6">
        <f t="shared" si="197"/>
        <v>71.491803278688522</v>
      </c>
      <c r="Q3189" s="8" t="s">
        <v>8293</v>
      </c>
      <c r="R3189" t="s">
        <v>8296</v>
      </c>
      <c r="S3189" s="13">
        <f t="shared" si="198"/>
        <v>41835.666354166664</v>
      </c>
      <c r="T3189" s="13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8267</v>
      </c>
      <c r="O3190" s="5">
        <f t="shared" si="196"/>
        <v>0.65</v>
      </c>
      <c r="P3190" s="6">
        <f t="shared" si="197"/>
        <v>14.444444444444445</v>
      </c>
      <c r="Q3190" s="8" t="s">
        <v>8293</v>
      </c>
      <c r="R3190" t="s">
        <v>8296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8267</v>
      </c>
      <c r="O3191" s="5">
        <f t="shared" si="196"/>
        <v>0.12327272727272727</v>
      </c>
      <c r="P3191" s="6">
        <f t="shared" si="197"/>
        <v>356.84210526315792</v>
      </c>
      <c r="Q3191" s="8" t="s">
        <v>8293</v>
      </c>
      <c r="R3191" t="s">
        <v>8296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8267</v>
      </c>
      <c r="O3192" s="5">
        <f t="shared" si="196"/>
        <v>0</v>
      </c>
      <c r="P3192" s="6" t="e">
        <f t="shared" si="197"/>
        <v>#DIV/0!</v>
      </c>
      <c r="Q3192" s="8" t="s">
        <v>8293</v>
      </c>
      <c r="R3192" t="s">
        <v>8296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8267</v>
      </c>
      <c r="O3193" s="5">
        <f t="shared" si="196"/>
        <v>4.0266666666666666E-2</v>
      </c>
      <c r="P3193" s="6">
        <f t="shared" si="197"/>
        <v>37.75</v>
      </c>
      <c r="Q3193" s="8" t="s">
        <v>8293</v>
      </c>
      <c r="R3193" t="s">
        <v>8296</v>
      </c>
      <c r="S3193" s="13">
        <f t="shared" si="198"/>
        <v>42538.755428240736</v>
      </c>
      <c r="T3193" s="13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8267</v>
      </c>
      <c r="O3194" s="5">
        <f t="shared" si="196"/>
        <v>1.0200000000000001E-2</v>
      </c>
      <c r="P3194" s="6">
        <f t="shared" si="197"/>
        <v>12.75</v>
      </c>
      <c r="Q3194" s="8" t="s">
        <v>8293</v>
      </c>
      <c r="R3194" t="s">
        <v>8296</v>
      </c>
      <c r="S3194" s="13">
        <f t="shared" si="198"/>
        <v>42018.94049768518</v>
      </c>
      <c r="T3194" s="13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8267</v>
      </c>
      <c r="O3195" s="5">
        <f t="shared" si="196"/>
        <v>0.1174</v>
      </c>
      <c r="P3195" s="6">
        <f t="shared" si="197"/>
        <v>24.458333333333332</v>
      </c>
      <c r="Q3195" s="8" t="s">
        <v>8293</v>
      </c>
      <c r="R3195" t="s">
        <v>8296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8267</v>
      </c>
      <c r="O3196" s="5">
        <f t="shared" si="196"/>
        <v>0</v>
      </c>
      <c r="P3196" s="6" t="e">
        <f t="shared" si="197"/>
        <v>#DIV/0!</v>
      </c>
      <c r="Q3196" s="8" t="s">
        <v>8293</v>
      </c>
      <c r="R3196" t="s">
        <v>8296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8267</v>
      </c>
      <c r="O3197" s="5">
        <f t="shared" si="196"/>
        <v>0.59142857142857141</v>
      </c>
      <c r="P3197" s="6">
        <f t="shared" si="197"/>
        <v>53.07692307692308</v>
      </c>
      <c r="Q3197" s="8" t="s">
        <v>8293</v>
      </c>
      <c r="R3197" t="s">
        <v>8296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8267</v>
      </c>
      <c r="O3198" s="5">
        <f t="shared" si="196"/>
        <v>5.9999999999999995E-4</v>
      </c>
      <c r="P3198" s="6">
        <f t="shared" si="197"/>
        <v>300</v>
      </c>
      <c r="Q3198" s="8" t="s">
        <v>8293</v>
      </c>
      <c r="R3198" t="s">
        <v>8296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8267</v>
      </c>
      <c r="O3199" s="5">
        <f t="shared" si="196"/>
        <v>0.1145</v>
      </c>
      <c r="P3199" s="6">
        <f t="shared" si="197"/>
        <v>286.25</v>
      </c>
      <c r="Q3199" s="8" t="s">
        <v>8293</v>
      </c>
      <c r="R3199" t="s">
        <v>8296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8267</v>
      </c>
      <c r="O3200" s="5">
        <f t="shared" si="196"/>
        <v>3.6666666666666666E-3</v>
      </c>
      <c r="P3200" s="6">
        <f t="shared" si="197"/>
        <v>36.666666666666664</v>
      </c>
      <c r="Q3200" s="8" t="s">
        <v>8293</v>
      </c>
      <c r="R3200" t="s">
        <v>8296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8267</v>
      </c>
      <c r="O3201" s="5">
        <f t="shared" si="196"/>
        <v>0.52159999999999995</v>
      </c>
      <c r="P3201" s="6">
        <f t="shared" si="197"/>
        <v>49.20754716981132</v>
      </c>
      <c r="Q3201" s="8" t="s">
        <v>8293</v>
      </c>
      <c r="R3201" t="s">
        <v>8296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8267</v>
      </c>
      <c r="O3202" s="5">
        <f t="shared" si="196"/>
        <v>2.0000000000000002E-5</v>
      </c>
      <c r="P3202" s="6">
        <f t="shared" si="197"/>
        <v>1</v>
      </c>
      <c r="Q3202" s="8" t="s">
        <v>8293</v>
      </c>
      <c r="R3202" t="s">
        <v>8296</v>
      </c>
      <c r="S3202" s="13">
        <f t="shared" si="198"/>
        <v>42460.320613425924</v>
      </c>
      <c r="T3202" s="13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8267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s="8" t="s">
        <v>8293</v>
      </c>
      <c r="R3203" t="s">
        <v>8296</v>
      </c>
      <c r="S3203" s="13">
        <f t="shared" ref="S3203:S3266" si="202">(((J3203/60)/60)/24)+DATE(1970, 1, 1)</f>
        <v>41861.767094907409</v>
      </c>
      <c r="T3203" s="13">
        <f t="shared" ref="T3203:T3266" si="203">(((I3203/60)/60)/24)+DATE(1970, 1, 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8267</v>
      </c>
      <c r="O3204" s="5">
        <f t="shared" si="200"/>
        <v>0.54520000000000002</v>
      </c>
      <c r="P3204" s="6">
        <f t="shared" si="201"/>
        <v>109.04</v>
      </c>
      <c r="Q3204" s="8" t="s">
        <v>8293</v>
      </c>
      <c r="R3204" t="s">
        <v>8296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8267</v>
      </c>
      <c r="O3205" s="5">
        <f t="shared" si="200"/>
        <v>0.25</v>
      </c>
      <c r="P3205" s="6">
        <f t="shared" si="201"/>
        <v>41.666666666666664</v>
      </c>
      <c r="Q3205" s="8" t="s">
        <v>8293</v>
      </c>
      <c r="R3205" t="s">
        <v>8296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8267</v>
      </c>
      <c r="O3206" s="5">
        <f t="shared" si="200"/>
        <v>0</v>
      </c>
      <c r="P3206" s="6" t="e">
        <f t="shared" si="201"/>
        <v>#DIV/0!</v>
      </c>
      <c r="Q3206" s="8" t="s">
        <v>8293</v>
      </c>
      <c r="R3206" t="s">
        <v>8296</v>
      </c>
      <c r="S3206" s="13">
        <f t="shared" si="202"/>
        <v>42172.686099537037</v>
      </c>
      <c r="T3206" s="13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8267</v>
      </c>
      <c r="O3207" s="5">
        <f t="shared" si="200"/>
        <v>3.4125000000000003E-2</v>
      </c>
      <c r="P3207" s="6">
        <f t="shared" si="201"/>
        <v>22.75</v>
      </c>
      <c r="Q3207" s="8" t="s">
        <v>8293</v>
      </c>
      <c r="R3207" t="s">
        <v>8296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8267</v>
      </c>
      <c r="O3208" s="5">
        <f t="shared" si="200"/>
        <v>0</v>
      </c>
      <c r="P3208" s="6" t="e">
        <f t="shared" si="201"/>
        <v>#DIV/0!</v>
      </c>
      <c r="Q3208" s="8" t="s">
        <v>8293</v>
      </c>
      <c r="R3208" t="s">
        <v>8296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8267</v>
      </c>
      <c r="O3209" s="5">
        <f t="shared" si="200"/>
        <v>0.46363636363636362</v>
      </c>
      <c r="P3209" s="6">
        <f t="shared" si="201"/>
        <v>70.833333333333329</v>
      </c>
      <c r="Q3209" s="8" t="s">
        <v>8293</v>
      </c>
      <c r="R3209" t="s">
        <v>8296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5">
        <f t="shared" si="200"/>
        <v>1.0349999999999999</v>
      </c>
      <c r="P3210" s="6">
        <f t="shared" si="201"/>
        <v>63.109756097560975</v>
      </c>
      <c r="Q3210" s="8" t="s">
        <v>8293</v>
      </c>
      <c r="R3210" t="s">
        <v>8296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5">
        <f t="shared" si="200"/>
        <v>1.1932315789473684</v>
      </c>
      <c r="P3211" s="6">
        <f t="shared" si="201"/>
        <v>50.157964601769912</v>
      </c>
      <c r="Q3211" s="8" t="s">
        <v>8293</v>
      </c>
      <c r="R3211" t="s">
        <v>8296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5">
        <f t="shared" si="200"/>
        <v>1.2576666666666667</v>
      </c>
      <c r="P3212" s="6">
        <f t="shared" si="201"/>
        <v>62.883333333333333</v>
      </c>
      <c r="Q3212" s="8" t="s">
        <v>8293</v>
      </c>
      <c r="R3212" t="s">
        <v>8296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5">
        <f t="shared" si="200"/>
        <v>1.1974347826086957</v>
      </c>
      <c r="P3213" s="6">
        <f t="shared" si="201"/>
        <v>85.531055900621112</v>
      </c>
      <c r="Q3213" s="8" t="s">
        <v>8293</v>
      </c>
      <c r="R3213" t="s">
        <v>8296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5">
        <f t="shared" si="200"/>
        <v>1.2625</v>
      </c>
      <c r="P3214" s="6">
        <f t="shared" si="201"/>
        <v>53.723404255319146</v>
      </c>
      <c r="Q3214" s="8" t="s">
        <v>8293</v>
      </c>
      <c r="R3214" t="s">
        <v>8296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5">
        <f t="shared" si="200"/>
        <v>1.0011666666666668</v>
      </c>
      <c r="P3215" s="6">
        <f t="shared" si="201"/>
        <v>127.80851063829788</v>
      </c>
      <c r="Q3215" s="8" t="s">
        <v>8293</v>
      </c>
      <c r="R3215" t="s">
        <v>8296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5">
        <f t="shared" si="200"/>
        <v>1.0213333333333334</v>
      </c>
      <c r="P3216" s="6">
        <f t="shared" si="201"/>
        <v>106.57391304347826</v>
      </c>
      <c r="Q3216" s="8" t="s">
        <v>8293</v>
      </c>
      <c r="R3216" t="s">
        <v>8297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5">
        <f t="shared" si="200"/>
        <v>1.0035142857142858</v>
      </c>
      <c r="P3217" s="6">
        <f t="shared" si="201"/>
        <v>262.11194029850748</v>
      </c>
      <c r="Q3217" s="8" t="s">
        <v>8293</v>
      </c>
      <c r="R3217" t="s">
        <v>8297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5">
        <f t="shared" si="200"/>
        <v>1.0004999999999999</v>
      </c>
      <c r="P3218" s="6">
        <f t="shared" si="201"/>
        <v>57.171428571428571</v>
      </c>
      <c r="Q3218" s="8" t="s">
        <v>8293</v>
      </c>
      <c r="R3218" t="s">
        <v>8297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5">
        <f t="shared" si="200"/>
        <v>1.1602222222222223</v>
      </c>
      <c r="P3219" s="6">
        <f t="shared" si="201"/>
        <v>50.20192307692308</v>
      </c>
      <c r="Q3219" s="8" t="s">
        <v>8293</v>
      </c>
      <c r="R3219" t="s">
        <v>8297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5">
        <f t="shared" si="200"/>
        <v>1.0209999999999999</v>
      </c>
      <c r="P3220" s="6">
        <f t="shared" si="201"/>
        <v>66.586956521739125</v>
      </c>
      <c r="Q3220" s="8" t="s">
        <v>8293</v>
      </c>
      <c r="R3220" t="s">
        <v>8297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5">
        <f t="shared" si="200"/>
        <v>1.0011000000000001</v>
      </c>
      <c r="P3221" s="6">
        <f t="shared" si="201"/>
        <v>168.25210084033614</v>
      </c>
      <c r="Q3221" s="8" t="s">
        <v>8293</v>
      </c>
      <c r="R3221" t="s">
        <v>8297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5">
        <f t="shared" si="200"/>
        <v>1.0084</v>
      </c>
      <c r="P3222" s="6">
        <f t="shared" si="201"/>
        <v>256.37288135593218</v>
      </c>
      <c r="Q3222" s="8" t="s">
        <v>8293</v>
      </c>
      <c r="R3222" t="s">
        <v>8297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5">
        <f t="shared" si="200"/>
        <v>1.0342499999999999</v>
      </c>
      <c r="P3223" s="6">
        <f t="shared" si="201"/>
        <v>36.610619469026545</v>
      </c>
      <c r="Q3223" s="8" t="s">
        <v>8293</v>
      </c>
      <c r="R3223" t="s">
        <v>8297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5">
        <f t="shared" si="200"/>
        <v>1.248</v>
      </c>
      <c r="P3224" s="6">
        <f t="shared" si="201"/>
        <v>37.142857142857146</v>
      </c>
      <c r="Q3224" s="8" t="s">
        <v>8293</v>
      </c>
      <c r="R3224" t="s">
        <v>8297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5">
        <f t="shared" si="200"/>
        <v>1.0951612903225807</v>
      </c>
      <c r="P3225" s="6">
        <f t="shared" si="201"/>
        <v>45.878378378378379</v>
      </c>
      <c r="Q3225" s="8" t="s">
        <v>8293</v>
      </c>
      <c r="R3225" t="s">
        <v>8297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5">
        <f t="shared" si="200"/>
        <v>1.0203333333333333</v>
      </c>
      <c r="P3226" s="6">
        <f t="shared" si="201"/>
        <v>141.71296296296296</v>
      </c>
      <c r="Q3226" s="8" t="s">
        <v>8293</v>
      </c>
      <c r="R3226" t="s">
        <v>8297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5">
        <f t="shared" si="200"/>
        <v>1.0235000000000001</v>
      </c>
      <c r="P3227" s="6">
        <f t="shared" si="201"/>
        <v>52.487179487179489</v>
      </c>
      <c r="Q3227" s="8" t="s">
        <v>8293</v>
      </c>
      <c r="R3227" t="s">
        <v>8297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5">
        <f t="shared" si="200"/>
        <v>1.0416666666666667</v>
      </c>
      <c r="P3228" s="6">
        <f t="shared" si="201"/>
        <v>59.523809523809526</v>
      </c>
      <c r="Q3228" s="8" t="s">
        <v>8293</v>
      </c>
      <c r="R3228" t="s">
        <v>8297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5">
        <f t="shared" si="200"/>
        <v>1.25</v>
      </c>
      <c r="P3229" s="6">
        <f t="shared" si="201"/>
        <v>50</v>
      </c>
      <c r="Q3229" s="8" t="s">
        <v>8293</v>
      </c>
      <c r="R3229" t="s">
        <v>8297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5">
        <f t="shared" si="200"/>
        <v>1.0234285714285714</v>
      </c>
      <c r="P3230" s="6">
        <f t="shared" si="201"/>
        <v>193.62162162162161</v>
      </c>
      <c r="Q3230" s="8" t="s">
        <v>8293</v>
      </c>
      <c r="R3230" t="s">
        <v>8297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5">
        <f t="shared" si="200"/>
        <v>1.0786500000000001</v>
      </c>
      <c r="P3231" s="6">
        <f t="shared" si="201"/>
        <v>106.79702970297029</v>
      </c>
      <c r="Q3231" s="8" t="s">
        <v>8293</v>
      </c>
      <c r="R3231" t="s">
        <v>8297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5">
        <f t="shared" si="200"/>
        <v>1.0988461538461538</v>
      </c>
      <c r="P3232" s="6">
        <f t="shared" si="201"/>
        <v>77.21621621621621</v>
      </c>
      <c r="Q3232" s="8" t="s">
        <v>8293</v>
      </c>
      <c r="R3232" t="s">
        <v>8297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5">
        <f t="shared" si="200"/>
        <v>1.61</v>
      </c>
      <c r="P3233" s="6">
        <f t="shared" si="201"/>
        <v>57.5</v>
      </c>
      <c r="Q3233" s="8" t="s">
        <v>8293</v>
      </c>
      <c r="R3233" t="s">
        <v>8297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5">
        <f t="shared" si="200"/>
        <v>1.3120000000000001</v>
      </c>
      <c r="P3234" s="6">
        <f t="shared" si="201"/>
        <v>50.46153846153846</v>
      </c>
      <c r="Q3234" s="8" t="s">
        <v>8293</v>
      </c>
      <c r="R3234" t="s">
        <v>8297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5">
        <f t="shared" si="200"/>
        <v>1.1879999999999999</v>
      </c>
      <c r="P3235" s="6">
        <f t="shared" si="201"/>
        <v>97.377049180327873</v>
      </c>
      <c r="Q3235" s="8" t="s">
        <v>8293</v>
      </c>
      <c r="R3235" t="s">
        <v>8297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5">
        <f t="shared" si="200"/>
        <v>1.0039275000000001</v>
      </c>
      <c r="P3236" s="6">
        <f t="shared" si="201"/>
        <v>34.91921739130435</v>
      </c>
      <c r="Q3236" s="8" t="s">
        <v>8293</v>
      </c>
      <c r="R3236" t="s">
        <v>8297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5">
        <f t="shared" si="200"/>
        <v>1.0320666666666667</v>
      </c>
      <c r="P3237" s="6">
        <f t="shared" si="201"/>
        <v>85.530386740331494</v>
      </c>
      <c r="Q3237" s="8" t="s">
        <v>8293</v>
      </c>
      <c r="R3237" t="s">
        <v>8297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5">
        <f t="shared" si="200"/>
        <v>1.006</v>
      </c>
      <c r="P3238" s="6">
        <f t="shared" si="201"/>
        <v>182.90909090909091</v>
      </c>
      <c r="Q3238" s="8" t="s">
        <v>8293</v>
      </c>
      <c r="R3238" t="s">
        <v>8297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5">
        <f t="shared" si="200"/>
        <v>1.0078754285714286</v>
      </c>
      <c r="P3239" s="6">
        <f t="shared" si="201"/>
        <v>131.13620817843866</v>
      </c>
      <c r="Q3239" s="8" t="s">
        <v>8293</v>
      </c>
      <c r="R3239" t="s">
        <v>8297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5">
        <f t="shared" si="200"/>
        <v>1.1232142857142857</v>
      </c>
      <c r="P3240" s="6">
        <f t="shared" si="201"/>
        <v>39.810126582278478</v>
      </c>
      <c r="Q3240" s="8" t="s">
        <v>8293</v>
      </c>
      <c r="R3240" t="s">
        <v>8297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5">
        <f t="shared" si="200"/>
        <v>1.0591914022517912</v>
      </c>
      <c r="P3241" s="6">
        <f t="shared" si="201"/>
        <v>59.701730769230764</v>
      </c>
      <c r="Q3241" s="8" t="s">
        <v>8293</v>
      </c>
      <c r="R3241" t="s">
        <v>8297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5">
        <f t="shared" si="200"/>
        <v>1.0056666666666667</v>
      </c>
      <c r="P3242" s="6">
        <f t="shared" si="201"/>
        <v>88.735294117647058</v>
      </c>
      <c r="Q3242" s="8" t="s">
        <v>8293</v>
      </c>
      <c r="R3242" t="s">
        <v>8297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5">
        <f t="shared" si="200"/>
        <v>1.1530588235294117</v>
      </c>
      <c r="P3243" s="6">
        <f t="shared" si="201"/>
        <v>58.688622754491021</v>
      </c>
      <c r="Q3243" s="8" t="s">
        <v>8293</v>
      </c>
      <c r="R3243" t="s">
        <v>8297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5">
        <f t="shared" si="200"/>
        <v>1.273042</v>
      </c>
      <c r="P3244" s="6">
        <f t="shared" si="201"/>
        <v>69.56513661202186</v>
      </c>
      <c r="Q3244" s="8" t="s">
        <v>8293</v>
      </c>
      <c r="R3244" t="s">
        <v>8297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5">
        <f t="shared" si="200"/>
        <v>1.028375</v>
      </c>
      <c r="P3245" s="6">
        <f t="shared" si="201"/>
        <v>115.87323943661971</v>
      </c>
      <c r="Q3245" s="8" t="s">
        <v>8293</v>
      </c>
      <c r="R3245" t="s">
        <v>8297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5">
        <f t="shared" si="200"/>
        <v>1.0293749999999999</v>
      </c>
      <c r="P3246" s="6">
        <f t="shared" si="201"/>
        <v>23.869565217391305</v>
      </c>
      <c r="Q3246" s="8" t="s">
        <v>8293</v>
      </c>
      <c r="R3246" t="s">
        <v>8297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5">
        <f t="shared" si="200"/>
        <v>1.043047619047619</v>
      </c>
      <c r="P3247" s="6">
        <f t="shared" si="201"/>
        <v>81.125925925925927</v>
      </c>
      <c r="Q3247" s="8" t="s">
        <v>8293</v>
      </c>
      <c r="R3247" t="s">
        <v>8297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5">
        <f t="shared" si="200"/>
        <v>1.1122000000000001</v>
      </c>
      <c r="P3248" s="6">
        <f t="shared" si="201"/>
        <v>57.626943005181346</v>
      </c>
      <c r="Q3248" s="8" t="s">
        <v>8293</v>
      </c>
      <c r="R3248" t="s">
        <v>8297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5">
        <f t="shared" si="200"/>
        <v>1.0586</v>
      </c>
      <c r="P3249" s="6">
        <f t="shared" si="201"/>
        <v>46.429824561403507</v>
      </c>
      <c r="Q3249" s="8" t="s">
        <v>8293</v>
      </c>
      <c r="R3249" t="s">
        <v>8297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5">
        <f t="shared" si="200"/>
        <v>1.0079166666666666</v>
      </c>
      <c r="P3250" s="6">
        <f t="shared" si="201"/>
        <v>60.475000000000001</v>
      </c>
      <c r="Q3250" s="8" t="s">
        <v>8293</v>
      </c>
      <c r="R3250" t="s">
        <v>8297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5">
        <f t="shared" si="200"/>
        <v>1.0492727272727274</v>
      </c>
      <c r="P3251" s="6">
        <f t="shared" si="201"/>
        <v>65.579545454545453</v>
      </c>
      <c r="Q3251" s="8" t="s">
        <v>8293</v>
      </c>
      <c r="R3251" t="s">
        <v>8297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5">
        <f t="shared" si="200"/>
        <v>1.01552</v>
      </c>
      <c r="P3252" s="6">
        <f t="shared" si="201"/>
        <v>119.1924882629108</v>
      </c>
      <c r="Q3252" s="8" t="s">
        <v>8293</v>
      </c>
      <c r="R3252" t="s">
        <v>8297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5">
        <f t="shared" si="200"/>
        <v>1.1073333333333333</v>
      </c>
      <c r="P3253" s="6">
        <f t="shared" si="201"/>
        <v>83.05</v>
      </c>
      <c r="Q3253" s="8" t="s">
        <v>8293</v>
      </c>
      <c r="R3253" t="s">
        <v>8297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5">
        <f t="shared" si="200"/>
        <v>1.2782222222222221</v>
      </c>
      <c r="P3254" s="6">
        <f t="shared" si="201"/>
        <v>57.52</v>
      </c>
      <c r="Q3254" s="8" t="s">
        <v>8293</v>
      </c>
      <c r="R3254" t="s">
        <v>8297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5">
        <f t="shared" si="200"/>
        <v>1.0182500000000001</v>
      </c>
      <c r="P3255" s="6">
        <f t="shared" si="201"/>
        <v>177.08695652173913</v>
      </c>
      <c r="Q3255" s="8" t="s">
        <v>8293</v>
      </c>
      <c r="R3255" t="s">
        <v>8297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5">
        <f t="shared" si="200"/>
        <v>1.012576923076923</v>
      </c>
      <c r="P3256" s="6">
        <f t="shared" si="201"/>
        <v>70.771505376344081</v>
      </c>
      <c r="Q3256" s="8" t="s">
        <v>8293</v>
      </c>
      <c r="R3256" t="s">
        <v>8297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5">
        <f t="shared" si="200"/>
        <v>1.75</v>
      </c>
      <c r="P3257" s="6">
        <f t="shared" si="201"/>
        <v>29.166666666666668</v>
      </c>
      <c r="Q3257" s="8" t="s">
        <v>8293</v>
      </c>
      <c r="R3257" t="s">
        <v>8297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5">
        <f t="shared" si="200"/>
        <v>1.2806</v>
      </c>
      <c r="P3258" s="6">
        <f t="shared" si="201"/>
        <v>72.76136363636364</v>
      </c>
      <c r="Q3258" s="8" t="s">
        <v>8293</v>
      </c>
      <c r="R3258" t="s">
        <v>8297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5">
        <f t="shared" si="200"/>
        <v>1.0629949999999999</v>
      </c>
      <c r="P3259" s="6">
        <f t="shared" si="201"/>
        <v>51.853414634146333</v>
      </c>
      <c r="Q3259" s="8" t="s">
        <v>8293</v>
      </c>
      <c r="R3259" t="s">
        <v>8297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5">
        <f t="shared" si="200"/>
        <v>1.052142857142857</v>
      </c>
      <c r="P3260" s="6">
        <f t="shared" si="201"/>
        <v>98.2</v>
      </c>
      <c r="Q3260" s="8" t="s">
        <v>8293</v>
      </c>
      <c r="R3260" t="s">
        <v>8297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5">
        <f t="shared" si="200"/>
        <v>1.0616782608695652</v>
      </c>
      <c r="P3261" s="6">
        <f t="shared" si="201"/>
        <v>251.7381443298969</v>
      </c>
      <c r="Q3261" s="8" t="s">
        <v>8293</v>
      </c>
      <c r="R3261" t="s">
        <v>8297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5">
        <f t="shared" si="200"/>
        <v>1.0924</v>
      </c>
      <c r="P3262" s="6">
        <f t="shared" si="201"/>
        <v>74.821917808219183</v>
      </c>
      <c r="Q3262" s="8" t="s">
        <v>8293</v>
      </c>
      <c r="R3262" t="s">
        <v>8297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5">
        <f t="shared" si="200"/>
        <v>1.0045454545454546</v>
      </c>
      <c r="P3263" s="6">
        <f t="shared" si="201"/>
        <v>67.65306122448979</v>
      </c>
      <c r="Q3263" s="8" t="s">
        <v>8293</v>
      </c>
      <c r="R3263" t="s">
        <v>8297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5">
        <f t="shared" si="200"/>
        <v>1.0304098360655738</v>
      </c>
      <c r="P3264" s="6">
        <f t="shared" si="201"/>
        <v>93.81343283582089</v>
      </c>
      <c r="Q3264" s="8" t="s">
        <v>8293</v>
      </c>
      <c r="R3264" t="s">
        <v>8297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5">
        <f t="shared" si="200"/>
        <v>1.121664</v>
      </c>
      <c r="P3265" s="6">
        <f t="shared" si="201"/>
        <v>41.237647058823526</v>
      </c>
      <c r="Q3265" s="8" t="s">
        <v>8293</v>
      </c>
      <c r="R3265" t="s">
        <v>8297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5">
        <f t="shared" si="200"/>
        <v>1.03</v>
      </c>
      <c r="P3266" s="6">
        <f t="shared" si="201"/>
        <v>52.551020408163268</v>
      </c>
      <c r="Q3266" s="8" t="s">
        <v>8293</v>
      </c>
      <c r="R3266" t="s">
        <v>8297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s="8" t="s">
        <v>8293</v>
      </c>
      <c r="R3267" t="s">
        <v>8297</v>
      </c>
      <c r="S3267" s="13">
        <f t="shared" ref="S3267:S3330" si="206">(((J3267/60)/60)/24)+DATE(1970, 1, 1)</f>
        <v>42311.711979166663</v>
      </c>
      <c r="T3267" s="13">
        <f t="shared" ref="T3267:T3330" si="207">(((I3267/60)/60)/24)+DATE(1970,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5">
        <f t="shared" si="204"/>
        <v>1.3128333333333333</v>
      </c>
      <c r="P3268" s="6">
        <f t="shared" si="205"/>
        <v>48.325153374233132</v>
      </c>
      <c r="Q3268" s="8" t="s">
        <v>8293</v>
      </c>
      <c r="R3268" t="s">
        <v>8297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5">
        <f t="shared" si="204"/>
        <v>1.0209999999999999</v>
      </c>
      <c r="P3269" s="6">
        <f t="shared" si="205"/>
        <v>53.177083333333336</v>
      </c>
      <c r="Q3269" s="8" t="s">
        <v>8293</v>
      </c>
      <c r="R3269" t="s">
        <v>8297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5">
        <f t="shared" si="204"/>
        <v>1.28</v>
      </c>
      <c r="P3270" s="6">
        <f t="shared" si="205"/>
        <v>60.952380952380949</v>
      </c>
      <c r="Q3270" s="8" t="s">
        <v>8293</v>
      </c>
      <c r="R3270" t="s">
        <v>8297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5">
        <f t="shared" si="204"/>
        <v>1.0149999999999999</v>
      </c>
      <c r="P3271" s="6">
        <f t="shared" si="205"/>
        <v>116</v>
      </c>
      <c r="Q3271" s="8" t="s">
        <v>8293</v>
      </c>
      <c r="R3271" t="s">
        <v>8297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5">
        <f t="shared" si="204"/>
        <v>1.0166666666666666</v>
      </c>
      <c r="P3272" s="6">
        <f t="shared" si="205"/>
        <v>61</v>
      </c>
      <c r="Q3272" s="8" t="s">
        <v>8293</v>
      </c>
      <c r="R3272" t="s">
        <v>8297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5">
        <f t="shared" si="204"/>
        <v>1.3</v>
      </c>
      <c r="P3273" s="6">
        <f t="shared" si="205"/>
        <v>38.235294117647058</v>
      </c>
      <c r="Q3273" s="8" t="s">
        <v>8293</v>
      </c>
      <c r="R3273" t="s">
        <v>8297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5">
        <f t="shared" si="204"/>
        <v>1.5443</v>
      </c>
      <c r="P3274" s="6">
        <f t="shared" si="205"/>
        <v>106.50344827586207</v>
      </c>
      <c r="Q3274" s="8" t="s">
        <v>8293</v>
      </c>
      <c r="R3274" t="s">
        <v>8297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5">
        <f t="shared" si="204"/>
        <v>1.0740000000000001</v>
      </c>
      <c r="P3275" s="6">
        <f t="shared" si="205"/>
        <v>204.57142857142858</v>
      </c>
      <c r="Q3275" s="8" t="s">
        <v>8293</v>
      </c>
      <c r="R3275" t="s">
        <v>8297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5">
        <f t="shared" si="204"/>
        <v>1.0132258064516129</v>
      </c>
      <c r="P3276" s="6">
        <f t="shared" si="205"/>
        <v>54.912587412587413</v>
      </c>
      <c r="Q3276" s="8" t="s">
        <v>8293</v>
      </c>
      <c r="R3276" t="s">
        <v>8297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5">
        <f t="shared" si="204"/>
        <v>1.0027777777777778</v>
      </c>
      <c r="P3277" s="6">
        <f t="shared" si="205"/>
        <v>150.41666666666666</v>
      </c>
      <c r="Q3277" s="8" t="s">
        <v>8293</v>
      </c>
      <c r="R3277" t="s">
        <v>8297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5">
        <f t="shared" si="204"/>
        <v>1.1684444444444444</v>
      </c>
      <c r="P3278" s="6">
        <f t="shared" si="205"/>
        <v>52.58</v>
      </c>
      <c r="Q3278" s="8" t="s">
        <v>8293</v>
      </c>
      <c r="R3278" t="s">
        <v>8297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5">
        <f t="shared" si="204"/>
        <v>1.0860000000000001</v>
      </c>
      <c r="P3279" s="6">
        <f t="shared" si="205"/>
        <v>54.3</v>
      </c>
      <c r="Q3279" s="8" t="s">
        <v>8293</v>
      </c>
      <c r="R3279" t="s">
        <v>8297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5">
        <f t="shared" si="204"/>
        <v>1.034</v>
      </c>
      <c r="P3280" s="6">
        <f t="shared" si="205"/>
        <v>76.029411764705884</v>
      </c>
      <c r="Q3280" s="8" t="s">
        <v>8293</v>
      </c>
      <c r="R3280" t="s">
        <v>8297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5">
        <f t="shared" si="204"/>
        <v>1.1427586206896552</v>
      </c>
      <c r="P3281" s="6">
        <f t="shared" si="205"/>
        <v>105.2063492063492</v>
      </c>
      <c r="Q3281" s="8" t="s">
        <v>8293</v>
      </c>
      <c r="R3281" t="s">
        <v>8297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5">
        <f t="shared" si="204"/>
        <v>1.03</v>
      </c>
      <c r="P3282" s="6">
        <f t="shared" si="205"/>
        <v>68.666666666666671</v>
      </c>
      <c r="Q3282" s="8" t="s">
        <v>8293</v>
      </c>
      <c r="R3282" t="s">
        <v>8297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5">
        <f t="shared" si="204"/>
        <v>1.216</v>
      </c>
      <c r="P3283" s="6">
        <f t="shared" si="205"/>
        <v>129.36170212765958</v>
      </c>
      <c r="Q3283" s="8" t="s">
        <v>8293</v>
      </c>
      <c r="R3283" t="s">
        <v>8297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5">
        <f t="shared" si="204"/>
        <v>1.026467741935484</v>
      </c>
      <c r="P3284" s="6">
        <f t="shared" si="205"/>
        <v>134.26371308016877</v>
      </c>
      <c r="Q3284" s="8" t="s">
        <v>8293</v>
      </c>
      <c r="R3284" t="s">
        <v>8297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5">
        <f t="shared" si="204"/>
        <v>1.0475000000000001</v>
      </c>
      <c r="P3285" s="6">
        <f t="shared" si="205"/>
        <v>17.829787234042552</v>
      </c>
      <c r="Q3285" s="8" t="s">
        <v>8293</v>
      </c>
      <c r="R3285" t="s">
        <v>8297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5">
        <f t="shared" si="204"/>
        <v>1.016</v>
      </c>
      <c r="P3286" s="6">
        <f t="shared" si="205"/>
        <v>203.2</v>
      </c>
      <c r="Q3286" s="8" t="s">
        <v>8293</v>
      </c>
      <c r="R3286" t="s">
        <v>8297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5">
        <f t="shared" si="204"/>
        <v>1.1210242048409682</v>
      </c>
      <c r="P3287" s="6">
        <f t="shared" si="205"/>
        <v>69.18518518518519</v>
      </c>
      <c r="Q3287" s="8" t="s">
        <v>8293</v>
      </c>
      <c r="R3287" t="s">
        <v>8297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5">
        <f t="shared" si="204"/>
        <v>1.0176666666666667</v>
      </c>
      <c r="P3288" s="6">
        <f t="shared" si="205"/>
        <v>125.12295081967213</v>
      </c>
      <c r="Q3288" s="8" t="s">
        <v>8293</v>
      </c>
      <c r="R3288" t="s">
        <v>8297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5">
        <f t="shared" si="204"/>
        <v>1</v>
      </c>
      <c r="P3289" s="6">
        <f t="shared" si="205"/>
        <v>73.529411764705884</v>
      </c>
      <c r="Q3289" s="8" t="s">
        <v>8293</v>
      </c>
      <c r="R3289" t="s">
        <v>8297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5">
        <f t="shared" si="204"/>
        <v>1.0026489999999999</v>
      </c>
      <c r="P3290" s="6">
        <f t="shared" si="205"/>
        <v>48.437149758454105</v>
      </c>
      <c r="Q3290" s="8" t="s">
        <v>8293</v>
      </c>
      <c r="R3290" t="s">
        <v>8297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5">
        <f t="shared" si="204"/>
        <v>1.3304200000000002</v>
      </c>
      <c r="P3291" s="6">
        <f t="shared" si="205"/>
        <v>26.608400000000003</v>
      </c>
      <c r="Q3291" s="8" t="s">
        <v>8293</v>
      </c>
      <c r="R3291" t="s">
        <v>8297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5">
        <f t="shared" si="204"/>
        <v>1.212</v>
      </c>
      <c r="P3292" s="6">
        <f t="shared" si="205"/>
        <v>33.666666666666664</v>
      </c>
      <c r="Q3292" s="8" t="s">
        <v>8293</v>
      </c>
      <c r="R3292" t="s">
        <v>8297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5">
        <f t="shared" si="204"/>
        <v>1.1399999999999999</v>
      </c>
      <c r="P3293" s="6">
        <f t="shared" si="205"/>
        <v>40.714285714285715</v>
      </c>
      <c r="Q3293" s="8" t="s">
        <v>8293</v>
      </c>
      <c r="R3293" t="s">
        <v>8297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5">
        <f t="shared" si="204"/>
        <v>2.8613861386138613</v>
      </c>
      <c r="P3294" s="6">
        <f t="shared" si="205"/>
        <v>19.266666666666666</v>
      </c>
      <c r="Q3294" s="8" t="s">
        <v>8293</v>
      </c>
      <c r="R3294" t="s">
        <v>8297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5">
        <f t="shared" si="204"/>
        <v>1.7044444444444444</v>
      </c>
      <c r="P3295" s="6">
        <f t="shared" si="205"/>
        <v>84.285714285714292</v>
      </c>
      <c r="Q3295" s="8" t="s">
        <v>8293</v>
      </c>
      <c r="R3295" t="s">
        <v>8297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4"/>
        <v>1.1833333333333333</v>
      </c>
      <c r="P3296" s="6">
        <f t="shared" si="205"/>
        <v>29.583333333333332</v>
      </c>
      <c r="Q3296" s="8" t="s">
        <v>8293</v>
      </c>
      <c r="R3296" t="s">
        <v>8298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4"/>
        <v>1.0285857142857142</v>
      </c>
      <c r="P3297" s="6">
        <f t="shared" si="205"/>
        <v>26.667037037037037</v>
      </c>
      <c r="Q3297" s="8" t="s">
        <v>8293</v>
      </c>
      <c r="R3297" t="s">
        <v>8298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4"/>
        <v>1.4406666666666668</v>
      </c>
      <c r="P3298" s="6">
        <f t="shared" si="205"/>
        <v>45.978723404255319</v>
      </c>
      <c r="Q3298" s="8" t="s">
        <v>8293</v>
      </c>
      <c r="R3298" t="s">
        <v>8298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4"/>
        <v>1.0007272727272727</v>
      </c>
      <c r="P3299" s="6">
        <f t="shared" si="205"/>
        <v>125.09090909090909</v>
      </c>
      <c r="Q3299" s="8" t="s">
        <v>8293</v>
      </c>
      <c r="R3299" t="s">
        <v>8298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4"/>
        <v>1.0173000000000001</v>
      </c>
      <c r="P3300" s="6">
        <f t="shared" si="205"/>
        <v>141.29166666666666</v>
      </c>
      <c r="Q3300" s="8" t="s">
        <v>8293</v>
      </c>
      <c r="R3300" t="s">
        <v>8298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4"/>
        <v>1.1619999999999999</v>
      </c>
      <c r="P3301" s="6">
        <f t="shared" si="205"/>
        <v>55.333333333333336</v>
      </c>
      <c r="Q3301" s="8" t="s">
        <v>8293</v>
      </c>
      <c r="R3301" t="s">
        <v>8298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4"/>
        <v>1.3616666666666666</v>
      </c>
      <c r="P3302" s="6">
        <f t="shared" si="205"/>
        <v>46.420454545454547</v>
      </c>
      <c r="Q3302" s="8" t="s">
        <v>8293</v>
      </c>
      <c r="R3302" t="s">
        <v>8298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4"/>
        <v>1.3346666666666667</v>
      </c>
      <c r="P3303" s="6">
        <f t="shared" si="205"/>
        <v>57.2</v>
      </c>
      <c r="Q3303" s="8" t="s">
        <v>8293</v>
      </c>
      <c r="R3303" t="s">
        <v>8298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4"/>
        <v>1.0339285714285715</v>
      </c>
      <c r="P3304" s="6">
        <f t="shared" si="205"/>
        <v>173.7</v>
      </c>
      <c r="Q3304" s="8" t="s">
        <v>8293</v>
      </c>
      <c r="R3304" t="s">
        <v>8298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4"/>
        <v>1.1588888888888889</v>
      </c>
      <c r="P3305" s="6">
        <f t="shared" si="205"/>
        <v>59.6</v>
      </c>
      <c r="Q3305" s="8" t="s">
        <v>8293</v>
      </c>
      <c r="R3305" t="s">
        <v>8298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4"/>
        <v>1.0451666666666666</v>
      </c>
      <c r="P3306" s="6">
        <f t="shared" si="205"/>
        <v>89.585714285714289</v>
      </c>
      <c r="Q3306" s="8" t="s">
        <v>8293</v>
      </c>
      <c r="R3306" t="s">
        <v>8298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4"/>
        <v>1.0202500000000001</v>
      </c>
      <c r="P3307" s="6">
        <f t="shared" si="205"/>
        <v>204.05</v>
      </c>
      <c r="Q3307" s="8" t="s">
        <v>8293</v>
      </c>
      <c r="R3307" t="s">
        <v>8298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4"/>
        <v>1.7533333333333334</v>
      </c>
      <c r="P3308" s="6">
        <f t="shared" si="205"/>
        <v>48.703703703703702</v>
      </c>
      <c r="Q3308" s="8" t="s">
        <v>8293</v>
      </c>
      <c r="R3308" t="s">
        <v>8298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4"/>
        <v>1.0668</v>
      </c>
      <c r="P3309" s="6">
        <f t="shared" si="205"/>
        <v>53.339999999999996</v>
      </c>
      <c r="Q3309" s="8" t="s">
        <v>8293</v>
      </c>
      <c r="R3309" t="s">
        <v>8298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4"/>
        <v>1.2228571428571429</v>
      </c>
      <c r="P3310" s="6">
        <f t="shared" si="205"/>
        <v>75.087719298245617</v>
      </c>
      <c r="Q3310" s="8" t="s">
        <v>8293</v>
      </c>
      <c r="R3310" t="s">
        <v>8298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4"/>
        <v>1.5942857142857143</v>
      </c>
      <c r="P3311" s="6">
        <f t="shared" si="205"/>
        <v>18</v>
      </c>
      <c r="Q3311" s="8" t="s">
        <v>8293</v>
      </c>
      <c r="R3311" t="s">
        <v>8298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4"/>
        <v>1.0007692307692309</v>
      </c>
      <c r="P3312" s="6">
        <f t="shared" si="205"/>
        <v>209.83870967741936</v>
      </c>
      <c r="Q3312" s="8" t="s">
        <v>8293</v>
      </c>
      <c r="R3312" t="s">
        <v>8298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4"/>
        <v>1.0984</v>
      </c>
      <c r="P3313" s="6">
        <f t="shared" si="205"/>
        <v>61.022222222222226</v>
      </c>
      <c r="Q3313" s="8" t="s">
        <v>8293</v>
      </c>
      <c r="R3313" t="s">
        <v>8298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4"/>
        <v>1.0004</v>
      </c>
      <c r="P3314" s="6">
        <f t="shared" si="205"/>
        <v>61</v>
      </c>
      <c r="Q3314" s="8" t="s">
        <v>8293</v>
      </c>
      <c r="R3314" t="s">
        <v>8298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4"/>
        <v>1.1605000000000001</v>
      </c>
      <c r="P3315" s="6">
        <f t="shared" si="205"/>
        <v>80.034482758620683</v>
      </c>
      <c r="Q3315" s="8" t="s">
        <v>8293</v>
      </c>
      <c r="R3315" t="s">
        <v>8298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4"/>
        <v>2.1074999999999999</v>
      </c>
      <c r="P3316" s="6">
        <f t="shared" si="205"/>
        <v>29.068965517241381</v>
      </c>
      <c r="Q3316" s="8" t="s">
        <v>8293</v>
      </c>
      <c r="R3316" t="s">
        <v>8298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4"/>
        <v>1.1000000000000001</v>
      </c>
      <c r="P3317" s="6">
        <f t="shared" si="205"/>
        <v>49.438202247191015</v>
      </c>
      <c r="Q3317" s="8" t="s">
        <v>8293</v>
      </c>
      <c r="R3317" t="s">
        <v>8298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4"/>
        <v>1.0008673425918038</v>
      </c>
      <c r="P3318" s="6">
        <f t="shared" si="205"/>
        <v>93.977440000000001</v>
      </c>
      <c r="Q3318" s="8" t="s">
        <v>8293</v>
      </c>
      <c r="R3318" t="s">
        <v>8298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4"/>
        <v>1.0619047619047619</v>
      </c>
      <c r="P3319" s="6">
        <f t="shared" si="205"/>
        <v>61.944444444444443</v>
      </c>
      <c r="Q3319" s="8" t="s">
        <v>8293</v>
      </c>
      <c r="R3319" t="s">
        <v>8298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4"/>
        <v>1.256</v>
      </c>
      <c r="P3320" s="6">
        <f t="shared" si="205"/>
        <v>78.5</v>
      </c>
      <c r="Q3320" s="8" t="s">
        <v>8293</v>
      </c>
      <c r="R3320" t="s">
        <v>8298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4"/>
        <v>1.08</v>
      </c>
      <c r="P3321" s="6">
        <f t="shared" si="205"/>
        <v>33.75</v>
      </c>
      <c r="Q3321" s="8" t="s">
        <v>8293</v>
      </c>
      <c r="R3321" t="s">
        <v>8298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4"/>
        <v>1.01</v>
      </c>
      <c r="P3322" s="6">
        <f t="shared" si="205"/>
        <v>66.44736842105263</v>
      </c>
      <c r="Q3322" s="8" t="s">
        <v>8293</v>
      </c>
      <c r="R3322" t="s">
        <v>8298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4"/>
        <v>1.0740000000000001</v>
      </c>
      <c r="P3323" s="6">
        <f t="shared" si="205"/>
        <v>35.799999999999997</v>
      </c>
      <c r="Q3323" s="8" t="s">
        <v>8293</v>
      </c>
      <c r="R3323" t="s">
        <v>8298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4"/>
        <v>1.0151515151515151</v>
      </c>
      <c r="P3324" s="6">
        <f t="shared" si="205"/>
        <v>145.65217391304347</v>
      </c>
      <c r="Q3324" s="8" t="s">
        <v>8293</v>
      </c>
      <c r="R3324" t="s">
        <v>8298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4"/>
        <v>1.2589999999999999</v>
      </c>
      <c r="P3325" s="6">
        <f t="shared" si="205"/>
        <v>25.693877551020407</v>
      </c>
      <c r="Q3325" s="8" t="s">
        <v>8293</v>
      </c>
      <c r="R3325" t="s">
        <v>8298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4"/>
        <v>1.0166666666666666</v>
      </c>
      <c r="P3326" s="6">
        <f t="shared" si="205"/>
        <v>152.5</v>
      </c>
      <c r="Q3326" s="8" t="s">
        <v>8293</v>
      </c>
      <c r="R3326" t="s">
        <v>8298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4"/>
        <v>1.125</v>
      </c>
      <c r="P3327" s="6">
        <f t="shared" si="205"/>
        <v>30</v>
      </c>
      <c r="Q3327" s="8" t="s">
        <v>8293</v>
      </c>
      <c r="R3327" t="s">
        <v>8298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4"/>
        <v>1.0137499999999999</v>
      </c>
      <c r="P3328" s="6">
        <f t="shared" si="205"/>
        <v>142.28070175438597</v>
      </c>
      <c r="Q3328" s="8" t="s">
        <v>8293</v>
      </c>
      <c r="R3328" t="s">
        <v>8298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4"/>
        <v>1.0125</v>
      </c>
      <c r="P3329" s="6">
        <f t="shared" si="205"/>
        <v>24.545454545454547</v>
      </c>
      <c r="Q3329" s="8" t="s">
        <v>8293</v>
      </c>
      <c r="R3329" t="s">
        <v>8298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04"/>
        <v>1.4638888888888888</v>
      </c>
      <c r="P3330" s="6">
        <f t="shared" si="205"/>
        <v>292.77777777777777</v>
      </c>
      <c r="Q3330" s="8" t="s">
        <v>8293</v>
      </c>
      <c r="R3330" t="s">
        <v>8298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s="8" t="s">
        <v>8293</v>
      </c>
      <c r="R3331" t="s">
        <v>8298</v>
      </c>
      <c r="S3331" s="13">
        <f t="shared" ref="S3331:S3394" si="210">(((J3331/60)/60)/24)+DATE(1970, 1, 1)</f>
        <v>41837.323009259257</v>
      </c>
      <c r="T3331" s="13">
        <f t="shared" ref="T3331:T3394" si="211">(((I3331/60)/60)/24)+DATE(1970,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08"/>
        <v>1.0626666666666666</v>
      </c>
      <c r="P3332" s="6">
        <f t="shared" si="209"/>
        <v>23.10144927536232</v>
      </c>
      <c r="Q3332" s="8" t="s">
        <v>8293</v>
      </c>
      <c r="R3332" t="s">
        <v>8298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08"/>
        <v>1.0451999999999999</v>
      </c>
      <c r="P3333" s="6">
        <f t="shared" si="209"/>
        <v>80.400000000000006</v>
      </c>
      <c r="Q3333" s="8" t="s">
        <v>8293</v>
      </c>
      <c r="R3333" t="s">
        <v>8298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08"/>
        <v>1</v>
      </c>
      <c r="P3334" s="6">
        <f t="shared" si="209"/>
        <v>72.289156626506028</v>
      </c>
      <c r="Q3334" s="8" t="s">
        <v>8293</v>
      </c>
      <c r="R3334" t="s">
        <v>8298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08"/>
        <v>1.0457142857142858</v>
      </c>
      <c r="P3335" s="6">
        <f t="shared" si="209"/>
        <v>32.972972972972975</v>
      </c>
      <c r="Q3335" s="8" t="s">
        <v>8293</v>
      </c>
      <c r="R3335" t="s">
        <v>8298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08"/>
        <v>1.3862051149573753</v>
      </c>
      <c r="P3336" s="6">
        <f t="shared" si="209"/>
        <v>116.65217391304348</v>
      </c>
      <c r="Q3336" s="8" t="s">
        <v>8293</v>
      </c>
      <c r="R3336" t="s">
        <v>8298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08"/>
        <v>1.0032000000000001</v>
      </c>
      <c r="P3337" s="6">
        <f t="shared" si="209"/>
        <v>79.61904761904762</v>
      </c>
      <c r="Q3337" s="8" t="s">
        <v>8293</v>
      </c>
      <c r="R3337" t="s">
        <v>8298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08"/>
        <v>1</v>
      </c>
      <c r="P3338" s="6">
        <f t="shared" si="209"/>
        <v>27.777777777777779</v>
      </c>
      <c r="Q3338" s="8" t="s">
        <v>8293</v>
      </c>
      <c r="R3338" t="s">
        <v>8298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08"/>
        <v>1.1020000000000001</v>
      </c>
      <c r="P3339" s="6">
        <f t="shared" si="209"/>
        <v>81.029411764705884</v>
      </c>
      <c r="Q3339" s="8" t="s">
        <v>8293</v>
      </c>
      <c r="R3339" t="s">
        <v>8298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08"/>
        <v>1.0218</v>
      </c>
      <c r="P3340" s="6">
        <f t="shared" si="209"/>
        <v>136.84821428571428</v>
      </c>
      <c r="Q3340" s="8" t="s">
        <v>8293</v>
      </c>
      <c r="R3340" t="s">
        <v>8298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08"/>
        <v>1.0435000000000001</v>
      </c>
      <c r="P3341" s="6">
        <f t="shared" si="209"/>
        <v>177.61702127659575</v>
      </c>
      <c r="Q3341" s="8" t="s">
        <v>8293</v>
      </c>
      <c r="R3341" t="s">
        <v>8298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08"/>
        <v>1.3816666666666666</v>
      </c>
      <c r="P3342" s="6">
        <f t="shared" si="209"/>
        <v>109.07894736842105</v>
      </c>
      <c r="Q3342" s="8" t="s">
        <v>8293</v>
      </c>
      <c r="R3342" t="s">
        <v>8298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08"/>
        <v>1</v>
      </c>
      <c r="P3343" s="6">
        <f t="shared" si="209"/>
        <v>119.64285714285714</v>
      </c>
      <c r="Q3343" s="8" t="s">
        <v>8293</v>
      </c>
      <c r="R3343" t="s">
        <v>8298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08"/>
        <v>1.0166666666666666</v>
      </c>
      <c r="P3344" s="6">
        <f t="shared" si="209"/>
        <v>78.205128205128204</v>
      </c>
      <c r="Q3344" s="8" t="s">
        <v>8293</v>
      </c>
      <c r="R3344" t="s">
        <v>8298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08"/>
        <v>1.7142857142857142</v>
      </c>
      <c r="P3345" s="6">
        <f t="shared" si="209"/>
        <v>52.173913043478258</v>
      </c>
      <c r="Q3345" s="8" t="s">
        <v>8293</v>
      </c>
      <c r="R3345" t="s">
        <v>8298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08"/>
        <v>1.0144444444444445</v>
      </c>
      <c r="P3346" s="6">
        <f t="shared" si="209"/>
        <v>114.125</v>
      </c>
      <c r="Q3346" s="8" t="s">
        <v>8293</v>
      </c>
      <c r="R3346" t="s">
        <v>8298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08"/>
        <v>1.3</v>
      </c>
      <c r="P3347" s="6">
        <f t="shared" si="209"/>
        <v>50</v>
      </c>
      <c r="Q3347" s="8" t="s">
        <v>8293</v>
      </c>
      <c r="R3347" t="s">
        <v>8298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08"/>
        <v>1.1000000000000001</v>
      </c>
      <c r="P3348" s="6">
        <f t="shared" si="209"/>
        <v>91.666666666666671</v>
      </c>
      <c r="Q3348" s="8" t="s">
        <v>8293</v>
      </c>
      <c r="R3348" t="s">
        <v>8298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08"/>
        <v>1.1944999999999999</v>
      </c>
      <c r="P3349" s="6">
        <f t="shared" si="209"/>
        <v>108.59090909090909</v>
      </c>
      <c r="Q3349" s="8" t="s">
        <v>8293</v>
      </c>
      <c r="R3349" t="s">
        <v>8298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08"/>
        <v>1.002909090909091</v>
      </c>
      <c r="P3350" s="6">
        <f t="shared" si="209"/>
        <v>69.822784810126578</v>
      </c>
      <c r="Q3350" s="8" t="s">
        <v>8293</v>
      </c>
      <c r="R3350" t="s">
        <v>8298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08"/>
        <v>1.534</v>
      </c>
      <c r="P3351" s="6">
        <f t="shared" si="209"/>
        <v>109.57142857142857</v>
      </c>
      <c r="Q3351" s="8" t="s">
        <v>8293</v>
      </c>
      <c r="R3351" t="s">
        <v>8298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08"/>
        <v>1.0442857142857143</v>
      </c>
      <c r="P3352" s="6">
        <f t="shared" si="209"/>
        <v>71.666666666666671</v>
      </c>
      <c r="Q3352" s="8" t="s">
        <v>8293</v>
      </c>
      <c r="R3352" t="s">
        <v>8298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08"/>
        <v>1.0109999999999999</v>
      </c>
      <c r="P3353" s="6">
        <f t="shared" si="209"/>
        <v>93.611111111111114</v>
      </c>
      <c r="Q3353" s="8" t="s">
        <v>8293</v>
      </c>
      <c r="R3353" t="s">
        <v>8298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08"/>
        <v>1.0751999999999999</v>
      </c>
      <c r="P3354" s="6">
        <f t="shared" si="209"/>
        <v>76.8</v>
      </c>
      <c r="Q3354" s="8" t="s">
        <v>8293</v>
      </c>
      <c r="R3354" t="s">
        <v>8298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08"/>
        <v>3.15</v>
      </c>
      <c r="P3355" s="6">
        <f t="shared" si="209"/>
        <v>35.795454545454547</v>
      </c>
      <c r="Q3355" s="8" t="s">
        <v>8293</v>
      </c>
      <c r="R3355" t="s">
        <v>8298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08"/>
        <v>1.0193333333333334</v>
      </c>
      <c r="P3356" s="6">
        <f t="shared" si="209"/>
        <v>55.6</v>
      </c>
      <c r="Q3356" s="8" t="s">
        <v>8293</v>
      </c>
      <c r="R3356" t="s">
        <v>8298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08"/>
        <v>1.2628571428571429</v>
      </c>
      <c r="P3357" s="6">
        <f t="shared" si="209"/>
        <v>147.33333333333334</v>
      </c>
      <c r="Q3357" s="8" t="s">
        <v>8293</v>
      </c>
      <c r="R3357" t="s">
        <v>8298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08"/>
        <v>1.014</v>
      </c>
      <c r="P3358" s="6">
        <f t="shared" si="209"/>
        <v>56.333333333333336</v>
      </c>
      <c r="Q3358" s="8" t="s">
        <v>8293</v>
      </c>
      <c r="R3358" t="s">
        <v>8298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08"/>
        <v>1.01</v>
      </c>
      <c r="P3359" s="6">
        <f t="shared" si="209"/>
        <v>96.19047619047619</v>
      </c>
      <c r="Q3359" s="8" t="s">
        <v>8293</v>
      </c>
      <c r="R3359" t="s">
        <v>8298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08"/>
        <v>1.0299</v>
      </c>
      <c r="P3360" s="6">
        <f t="shared" si="209"/>
        <v>63.574074074074076</v>
      </c>
      <c r="Q3360" s="8" t="s">
        <v>8293</v>
      </c>
      <c r="R3360" t="s">
        <v>8298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08"/>
        <v>1.0625</v>
      </c>
      <c r="P3361" s="6">
        <f t="shared" si="209"/>
        <v>184.78260869565219</v>
      </c>
      <c r="Q3361" s="8" t="s">
        <v>8293</v>
      </c>
      <c r="R3361" t="s">
        <v>8298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08"/>
        <v>1.0137777777777779</v>
      </c>
      <c r="P3362" s="6">
        <f t="shared" si="209"/>
        <v>126.72222222222223</v>
      </c>
      <c r="Q3362" s="8" t="s">
        <v>8293</v>
      </c>
      <c r="R3362" t="s">
        <v>8298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08"/>
        <v>1.1346000000000001</v>
      </c>
      <c r="P3363" s="6">
        <f t="shared" si="209"/>
        <v>83.42647058823529</v>
      </c>
      <c r="Q3363" s="8" t="s">
        <v>8293</v>
      </c>
      <c r="R3363" t="s">
        <v>8298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08"/>
        <v>2.1800000000000002</v>
      </c>
      <c r="P3364" s="6">
        <f t="shared" si="209"/>
        <v>54.5</v>
      </c>
      <c r="Q3364" s="8" t="s">
        <v>8293</v>
      </c>
      <c r="R3364" t="s">
        <v>8298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08"/>
        <v>1.0141935483870967</v>
      </c>
      <c r="P3365" s="6">
        <f t="shared" si="209"/>
        <v>302.30769230769232</v>
      </c>
      <c r="Q3365" s="8" t="s">
        <v>8293</v>
      </c>
      <c r="R3365" t="s">
        <v>8298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08"/>
        <v>1.0593333333333332</v>
      </c>
      <c r="P3366" s="6">
        <f t="shared" si="209"/>
        <v>44.138888888888886</v>
      </c>
      <c r="Q3366" s="8" t="s">
        <v>8293</v>
      </c>
      <c r="R3366" t="s">
        <v>8298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08"/>
        <v>1.04</v>
      </c>
      <c r="P3367" s="6">
        <f t="shared" si="209"/>
        <v>866.66666666666663</v>
      </c>
      <c r="Q3367" s="8" t="s">
        <v>8293</v>
      </c>
      <c r="R3367" t="s">
        <v>8298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08"/>
        <v>2.21</v>
      </c>
      <c r="P3368" s="6">
        <f t="shared" si="209"/>
        <v>61.388888888888886</v>
      </c>
      <c r="Q3368" s="8" t="s">
        <v>8293</v>
      </c>
      <c r="R3368" t="s">
        <v>8298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08"/>
        <v>1.1866666666666668</v>
      </c>
      <c r="P3369" s="6">
        <f t="shared" si="209"/>
        <v>29.666666666666668</v>
      </c>
      <c r="Q3369" s="8" t="s">
        <v>8293</v>
      </c>
      <c r="R3369" t="s">
        <v>8298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08"/>
        <v>1.046</v>
      </c>
      <c r="P3370" s="6">
        <f t="shared" si="209"/>
        <v>45.478260869565219</v>
      </c>
      <c r="Q3370" s="8" t="s">
        <v>8293</v>
      </c>
      <c r="R3370" t="s">
        <v>8298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08"/>
        <v>1.0389999999999999</v>
      </c>
      <c r="P3371" s="6">
        <f t="shared" si="209"/>
        <v>96.203703703703709</v>
      </c>
      <c r="Q3371" s="8" t="s">
        <v>8293</v>
      </c>
      <c r="R3371" t="s">
        <v>8298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08"/>
        <v>1.1773333333333333</v>
      </c>
      <c r="P3372" s="6">
        <f t="shared" si="209"/>
        <v>67.92307692307692</v>
      </c>
      <c r="Q3372" s="8" t="s">
        <v>8293</v>
      </c>
      <c r="R3372" t="s">
        <v>8298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08"/>
        <v>1.385</v>
      </c>
      <c r="P3373" s="6">
        <f t="shared" si="209"/>
        <v>30.777777777777779</v>
      </c>
      <c r="Q3373" s="8" t="s">
        <v>8293</v>
      </c>
      <c r="R3373" t="s">
        <v>8298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08"/>
        <v>1.0349999999999999</v>
      </c>
      <c r="P3374" s="6">
        <f t="shared" si="209"/>
        <v>38.333333333333336</v>
      </c>
      <c r="Q3374" s="8" t="s">
        <v>8293</v>
      </c>
      <c r="R3374" t="s">
        <v>8298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08"/>
        <v>1.0024999999999999</v>
      </c>
      <c r="P3375" s="6">
        <f t="shared" si="209"/>
        <v>66.833333333333329</v>
      </c>
      <c r="Q3375" s="8" t="s">
        <v>8293</v>
      </c>
      <c r="R3375" t="s">
        <v>8298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08"/>
        <v>1.0657142857142856</v>
      </c>
      <c r="P3376" s="6">
        <f t="shared" si="209"/>
        <v>71.730769230769226</v>
      </c>
      <c r="Q3376" s="8" t="s">
        <v>8293</v>
      </c>
      <c r="R3376" t="s">
        <v>8298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08"/>
        <v>1</v>
      </c>
      <c r="P3377" s="6">
        <f t="shared" si="209"/>
        <v>176.47058823529412</v>
      </c>
      <c r="Q3377" s="8" t="s">
        <v>8293</v>
      </c>
      <c r="R3377" t="s">
        <v>8298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08"/>
        <v>1.0001249999999999</v>
      </c>
      <c r="P3378" s="6">
        <f t="shared" si="209"/>
        <v>421.10526315789474</v>
      </c>
      <c r="Q3378" s="8" t="s">
        <v>8293</v>
      </c>
      <c r="R3378" t="s">
        <v>8298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08"/>
        <v>1.0105</v>
      </c>
      <c r="P3379" s="6">
        <f t="shared" si="209"/>
        <v>104.98701298701299</v>
      </c>
      <c r="Q3379" s="8" t="s">
        <v>8293</v>
      </c>
      <c r="R3379" t="s">
        <v>8298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08"/>
        <v>1.0763636363636364</v>
      </c>
      <c r="P3380" s="6">
        <f t="shared" si="209"/>
        <v>28.19047619047619</v>
      </c>
      <c r="Q3380" s="8" t="s">
        <v>8293</v>
      </c>
      <c r="R3380" t="s">
        <v>8298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08"/>
        <v>1.0365</v>
      </c>
      <c r="P3381" s="6">
        <f t="shared" si="209"/>
        <v>54.55263157894737</v>
      </c>
      <c r="Q3381" s="8" t="s">
        <v>8293</v>
      </c>
      <c r="R3381" t="s">
        <v>8298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08"/>
        <v>1.0443333333333333</v>
      </c>
      <c r="P3382" s="6">
        <f t="shared" si="209"/>
        <v>111.89285714285714</v>
      </c>
      <c r="Q3382" s="8" t="s">
        <v>8293</v>
      </c>
      <c r="R3382" t="s">
        <v>8298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08"/>
        <v>1.0225</v>
      </c>
      <c r="P3383" s="6">
        <f t="shared" si="209"/>
        <v>85.208333333333329</v>
      </c>
      <c r="Q3383" s="8" t="s">
        <v>8293</v>
      </c>
      <c r="R3383" t="s">
        <v>8298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08"/>
        <v>1.0074285714285713</v>
      </c>
      <c r="P3384" s="6">
        <f t="shared" si="209"/>
        <v>76.652173913043484</v>
      </c>
      <c r="Q3384" s="8" t="s">
        <v>8293</v>
      </c>
      <c r="R3384" t="s">
        <v>8298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08"/>
        <v>1.1171428571428572</v>
      </c>
      <c r="P3385" s="6">
        <f t="shared" si="209"/>
        <v>65.166666666666671</v>
      </c>
      <c r="Q3385" s="8" t="s">
        <v>8293</v>
      </c>
      <c r="R3385" t="s">
        <v>8298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08"/>
        <v>1.0001100000000001</v>
      </c>
      <c r="P3386" s="6">
        <f t="shared" si="209"/>
        <v>93.760312499999998</v>
      </c>
      <c r="Q3386" s="8" t="s">
        <v>8293</v>
      </c>
      <c r="R3386" t="s">
        <v>8298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08"/>
        <v>1</v>
      </c>
      <c r="P3387" s="6">
        <f t="shared" si="209"/>
        <v>133.33333333333334</v>
      </c>
      <c r="Q3387" s="8" t="s">
        <v>8293</v>
      </c>
      <c r="R3387" t="s">
        <v>8298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08"/>
        <v>1.05</v>
      </c>
      <c r="P3388" s="6">
        <f t="shared" si="209"/>
        <v>51.219512195121951</v>
      </c>
      <c r="Q3388" s="8" t="s">
        <v>8293</v>
      </c>
      <c r="R3388" t="s">
        <v>8298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08"/>
        <v>1.1686666666666667</v>
      </c>
      <c r="P3389" s="6">
        <f t="shared" si="209"/>
        <v>100.17142857142858</v>
      </c>
      <c r="Q3389" s="8" t="s">
        <v>8293</v>
      </c>
      <c r="R3389" t="s">
        <v>8298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08"/>
        <v>1.038</v>
      </c>
      <c r="P3390" s="6">
        <f t="shared" si="209"/>
        <v>34.6</v>
      </c>
      <c r="Q3390" s="8" t="s">
        <v>8293</v>
      </c>
      <c r="R3390" t="s">
        <v>8298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08"/>
        <v>1.145</v>
      </c>
      <c r="P3391" s="6">
        <f t="shared" si="209"/>
        <v>184.67741935483872</v>
      </c>
      <c r="Q3391" s="8" t="s">
        <v>8293</v>
      </c>
      <c r="R3391" t="s">
        <v>8298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08"/>
        <v>1.024</v>
      </c>
      <c r="P3392" s="6">
        <f t="shared" si="209"/>
        <v>69.818181818181813</v>
      </c>
      <c r="Q3392" s="8" t="s">
        <v>8293</v>
      </c>
      <c r="R3392" t="s">
        <v>8298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08"/>
        <v>2.23</v>
      </c>
      <c r="P3393" s="6">
        <f t="shared" si="209"/>
        <v>61.944444444444443</v>
      </c>
      <c r="Q3393" s="8" t="s">
        <v>8293</v>
      </c>
      <c r="R3393" t="s">
        <v>8298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08"/>
        <v>1</v>
      </c>
      <c r="P3394" s="6">
        <f t="shared" si="209"/>
        <v>41.666666666666664</v>
      </c>
      <c r="Q3394" s="8" t="s">
        <v>8293</v>
      </c>
      <c r="R3394" t="s">
        <v>8298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s="8" t="s">
        <v>8293</v>
      </c>
      <c r="R3395" t="s">
        <v>8298</v>
      </c>
      <c r="S3395" s="13">
        <f t="shared" ref="S3395:S3458" si="214">(((J3395/60)/60)/24)+DATE(1970, 1, 1)</f>
        <v>41923.921643518523</v>
      </c>
      <c r="T3395" s="13">
        <f t="shared" ref="T3395:T3458" si="215">(((I3395/60)/60)/24)+DATE(1970,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2"/>
        <v>1.4236363636363636</v>
      </c>
      <c r="P3396" s="6">
        <f t="shared" si="213"/>
        <v>29</v>
      </c>
      <c r="Q3396" s="8" t="s">
        <v>8293</v>
      </c>
      <c r="R3396" t="s">
        <v>8298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2"/>
        <v>1.84</v>
      </c>
      <c r="P3397" s="6">
        <f t="shared" si="213"/>
        <v>24.210526315789473</v>
      </c>
      <c r="Q3397" s="8" t="s">
        <v>8293</v>
      </c>
      <c r="R3397" t="s">
        <v>8298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2"/>
        <v>1.0433333333333332</v>
      </c>
      <c r="P3398" s="6">
        <f t="shared" si="213"/>
        <v>55.892857142857146</v>
      </c>
      <c r="Q3398" s="8" t="s">
        <v>8293</v>
      </c>
      <c r="R3398" t="s">
        <v>8298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2"/>
        <v>1.1200000000000001</v>
      </c>
      <c r="P3399" s="6">
        <f t="shared" si="213"/>
        <v>11.666666666666666</v>
      </c>
      <c r="Q3399" s="8" t="s">
        <v>8293</v>
      </c>
      <c r="R3399" t="s">
        <v>8298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2"/>
        <v>1.1107499999999999</v>
      </c>
      <c r="P3400" s="6">
        <f t="shared" si="213"/>
        <v>68.353846153846149</v>
      </c>
      <c r="Q3400" s="8" t="s">
        <v>8293</v>
      </c>
      <c r="R3400" t="s">
        <v>8298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2"/>
        <v>1.0375000000000001</v>
      </c>
      <c r="P3401" s="6">
        <f t="shared" si="213"/>
        <v>27.065217391304348</v>
      </c>
      <c r="Q3401" s="8" t="s">
        <v>8293</v>
      </c>
      <c r="R3401" t="s">
        <v>8298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2"/>
        <v>1.0041</v>
      </c>
      <c r="P3402" s="6">
        <f t="shared" si="213"/>
        <v>118.12941176470588</v>
      </c>
      <c r="Q3402" s="8" t="s">
        <v>8293</v>
      </c>
      <c r="R3402" t="s">
        <v>8298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2"/>
        <v>1.0186206896551724</v>
      </c>
      <c r="P3403" s="6">
        <f t="shared" si="213"/>
        <v>44.757575757575758</v>
      </c>
      <c r="Q3403" s="8" t="s">
        <v>8293</v>
      </c>
      <c r="R3403" t="s">
        <v>8298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2"/>
        <v>1.0976666666666666</v>
      </c>
      <c r="P3404" s="6">
        <f t="shared" si="213"/>
        <v>99.787878787878782</v>
      </c>
      <c r="Q3404" s="8" t="s">
        <v>8293</v>
      </c>
      <c r="R3404" t="s">
        <v>8298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2"/>
        <v>1</v>
      </c>
      <c r="P3405" s="6">
        <f t="shared" si="213"/>
        <v>117.64705882352941</v>
      </c>
      <c r="Q3405" s="8" t="s">
        <v>8293</v>
      </c>
      <c r="R3405" t="s">
        <v>8298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2"/>
        <v>1.22</v>
      </c>
      <c r="P3406" s="6">
        <f t="shared" si="213"/>
        <v>203.33333333333334</v>
      </c>
      <c r="Q3406" s="8" t="s">
        <v>8293</v>
      </c>
      <c r="R3406" t="s">
        <v>8298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2"/>
        <v>1.3757142857142857</v>
      </c>
      <c r="P3407" s="6">
        <f t="shared" si="213"/>
        <v>28.323529411764707</v>
      </c>
      <c r="Q3407" s="8" t="s">
        <v>8293</v>
      </c>
      <c r="R3407" t="s">
        <v>8298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2"/>
        <v>1.0031000000000001</v>
      </c>
      <c r="P3408" s="6">
        <f t="shared" si="213"/>
        <v>110.23076923076923</v>
      </c>
      <c r="Q3408" s="8" t="s">
        <v>8293</v>
      </c>
      <c r="R3408" t="s">
        <v>8298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2"/>
        <v>1.071</v>
      </c>
      <c r="P3409" s="6">
        <f t="shared" si="213"/>
        <v>31.970149253731343</v>
      </c>
      <c r="Q3409" s="8" t="s">
        <v>8293</v>
      </c>
      <c r="R3409" t="s">
        <v>8298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2"/>
        <v>2.11</v>
      </c>
      <c r="P3410" s="6">
        <f t="shared" si="213"/>
        <v>58.611111111111114</v>
      </c>
      <c r="Q3410" s="8" t="s">
        <v>8293</v>
      </c>
      <c r="R3410" t="s">
        <v>8298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2"/>
        <v>1.236</v>
      </c>
      <c r="P3411" s="6">
        <f t="shared" si="213"/>
        <v>29.428571428571427</v>
      </c>
      <c r="Q3411" s="8" t="s">
        <v>8293</v>
      </c>
      <c r="R3411" t="s">
        <v>8298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2"/>
        <v>1.085</v>
      </c>
      <c r="P3412" s="6">
        <f t="shared" si="213"/>
        <v>81.375</v>
      </c>
      <c r="Q3412" s="8" t="s">
        <v>8293</v>
      </c>
      <c r="R3412" t="s">
        <v>8298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2"/>
        <v>1.0356666666666667</v>
      </c>
      <c r="P3413" s="6">
        <f t="shared" si="213"/>
        <v>199.16666666666666</v>
      </c>
      <c r="Q3413" s="8" t="s">
        <v>8293</v>
      </c>
      <c r="R3413" t="s">
        <v>8298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2"/>
        <v>1</v>
      </c>
      <c r="P3414" s="6">
        <f t="shared" si="213"/>
        <v>115.38461538461539</v>
      </c>
      <c r="Q3414" s="8" t="s">
        <v>8293</v>
      </c>
      <c r="R3414" t="s">
        <v>8298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2"/>
        <v>1.3</v>
      </c>
      <c r="P3415" s="6">
        <f t="shared" si="213"/>
        <v>46.428571428571431</v>
      </c>
      <c r="Q3415" s="8" t="s">
        <v>8293</v>
      </c>
      <c r="R3415" t="s">
        <v>8298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2"/>
        <v>1.0349999999999999</v>
      </c>
      <c r="P3416" s="6">
        <f t="shared" si="213"/>
        <v>70.568181818181813</v>
      </c>
      <c r="Q3416" s="8" t="s">
        <v>8293</v>
      </c>
      <c r="R3416" t="s">
        <v>8298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2"/>
        <v>1</v>
      </c>
      <c r="P3417" s="6">
        <f t="shared" si="213"/>
        <v>22.222222222222221</v>
      </c>
      <c r="Q3417" s="8" t="s">
        <v>8293</v>
      </c>
      <c r="R3417" t="s">
        <v>8298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2"/>
        <v>1.196</v>
      </c>
      <c r="P3418" s="6">
        <f t="shared" si="213"/>
        <v>159.46666666666667</v>
      </c>
      <c r="Q3418" s="8" t="s">
        <v>8293</v>
      </c>
      <c r="R3418" t="s">
        <v>8298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2"/>
        <v>1.0000058823529412</v>
      </c>
      <c r="P3419" s="6">
        <f t="shared" si="213"/>
        <v>37.777999999999999</v>
      </c>
      <c r="Q3419" s="8" t="s">
        <v>8293</v>
      </c>
      <c r="R3419" t="s">
        <v>8298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2"/>
        <v>1.00875</v>
      </c>
      <c r="P3420" s="6">
        <f t="shared" si="213"/>
        <v>72.053571428571431</v>
      </c>
      <c r="Q3420" s="8" t="s">
        <v>8293</v>
      </c>
      <c r="R3420" t="s">
        <v>8298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2"/>
        <v>1.0654545454545454</v>
      </c>
      <c r="P3421" s="6">
        <f t="shared" si="213"/>
        <v>63.695652173913047</v>
      </c>
      <c r="Q3421" s="8" t="s">
        <v>8293</v>
      </c>
      <c r="R3421" t="s">
        <v>8298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2"/>
        <v>1.38</v>
      </c>
      <c r="P3422" s="6">
        <f t="shared" si="213"/>
        <v>28.411764705882351</v>
      </c>
      <c r="Q3422" s="8" t="s">
        <v>8293</v>
      </c>
      <c r="R3422" t="s">
        <v>8298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2"/>
        <v>1.0115000000000001</v>
      </c>
      <c r="P3423" s="6">
        <f t="shared" si="213"/>
        <v>103.21428571428571</v>
      </c>
      <c r="Q3423" s="8" t="s">
        <v>8293</v>
      </c>
      <c r="R3423" t="s">
        <v>8298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2"/>
        <v>1.091</v>
      </c>
      <c r="P3424" s="6">
        <f t="shared" si="213"/>
        <v>71.152173913043484</v>
      </c>
      <c r="Q3424" s="8" t="s">
        <v>8293</v>
      </c>
      <c r="R3424" t="s">
        <v>8298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2"/>
        <v>1.4</v>
      </c>
      <c r="P3425" s="6">
        <f t="shared" si="213"/>
        <v>35</v>
      </c>
      <c r="Q3425" s="8" t="s">
        <v>8293</v>
      </c>
      <c r="R3425" t="s">
        <v>8298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2"/>
        <v>1.0358333333333334</v>
      </c>
      <c r="P3426" s="6">
        <f t="shared" si="213"/>
        <v>81.776315789473685</v>
      </c>
      <c r="Q3426" s="8" t="s">
        <v>8293</v>
      </c>
      <c r="R3426" t="s">
        <v>8298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2"/>
        <v>1.0297033333333332</v>
      </c>
      <c r="P3427" s="6">
        <f t="shared" si="213"/>
        <v>297.02980769230766</v>
      </c>
      <c r="Q3427" s="8" t="s">
        <v>8293</v>
      </c>
      <c r="R3427" t="s">
        <v>8298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2"/>
        <v>1.0813333333333333</v>
      </c>
      <c r="P3428" s="6">
        <f t="shared" si="213"/>
        <v>46.609195402298852</v>
      </c>
      <c r="Q3428" s="8" t="s">
        <v>8293</v>
      </c>
      <c r="R3428" t="s">
        <v>8298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2"/>
        <v>1</v>
      </c>
      <c r="P3429" s="6">
        <f t="shared" si="213"/>
        <v>51.724137931034484</v>
      </c>
      <c r="Q3429" s="8" t="s">
        <v>8293</v>
      </c>
      <c r="R3429" t="s">
        <v>8298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2"/>
        <v>1.0275000000000001</v>
      </c>
      <c r="P3430" s="6">
        <f t="shared" si="213"/>
        <v>40.294117647058826</v>
      </c>
      <c r="Q3430" s="8" t="s">
        <v>8293</v>
      </c>
      <c r="R3430" t="s">
        <v>8298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2"/>
        <v>1.3</v>
      </c>
      <c r="P3431" s="6">
        <f t="shared" si="213"/>
        <v>16.25</v>
      </c>
      <c r="Q3431" s="8" t="s">
        <v>8293</v>
      </c>
      <c r="R3431" t="s">
        <v>8298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2"/>
        <v>1.0854949999999999</v>
      </c>
      <c r="P3432" s="6">
        <f t="shared" si="213"/>
        <v>30.152638888888887</v>
      </c>
      <c r="Q3432" s="8" t="s">
        <v>8293</v>
      </c>
      <c r="R3432" t="s">
        <v>8298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2"/>
        <v>1</v>
      </c>
      <c r="P3433" s="6">
        <f t="shared" si="213"/>
        <v>95.238095238095241</v>
      </c>
      <c r="Q3433" s="8" t="s">
        <v>8293</v>
      </c>
      <c r="R3433" t="s">
        <v>8298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2"/>
        <v>1.0965</v>
      </c>
      <c r="P3434" s="6">
        <f t="shared" si="213"/>
        <v>52.214285714285715</v>
      </c>
      <c r="Q3434" s="8" t="s">
        <v>8293</v>
      </c>
      <c r="R3434" t="s">
        <v>8298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2"/>
        <v>1.0026315789473683</v>
      </c>
      <c r="P3435" s="6">
        <f t="shared" si="213"/>
        <v>134.1549295774648</v>
      </c>
      <c r="Q3435" s="8" t="s">
        <v>8293</v>
      </c>
      <c r="R3435" t="s">
        <v>8298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2"/>
        <v>1.0555000000000001</v>
      </c>
      <c r="P3436" s="6">
        <f t="shared" si="213"/>
        <v>62.827380952380949</v>
      </c>
      <c r="Q3436" s="8" t="s">
        <v>8293</v>
      </c>
      <c r="R3436" t="s">
        <v>8298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2"/>
        <v>1.1200000000000001</v>
      </c>
      <c r="P3437" s="6">
        <f t="shared" si="213"/>
        <v>58.94736842105263</v>
      </c>
      <c r="Q3437" s="8" t="s">
        <v>8293</v>
      </c>
      <c r="R3437" t="s">
        <v>8298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2"/>
        <v>1.0589999999999999</v>
      </c>
      <c r="P3438" s="6">
        <f t="shared" si="213"/>
        <v>143.1081081081081</v>
      </c>
      <c r="Q3438" s="8" t="s">
        <v>8293</v>
      </c>
      <c r="R3438" t="s">
        <v>8298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2"/>
        <v>1.01</v>
      </c>
      <c r="P3439" s="6">
        <f t="shared" si="213"/>
        <v>84.166666666666671</v>
      </c>
      <c r="Q3439" s="8" t="s">
        <v>8293</v>
      </c>
      <c r="R3439" t="s">
        <v>8298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2"/>
        <v>1.042</v>
      </c>
      <c r="P3440" s="6">
        <f t="shared" si="213"/>
        <v>186.07142857142858</v>
      </c>
      <c r="Q3440" s="8" t="s">
        <v>8293</v>
      </c>
      <c r="R3440" t="s">
        <v>8298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2"/>
        <v>1.3467833333333334</v>
      </c>
      <c r="P3441" s="6">
        <f t="shared" si="213"/>
        <v>89.785555555555561</v>
      </c>
      <c r="Q3441" s="8" t="s">
        <v>8293</v>
      </c>
      <c r="R3441" t="s">
        <v>8298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2"/>
        <v>1.052184</v>
      </c>
      <c r="P3442" s="6">
        <f t="shared" si="213"/>
        <v>64.157560975609755</v>
      </c>
      <c r="Q3442" s="8" t="s">
        <v>8293</v>
      </c>
      <c r="R3442" t="s">
        <v>8298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2"/>
        <v>1.026</v>
      </c>
      <c r="P3443" s="6">
        <f t="shared" si="213"/>
        <v>59.651162790697676</v>
      </c>
      <c r="Q3443" s="8" t="s">
        <v>8293</v>
      </c>
      <c r="R3443" t="s">
        <v>8298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2"/>
        <v>1</v>
      </c>
      <c r="P3444" s="6">
        <f t="shared" si="213"/>
        <v>31.25</v>
      </c>
      <c r="Q3444" s="8" t="s">
        <v>8293</v>
      </c>
      <c r="R3444" t="s">
        <v>8298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2"/>
        <v>1.855</v>
      </c>
      <c r="P3445" s="6">
        <f t="shared" si="213"/>
        <v>41.222222222222221</v>
      </c>
      <c r="Q3445" s="8" t="s">
        <v>8293</v>
      </c>
      <c r="R3445" t="s">
        <v>8298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2"/>
        <v>2.89</v>
      </c>
      <c r="P3446" s="6">
        <f t="shared" si="213"/>
        <v>43.35</v>
      </c>
      <c r="Q3446" s="8" t="s">
        <v>8293</v>
      </c>
      <c r="R3446" t="s">
        <v>8298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2"/>
        <v>1</v>
      </c>
      <c r="P3447" s="6">
        <f t="shared" si="213"/>
        <v>64.516129032258064</v>
      </c>
      <c r="Q3447" s="8" t="s">
        <v>8293</v>
      </c>
      <c r="R3447" t="s">
        <v>8298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2"/>
        <v>1.0820000000000001</v>
      </c>
      <c r="P3448" s="6">
        <f t="shared" si="213"/>
        <v>43.28</v>
      </c>
      <c r="Q3448" s="8" t="s">
        <v>8293</v>
      </c>
      <c r="R3448" t="s">
        <v>8298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2"/>
        <v>1.0780000000000001</v>
      </c>
      <c r="P3449" s="6">
        <f t="shared" si="213"/>
        <v>77</v>
      </c>
      <c r="Q3449" s="8" t="s">
        <v>8293</v>
      </c>
      <c r="R3449" t="s">
        <v>8298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2"/>
        <v>1.0976190476190477</v>
      </c>
      <c r="P3450" s="6">
        <f t="shared" si="213"/>
        <v>51.222222222222221</v>
      </c>
      <c r="Q3450" s="8" t="s">
        <v>8293</v>
      </c>
      <c r="R3450" t="s">
        <v>8298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2"/>
        <v>1.70625</v>
      </c>
      <c r="P3451" s="6">
        <f t="shared" si="213"/>
        <v>68.25</v>
      </c>
      <c r="Q3451" s="8" t="s">
        <v>8293</v>
      </c>
      <c r="R3451" t="s">
        <v>8298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2"/>
        <v>1.52</v>
      </c>
      <c r="P3452" s="6">
        <f t="shared" si="213"/>
        <v>19.487179487179485</v>
      </c>
      <c r="Q3452" s="8" t="s">
        <v>8293</v>
      </c>
      <c r="R3452" t="s">
        <v>8298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2"/>
        <v>1.0123076923076924</v>
      </c>
      <c r="P3453" s="6">
        <f t="shared" si="213"/>
        <v>41.125</v>
      </c>
      <c r="Q3453" s="8" t="s">
        <v>8293</v>
      </c>
      <c r="R3453" t="s">
        <v>8298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2"/>
        <v>1.532</v>
      </c>
      <c r="P3454" s="6">
        <f t="shared" si="213"/>
        <v>41.405405405405403</v>
      </c>
      <c r="Q3454" s="8" t="s">
        <v>8293</v>
      </c>
      <c r="R3454" t="s">
        <v>8298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2"/>
        <v>1.2833333333333334</v>
      </c>
      <c r="P3455" s="6">
        <f t="shared" si="213"/>
        <v>27.5</v>
      </c>
      <c r="Q3455" s="8" t="s">
        <v>8293</v>
      </c>
      <c r="R3455" t="s">
        <v>8298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2"/>
        <v>1.0071428571428571</v>
      </c>
      <c r="P3456" s="6">
        <f t="shared" si="213"/>
        <v>33.571428571428569</v>
      </c>
      <c r="Q3456" s="8" t="s">
        <v>8293</v>
      </c>
      <c r="R3456" t="s">
        <v>8298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2"/>
        <v>1.0065</v>
      </c>
      <c r="P3457" s="6">
        <f t="shared" si="213"/>
        <v>145.86956521739131</v>
      </c>
      <c r="Q3457" s="8" t="s">
        <v>8293</v>
      </c>
      <c r="R3457" t="s">
        <v>8298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2"/>
        <v>1.913</v>
      </c>
      <c r="P3458" s="6">
        <f t="shared" si="213"/>
        <v>358.6875</v>
      </c>
      <c r="Q3458" s="8" t="s">
        <v>8293</v>
      </c>
      <c r="R3458" t="s">
        <v>8298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s="8" t="s">
        <v>8293</v>
      </c>
      <c r="R3459" t="s">
        <v>8298</v>
      </c>
      <c r="S3459" s="13">
        <f t="shared" ref="S3459:S3522" si="218">(((J3459/60)/60)/24)+DATE(1970, 1, 1)</f>
        <v>42016.706678240742</v>
      </c>
      <c r="T3459" s="13">
        <f t="shared" ref="T3459:T3522" si="219">(((I3459/60)/60)/24)+DATE(1970,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6"/>
        <v>1.2433537832310839</v>
      </c>
      <c r="P3460" s="6">
        <f t="shared" si="217"/>
        <v>45.037037037037038</v>
      </c>
      <c r="Q3460" s="8" t="s">
        <v>8293</v>
      </c>
      <c r="R3460" t="s">
        <v>8298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6"/>
        <v>1.262</v>
      </c>
      <c r="P3461" s="6">
        <f t="shared" si="217"/>
        <v>17.527777777777779</v>
      </c>
      <c r="Q3461" s="8" t="s">
        <v>8293</v>
      </c>
      <c r="R3461" t="s">
        <v>8298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6"/>
        <v>1.9</v>
      </c>
      <c r="P3462" s="6">
        <f t="shared" si="217"/>
        <v>50</v>
      </c>
      <c r="Q3462" s="8" t="s">
        <v>8293</v>
      </c>
      <c r="R3462" t="s">
        <v>8298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6"/>
        <v>1.39</v>
      </c>
      <c r="P3463" s="6">
        <f t="shared" si="217"/>
        <v>57.916666666666664</v>
      </c>
      <c r="Q3463" s="8" t="s">
        <v>8293</v>
      </c>
      <c r="R3463" t="s">
        <v>8298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6"/>
        <v>2.02</v>
      </c>
      <c r="P3464" s="6">
        <f t="shared" si="217"/>
        <v>29.705882352941178</v>
      </c>
      <c r="Q3464" s="8" t="s">
        <v>8293</v>
      </c>
      <c r="R3464" t="s">
        <v>8298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6"/>
        <v>1.0338000000000001</v>
      </c>
      <c r="P3465" s="6">
        <f t="shared" si="217"/>
        <v>90.684210526315795</v>
      </c>
      <c r="Q3465" s="8" t="s">
        <v>8293</v>
      </c>
      <c r="R3465" t="s">
        <v>8298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6"/>
        <v>1.023236</v>
      </c>
      <c r="P3466" s="6">
        <f t="shared" si="217"/>
        <v>55.012688172043013</v>
      </c>
      <c r="Q3466" s="8" t="s">
        <v>8293</v>
      </c>
      <c r="R3466" t="s">
        <v>8298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6"/>
        <v>1.03</v>
      </c>
      <c r="P3467" s="6">
        <f t="shared" si="217"/>
        <v>57.222222222222221</v>
      </c>
      <c r="Q3467" s="8" t="s">
        <v>8293</v>
      </c>
      <c r="R3467" t="s">
        <v>8298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6"/>
        <v>1.2714285714285714</v>
      </c>
      <c r="P3468" s="6">
        <f t="shared" si="217"/>
        <v>72.950819672131146</v>
      </c>
      <c r="Q3468" s="8" t="s">
        <v>8293</v>
      </c>
      <c r="R3468" t="s">
        <v>8298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6"/>
        <v>1.01</v>
      </c>
      <c r="P3469" s="6">
        <f t="shared" si="217"/>
        <v>64.468085106382972</v>
      </c>
      <c r="Q3469" s="8" t="s">
        <v>8293</v>
      </c>
      <c r="R3469" t="s">
        <v>8298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6"/>
        <v>1.2178</v>
      </c>
      <c r="P3470" s="6">
        <f t="shared" si="217"/>
        <v>716.35294117647061</v>
      </c>
      <c r="Q3470" s="8" t="s">
        <v>8293</v>
      </c>
      <c r="R3470" t="s">
        <v>8298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6"/>
        <v>1.1339285714285714</v>
      </c>
      <c r="P3471" s="6">
        <f t="shared" si="217"/>
        <v>50.396825396825399</v>
      </c>
      <c r="Q3471" s="8" t="s">
        <v>8293</v>
      </c>
      <c r="R3471" t="s">
        <v>8298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6"/>
        <v>1.5</v>
      </c>
      <c r="P3472" s="6">
        <f t="shared" si="217"/>
        <v>41.666666666666664</v>
      </c>
      <c r="Q3472" s="8" t="s">
        <v>8293</v>
      </c>
      <c r="R3472" t="s">
        <v>8298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6"/>
        <v>2.1459999999999999</v>
      </c>
      <c r="P3473" s="6">
        <f t="shared" si="217"/>
        <v>35.766666666666666</v>
      </c>
      <c r="Q3473" s="8" t="s">
        <v>8293</v>
      </c>
      <c r="R3473" t="s">
        <v>8298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6"/>
        <v>1.0205</v>
      </c>
      <c r="P3474" s="6">
        <f t="shared" si="217"/>
        <v>88.739130434782609</v>
      </c>
      <c r="Q3474" s="8" t="s">
        <v>8293</v>
      </c>
      <c r="R3474" t="s">
        <v>8298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6"/>
        <v>1</v>
      </c>
      <c r="P3475" s="6">
        <f t="shared" si="217"/>
        <v>148.4848484848485</v>
      </c>
      <c r="Q3475" s="8" t="s">
        <v>8293</v>
      </c>
      <c r="R3475" t="s">
        <v>8298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s="8" t="s">
        <v>8293</v>
      </c>
      <c r="R3476" t="s">
        <v>8299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s="8" t="s">
        <v>8293</v>
      </c>
      <c r="R3477" t="s">
        <v>8299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s="8" t="s">
        <v>8293</v>
      </c>
      <c r="R3478" t="s">
        <v>8299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s="8" t="s">
        <v>8293</v>
      </c>
      <c r="R3479" t="s">
        <v>8299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s="8" t="s">
        <v>8293</v>
      </c>
      <c r="R3480" t="s">
        <v>8299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s="8" t="s">
        <v>8293</v>
      </c>
      <c r="R3481" t="s">
        <v>8299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s="8" t="s">
        <v>8293</v>
      </c>
      <c r="R3482" t="s">
        <v>8299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s="8" t="s">
        <v>8293</v>
      </c>
      <c r="R3483" t="s">
        <v>8299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s="8" t="s">
        <v>8293</v>
      </c>
      <c r="R3484" t="s">
        <v>8299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s="8" t="s">
        <v>8293</v>
      </c>
      <c r="R3485" t="s">
        <v>8299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s="8" t="s">
        <v>8293</v>
      </c>
      <c r="R3486" t="s">
        <v>8299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s="8" t="s">
        <v>8293</v>
      </c>
      <c r="R3487" t="s">
        <v>8299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s="8" t="s">
        <v>8293</v>
      </c>
      <c r="R3488" t="s">
        <v>8299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s="8" t="s">
        <v>8293</v>
      </c>
      <c r="R3489" t="s">
        <v>8299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s="8" t="s">
        <v>8293</v>
      </c>
      <c r="R3490" t="s">
        <v>8299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s="8" t="s">
        <v>8293</v>
      </c>
      <c r="R3491" t="s">
        <v>8299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s="8" t="s">
        <v>8293</v>
      </c>
      <c r="R3492" t="s">
        <v>8299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s="8" t="s">
        <v>8293</v>
      </c>
      <c r="R3493" t="s">
        <v>8299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s="8" t="s">
        <v>8293</v>
      </c>
      <c r="R3494" t="s">
        <v>8299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s="8" t="s">
        <v>8293</v>
      </c>
      <c r="R3495" t="s">
        <v>8299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s="8" t="s">
        <v>8293</v>
      </c>
      <c r="R3496" t="s">
        <v>8299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s="8" t="s">
        <v>8293</v>
      </c>
      <c r="R3497" t="s">
        <v>8299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s="8" t="s">
        <v>8293</v>
      </c>
      <c r="R3498" t="s">
        <v>8299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s="8" t="s">
        <v>8293</v>
      </c>
      <c r="R3499" t="s">
        <v>8299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s="8" t="s">
        <v>8293</v>
      </c>
      <c r="R3500" t="s">
        <v>8299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s="8" t="s">
        <v>8293</v>
      </c>
      <c r="R3501" t="s">
        <v>8299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s="8" t="s">
        <v>8293</v>
      </c>
      <c r="R3502" t="s">
        <v>8299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s="8" t="s">
        <v>8293</v>
      </c>
      <c r="R3503" t="s">
        <v>8299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s="8" t="s">
        <v>8293</v>
      </c>
      <c r="R3504" t="s">
        <v>8299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s="8" t="s">
        <v>8293</v>
      </c>
      <c r="R3505" t="s">
        <v>8299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s="8" t="s">
        <v>8293</v>
      </c>
      <c r="R3506" t="s">
        <v>8299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s="8" t="s">
        <v>8293</v>
      </c>
      <c r="R3507" t="s">
        <v>8299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s="8" t="s">
        <v>8293</v>
      </c>
      <c r="R3508" t="s">
        <v>8299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s="8" t="s">
        <v>8293</v>
      </c>
      <c r="R3509" t="s">
        <v>8299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s="8" t="s">
        <v>8293</v>
      </c>
      <c r="R3510" t="s">
        <v>8299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s="8" t="s">
        <v>8293</v>
      </c>
      <c r="R3511" t="s">
        <v>8299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s="8" t="s">
        <v>8293</v>
      </c>
      <c r="R3512" t="s">
        <v>8299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s="8" t="s">
        <v>8293</v>
      </c>
      <c r="R3513" t="s">
        <v>8299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s="8" t="s">
        <v>8293</v>
      </c>
      <c r="R3514" t="s">
        <v>8299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s="8" t="s">
        <v>8293</v>
      </c>
      <c r="R3515" t="s">
        <v>8299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s="8" t="s">
        <v>8293</v>
      </c>
      <c r="R3516" t="s">
        <v>8299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s="8" t="s">
        <v>8293</v>
      </c>
      <c r="R3517" t="s">
        <v>8299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s="8" t="s">
        <v>8293</v>
      </c>
      <c r="R3518" t="s">
        <v>8299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s="8" t="s">
        <v>8293</v>
      </c>
      <c r="R3519" t="s">
        <v>8299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s="8" t="s">
        <v>8293</v>
      </c>
      <c r="R3520" t="s">
        <v>8299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s="8" t="s">
        <v>8293</v>
      </c>
      <c r="R3521" t="s">
        <v>8299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6">
        <f t="shared" si="217"/>
        <v>95.952380952380949</v>
      </c>
      <c r="Q3522" s="8" t="s">
        <v>8293</v>
      </c>
      <c r="R3522" t="s">
        <v>8299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s="8" t="s">
        <v>8293</v>
      </c>
      <c r="R3523" t="s">
        <v>8299</v>
      </c>
      <c r="S3523" s="13">
        <f t="shared" ref="S3523:S3586" si="222">(((J3523/60)/60)/24)+DATE(1970, 1, 1)</f>
        <v>41881.361342592594</v>
      </c>
      <c r="T3523" s="13">
        <f t="shared" ref="T3523:T3586" si="223">(((I3523/60)/60)/24)+DATE(1970,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s="8" t="s">
        <v>8293</v>
      </c>
      <c r="R3524" t="s">
        <v>8299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s="8" t="s">
        <v>8293</v>
      </c>
      <c r="R3525" t="s">
        <v>8299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s="8" t="s">
        <v>8293</v>
      </c>
      <c r="R3526" t="s">
        <v>8299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s="8" t="s">
        <v>8293</v>
      </c>
      <c r="R3527" t="s">
        <v>8299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s="8" t="s">
        <v>8293</v>
      </c>
      <c r="R3528" t="s">
        <v>8299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s="8" t="s">
        <v>8293</v>
      </c>
      <c r="R3529" t="s">
        <v>8299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s="8" t="s">
        <v>8293</v>
      </c>
      <c r="R3530" t="s">
        <v>8299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s="8" t="s">
        <v>8293</v>
      </c>
      <c r="R3531" t="s">
        <v>8299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s="8" t="s">
        <v>8293</v>
      </c>
      <c r="R3532" t="s">
        <v>8299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s="8" t="s">
        <v>8293</v>
      </c>
      <c r="R3533" t="s">
        <v>8299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s="8" t="s">
        <v>8293</v>
      </c>
      <c r="R3534" t="s">
        <v>8299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s="8" t="s">
        <v>8293</v>
      </c>
      <c r="R3535" t="s">
        <v>8299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s="8" t="s">
        <v>8293</v>
      </c>
      <c r="R3536" t="s">
        <v>8299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s="8" t="s">
        <v>8293</v>
      </c>
      <c r="R3537" t="s">
        <v>8299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s="8" t="s">
        <v>8293</v>
      </c>
      <c r="R3538" t="s">
        <v>8299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s="8" t="s">
        <v>8293</v>
      </c>
      <c r="R3539" t="s">
        <v>8299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s="8" t="s">
        <v>8293</v>
      </c>
      <c r="R3540" t="s">
        <v>8299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s="8" t="s">
        <v>8293</v>
      </c>
      <c r="R3541" t="s">
        <v>8299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s="8" t="s">
        <v>8293</v>
      </c>
      <c r="R3542" t="s">
        <v>8299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s="8" t="s">
        <v>8293</v>
      </c>
      <c r="R3543" t="s">
        <v>8299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s="8" t="s">
        <v>8293</v>
      </c>
      <c r="R3544" t="s">
        <v>8299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s="8" t="s">
        <v>8293</v>
      </c>
      <c r="R3545" t="s">
        <v>8299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s="8" t="s">
        <v>8293</v>
      </c>
      <c r="R3546" t="s">
        <v>8299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s="8" t="s">
        <v>8293</v>
      </c>
      <c r="R3547" t="s">
        <v>8299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s="8" t="s">
        <v>8293</v>
      </c>
      <c r="R3548" t="s">
        <v>8299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s="8" t="s">
        <v>8293</v>
      </c>
      <c r="R3549" t="s">
        <v>8299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s="8" t="s">
        <v>8293</v>
      </c>
      <c r="R3550" t="s">
        <v>8299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s="8" t="s">
        <v>8293</v>
      </c>
      <c r="R3551" t="s">
        <v>8299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s="8" t="s">
        <v>8293</v>
      </c>
      <c r="R3552" t="s">
        <v>8299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s="8" t="s">
        <v>8293</v>
      </c>
      <c r="R3553" t="s">
        <v>8299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s="8" t="s">
        <v>8293</v>
      </c>
      <c r="R3554" t="s">
        <v>8299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s="8" t="s">
        <v>8293</v>
      </c>
      <c r="R3555" t="s">
        <v>8299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s="8" t="s">
        <v>8293</v>
      </c>
      <c r="R3556" t="s">
        <v>8299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s="8" t="s">
        <v>8293</v>
      </c>
      <c r="R3557" t="s">
        <v>8299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s="8" t="s">
        <v>8293</v>
      </c>
      <c r="R3558" t="s">
        <v>8299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s="8" t="s">
        <v>8293</v>
      </c>
      <c r="R3559" t="s">
        <v>8299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s="8" t="s">
        <v>8293</v>
      </c>
      <c r="R3560" t="s">
        <v>8299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s="8" t="s">
        <v>8293</v>
      </c>
      <c r="R3561" t="s">
        <v>8299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s="8" t="s">
        <v>8293</v>
      </c>
      <c r="R3562" t="s">
        <v>8299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s="8" t="s">
        <v>8293</v>
      </c>
      <c r="R3563" t="s">
        <v>8299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s="8" t="s">
        <v>8293</v>
      </c>
      <c r="R3564" t="s">
        <v>8299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s="8" t="s">
        <v>8293</v>
      </c>
      <c r="R3565" t="s">
        <v>8299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s="8" t="s">
        <v>8293</v>
      </c>
      <c r="R3566" t="s">
        <v>8299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s="8" t="s">
        <v>8293</v>
      </c>
      <c r="R3567" t="s">
        <v>8299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s="8" t="s">
        <v>8293</v>
      </c>
      <c r="R3568" t="s">
        <v>8299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s="8" t="s">
        <v>8293</v>
      </c>
      <c r="R3569" t="s">
        <v>8299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s="8" t="s">
        <v>8293</v>
      </c>
      <c r="R3570" t="s">
        <v>8299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s="8" t="s">
        <v>8293</v>
      </c>
      <c r="R3571" t="s">
        <v>8299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s="8" t="s">
        <v>8293</v>
      </c>
      <c r="R3572" t="s">
        <v>8299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s="8" t="s">
        <v>8293</v>
      </c>
      <c r="R3573" t="s">
        <v>8299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s="8" t="s">
        <v>8293</v>
      </c>
      <c r="R3574" t="s">
        <v>8299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s="8" t="s">
        <v>8293</v>
      </c>
      <c r="R3575" t="s">
        <v>8299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8300</v>
      </c>
      <c r="R3576" t="s">
        <v>8301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8300</v>
      </c>
      <c r="R3577" t="s">
        <v>8301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8300</v>
      </c>
      <c r="R3578" t="s">
        <v>8301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8300</v>
      </c>
      <c r="R3579" t="s">
        <v>8301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8300</v>
      </c>
      <c r="R3580" t="s">
        <v>8301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8300</v>
      </c>
      <c r="R3581" t="s">
        <v>8301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8300</v>
      </c>
      <c r="R3582" t="s">
        <v>8301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8300</v>
      </c>
      <c r="R3583" t="s">
        <v>8301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8300</v>
      </c>
      <c r="R3584" t="s">
        <v>8301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8300</v>
      </c>
      <c r="R3585" t="s">
        <v>8301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8300</v>
      </c>
      <c r="R3586" t="s">
        <v>8301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s="8" t="s">
        <v>8300</v>
      </c>
      <c r="R3587" t="s">
        <v>8301</v>
      </c>
      <c r="S3587" s="13">
        <f t="shared" ref="S3587:S3650" si="226">(((J3587/60)/60)/24)+DATE(1970, 1, 1)</f>
        <v>41964.716319444444</v>
      </c>
      <c r="T3587" s="13">
        <f t="shared" ref="T3587:T3650" si="227">(((I3587/60)/60)/24)+DATE(1970,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8300</v>
      </c>
      <c r="R3588" t="s">
        <v>8301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8300</v>
      </c>
      <c r="R3589" t="s">
        <v>8301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8300</v>
      </c>
      <c r="R3590" t="s">
        <v>8301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8300</v>
      </c>
      <c r="R3591" t="s">
        <v>8301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8300</v>
      </c>
      <c r="R3592" t="s">
        <v>8301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8300</v>
      </c>
      <c r="R3593" t="s">
        <v>8301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8300</v>
      </c>
      <c r="R3594" t="s">
        <v>8301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8300</v>
      </c>
      <c r="R3595" t="s">
        <v>8301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8272</v>
      </c>
      <c r="O3596" s="5">
        <f t="shared" si="224"/>
        <v>1.2593749999999999</v>
      </c>
      <c r="P3596" s="6">
        <f t="shared" si="225"/>
        <v>55.972222222222221</v>
      </c>
      <c r="Q3596" s="8" t="s">
        <v>8302</v>
      </c>
      <c r="R3596" t="s">
        <v>8303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8272</v>
      </c>
      <c r="O3597" s="5">
        <f t="shared" si="224"/>
        <v>1.1850000000000001</v>
      </c>
      <c r="P3597" s="6">
        <f t="shared" si="225"/>
        <v>49.693548387096776</v>
      </c>
      <c r="Q3597" s="8" t="s">
        <v>8302</v>
      </c>
      <c r="R3597" t="s">
        <v>8303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8272</v>
      </c>
      <c r="O3598" s="5">
        <f t="shared" si="224"/>
        <v>1.0772727272727274</v>
      </c>
      <c r="P3598" s="6">
        <f t="shared" si="225"/>
        <v>79</v>
      </c>
      <c r="Q3598" s="8" t="s">
        <v>8302</v>
      </c>
      <c r="R3598" t="s">
        <v>8303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8272</v>
      </c>
      <c r="O3599" s="5">
        <f t="shared" si="224"/>
        <v>1.026</v>
      </c>
      <c r="P3599" s="6">
        <f t="shared" si="225"/>
        <v>77.727272727272734</v>
      </c>
      <c r="Q3599" s="8" t="s">
        <v>8302</v>
      </c>
      <c r="R3599" t="s">
        <v>8303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8272</v>
      </c>
      <c r="O3600" s="5">
        <f t="shared" si="224"/>
        <v>1.101</v>
      </c>
      <c r="P3600" s="6">
        <f t="shared" si="225"/>
        <v>40.777777777777779</v>
      </c>
      <c r="Q3600" s="8" t="s">
        <v>8302</v>
      </c>
      <c r="R3600" t="s">
        <v>8303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8272</v>
      </c>
      <c r="O3601" s="5">
        <f t="shared" si="224"/>
        <v>2.02</v>
      </c>
      <c r="P3601" s="6">
        <f t="shared" si="225"/>
        <v>59.411764705882355</v>
      </c>
      <c r="Q3601" s="8" t="s">
        <v>8302</v>
      </c>
      <c r="R3601" t="s">
        <v>8303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8272</v>
      </c>
      <c r="O3602" s="5">
        <f t="shared" si="224"/>
        <v>1.3</v>
      </c>
      <c r="P3602" s="6">
        <f t="shared" si="225"/>
        <v>3.25</v>
      </c>
      <c r="Q3602" s="8" t="s">
        <v>8302</v>
      </c>
      <c r="R3602" t="s">
        <v>8303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8272</v>
      </c>
      <c r="O3603" s="5">
        <f t="shared" si="224"/>
        <v>1.0435000000000001</v>
      </c>
      <c r="P3603" s="6">
        <f t="shared" si="225"/>
        <v>39.377358490566039</v>
      </c>
      <c r="Q3603" s="8" t="s">
        <v>8302</v>
      </c>
      <c r="R3603" t="s">
        <v>8303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8272</v>
      </c>
      <c r="O3604" s="5">
        <f t="shared" si="224"/>
        <v>1.0004999999999999</v>
      </c>
      <c r="P3604" s="6">
        <f t="shared" si="225"/>
        <v>81.673469387755105</v>
      </c>
      <c r="Q3604" s="8" t="s">
        <v>8302</v>
      </c>
      <c r="R3604" t="s">
        <v>8303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8272</v>
      </c>
      <c r="O3605" s="5">
        <f t="shared" si="224"/>
        <v>1.7066666666666668</v>
      </c>
      <c r="P3605" s="6">
        <f t="shared" si="225"/>
        <v>44.912280701754383</v>
      </c>
      <c r="Q3605" s="8" t="s">
        <v>8302</v>
      </c>
      <c r="R3605" t="s">
        <v>8303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8272</v>
      </c>
      <c r="O3606" s="5">
        <f t="shared" si="224"/>
        <v>1.1283333333333334</v>
      </c>
      <c r="P3606" s="6">
        <f t="shared" si="225"/>
        <v>49.05797101449275</v>
      </c>
      <c r="Q3606" s="8" t="s">
        <v>8302</v>
      </c>
      <c r="R3606" t="s">
        <v>8303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8272</v>
      </c>
      <c r="O3607" s="5">
        <f t="shared" si="224"/>
        <v>1.84</v>
      </c>
      <c r="P3607" s="6">
        <f t="shared" si="225"/>
        <v>30.666666666666668</v>
      </c>
      <c r="Q3607" s="8" t="s">
        <v>8302</v>
      </c>
      <c r="R3607" t="s">
        <v>8303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8272</v>
      </c>
      <c r="O3608" s="5">
        <f t="shared" si="224"/>
        <v>1.3026666666666666</v>
      </c>
      <c r="P3608" s="6">
        <f t="shared" si="225"/>
        <v>61.0625</v>
      </c>
      <c r="Q3608" s="8" t="s">
        <v>8302</v>
      </c>
      <c r="R3608" t="s">
        <v>8303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8272</v>
      </c>
      <c r="O3609" s="5">
        <f t="shared" si="224"/>
        <v>1.0545454545454545</v>
      </c>
      <c r="P3609" s="6">
        <f t="shared" si="225"/>
        <v>29</v>
      </c>
      <c r="Q3609" s="8" t="s">
        <v>8302</v>
      </c>
      <c r="R3609" t="s">
        <v>8303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8272</v>
      </c>
      <c r="O3610" s="5">
        <f t="shared" si="224"/>
        <v>1</v>
      </c>
      <c r="P3610" s="6">
        <f t="shared" si="225"/>
        <v>29.62962962962963</v>
      </c>
      <c r="Q3610" s="8" t="s">
        <v>8302</v>
      </c>
      <c r="R3610" t="s">
        <v>8303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8272</v>
      </c>
      <c r="O3611" s="5">
        <f t="shared" si="224"/>
        <v>1.5331632653061225</v>
      </c>
      <c r="P3611" s="6">
        <f t="shared" si="225"/>
        <v>143.0952380952381</v>
      </c>
      <c r="Q3611" s="8" t="s">
        <v>8302</v>
      </c>
      <c r="R3611" t="s">
        <v>8303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8272</v>
      </c>
      <c r="O3612" s="5">
        <f t="shared" si="224"/>
        <v>1.623</v>
      </c>
      <c r="P3612" s="6">
        <f t="shared" si="225"/>
        <v>52.354838709677416</v>
      </c>
      <c r="Q3612" s="8" t="s">
        <v>8302</v>
      </c>
      <c r="R3612" t="s">
        <v>8303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8272</v>
      </c>
      <c r="O3613" s="5">
        <f t="shared" si="224"/>
        <v>1.36</v>
      </c>
      <c r="P3613" s="6">
        <f t="shared" si="225"/>
        <v>66.666666666666671</v>
      </c>
      <c r="Q3613" s="8" t="s">
        <v>8302</v>
      </c>
      <c r="R3613" t="s">
        <v>8303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8272</v>
      </c>
      <c r="O3614" s="5">
        <f t="shared" si="224"/>
        <v>1.444</v>
      </c>
      <c r="P3614" s="6">
        <f t="shared" si="225"/>
        <v>126.66666666666667</v>
      </c>
      <c r="Q3614" s="8" t="s">
        <v>8302</v>
      </c>
      <c r="R3614" t="s">
        <v>8303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8272</v>
      </c>
      <c r="O3615" s="5">
        <f t="shared" si="224"/>
        <v>1</v>
      </c>
      <c r="P3615" s="6">
        <f t="shared" si="225"/>
        <v>62.5</v>
      </c>
      <c r="Q3615" s="8" t="s">
        <v>8302</v>
      </c>
      <c r="R3615" t="s">
        <v>8303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8272</v>
      </c>
      <c r="O3616" s="5">
        <f t="shared" si="224"/>
        <v>1.008</v>
      </c>
      <c r="P3616" s="6">
        <f t="shared" si="225"/>
        <v>35.492957746478872</v>
      </c>
      <c r="Q3616" s="8" t="s">
        <v>8302</v>
      </c>
      <c r="R3616" t="s">
        <v>8303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8272</v>
      </c>
      <c r="O3617" s="5">
        <f t="shared" si="224"/>
        <v>1.0680000000000001</v>
      </c>
      <c r="P3617" s="6">
        <f t="shared" si="225"/>
        <v>37.083333333333336</v>
      </c>
      <c r="Q3617" s="8" t="s">
        <v>8302</v>
      </c>
      <c r="R3617" t="s">
        <v>8303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8272</v>
      </c>
      <c r="O3618" s="5">
        <f t="shared" si="224"/>
        <v>1.248</v>
      </c>
      <c r="P3618" s="6">
        <f t="shared" si="225"/>
        <v>69.333333333333329</v>
      </c>
      <c r="Q3618" s="8" t="s">
        <v>8302</v>
      </c>
      <c r="R3618" t="s">
        <v>8303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8272</v>
      </c>
      <c r="O3619" s="5">
        <f t="shared" si="224"/>
        <v>1.1891891891891893</v>
      </c>
      <c r="P3619" s="6">
        <f t="shared" si="225"/>
        <v>17.254901960784313</v>
      </c>
      <c r="Q3619" s="8" t="s">
        <v>8302</v>
      </c>
      <c r="R3619" t="s">
        <v>8303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8272</v>
      </c>
      <c r="O3620" s="5">
        <f t="shared" si="224"/>
        <v>1.01</v>
      </c>
      <c r="P3620" s="6">
        <f t="shared" si="225"/>
        <v>36.071428571428569</v>
      </c>
      <c r="Q3620" s="8" t="s">
        <v>8302</v>
      </c>
      <c r="R3620" t="s">
        <v>8303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8272</v>
      </c>
      <c r="O3621" s="5">
        <f t="shared" si="224"/>
        <v>1.1299999999999999</v>
      </c>
      <c r="P3621" s="6">
        <f t="shared" si="225"/>
        <v>66.470588235294116</v>
      </c>
      <c r="Q3621" s="8" t="s">
        <v>8302</v>
      </c>
      <c r="R3621" t="s">
        <v>8303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8272</v>
      </c>
      <c r="O3622" s="5">
        <f t="shared" si="224"/>
        <v>1.0519047619047619</v>
      </c>
      <c r="P3622" s="6">
        <f t="shared" si="225"/>
        <v>56.065989847715734</v>
      </c>
      <c r="Q3622" s="8" t="s">
        <v>8302</v>
      </c>
      <c r="R3622" t="s">
        <v>8303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8272</v>
      </c>
      <c r="O3623" s="5">
        <f t="shared" si="224"/>
        <v>1.0973333333333333</v>
      </c>
      <c r="P3623" s="6">
        <f t="shared" si="225"/>
        <v>47.028571428571432</v>
      </c>
      <c r="Q3623" s="8" t="s">
        <v>8302</v>
      </c>
      <c r="R3623" t="s">
        <v>8303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8272</v>
      </c>
      <c r="O3624" s="5">
        <f t="shared" si="224"/>
        <v>1.00099</v>
      </c>
      <c r="P3624" s="6">
        <f t="shared" si="225"/>
        <v>47.666190476190479</v>
      </c>
      <c r="Q3624" s="8" t="s">
        <v>8302</v>
      </c>
      <c r="R3624" t="s">
        <v>8303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8272</v>
      </c>
      <c r="O3625" s="5">
        <f t="shared" si="224"/>
        <v>1.2</v>
      </c>
      <c r="P3625" s="6">
        <f t="shared" si="225"/>
        <v>88.235294117647058</v>
      </c>
      <c r="Q3625" s="8" t="s">
        <v>8302</v>
      </c>
      <c r="R3625" t="s">
        <v>8303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8272</v>
      </c>
      <c r="O3626" s="5">
        <f t="shared" si="224"/>
        <v>1.0493333333333332</v>
      </c>
      <c r="P3626" s="6">
        <f t="shared" si="225"/>
        <v>80.717948717948715</v>
      </c>
      <c r="Q3626" s="8" t="s">
        <v>8302</v>
      </c>
      <c r="R3626" t="s">
        <v>8303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8272</v>
      </c>
      <c r="O3627" s="5">
        <f t="shared" si="224"/>
        <v>1.0266666666666666</v>
      </c>
      <c r="P3627" s="6">
        <f t="shared" si="225"/>
        <v>39.487179487179489</v>
      </c>
      <c r="Q3627" s="8" t="s">
        <v>8302</v>
      </c>
      <c r="R3627" t="s">
        <v>8303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8272</v>
      </c>
      <c r="O3628" s="5">
        <f t="shared" si="224"/>
        <v>1.0182500000000001</v>
      </c>
      <c r="P3628" s="6">
        <f t="shared" si="225"/>
        <v>84.854166666666671</v>
      </c>
      <c r="Q3628" s="8" t="s">
        <v>8302</v>
      </c>
      <c r="R3628" t="s">
        <v>8303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8272</v>
      </c>
      <c r="O3629" s="5">
        <f t="shared" si="224"/>
        <v>1</v>
      </c>
      <c r="P3629" s="6">
        <f t="shared" si="225"/>
        <v>68.965517241379317</v>
      </c>
      <c r="Q3629" s="8" t="s">
        <v>8302</v>
      </c>
      <c r="R3629" t="s">
        <v>8303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8272</v>
      </c>
      <c r="O3630" s="5">
        <f t="shared" si="224"/>
        <v>0</v>
      </c>
      <c r="P3630" s="6" t="e">
        <f t="shared" si="225"/>
        <v>#DIV/0!</v>
      </c>
      <c r="Q3630" s="8" t="s">
        <v>8302</v>
      </c>
      <c r="R3630" t="s">
        <v>8303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8272</v>
      </c>
      <c r="O3631" s="5">
        <f t="shared" si="224"/>
        <v>1.9999999999999999E-6</v>
      </c>
      <c r="P3631" s="6">
        <f t="shared" si="225"/>
        <v>1</v>
      </c>
      <c r="Q3631" s="8" t="s">
        <v>8302</v>
      </c>
      <c r="R3631" t="s">
        <v>8303</v>
      </c>
      <c r="S3631" s="13">
        <f t="shared" si="226"/>
        <v>42437.094490740739</v>
      </c>
      <c r="T3631" s="13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8272</v>
      </c>
      <c r="O3632" s="5">
        <f t="shared" si="224"/>
        <v>3.3333333333333332E-4</v>
      </c>
      <c r="P3632" s="6">
        <f t="shared" si="225"/>
        <v>1</v>
      </c>
      <c r="Q3632" s="8" t="s">
        <v>8302</v>
      </c>
      <c r="R3632" t="s">
        <v>8303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8272</v>
      </c>
      <c r="O3633" s="5">
        <f t="shared" si="224"/>
        <v>0.51023391812865493</v>
      </c>
      <c r="P3633" s="6">
        <f t="shared" si="225"/>
        <v>147.88135593220338</v>
      </c>
      <c r="Q3633" s="8" t="s">
        <v>8302</v>
      </c>
      <c r="R3633" t="s">
        <v>8303</v>
      </c>
      <c r="S3633" s="13">
        <f t="shared" si="226"/>
        <v>41880.753437499996</v>
      </c>
      <c r="T3633" s="13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8272</v>
      </c>
      <c r="O3634" s="5">
        <f t="shared" si="224"/>
        <v>0.2</v>
      </c>
      <c r="P3634" s="6">
        <f t="shared" si="225"/>
        <v>100</v>
      </c>
      <c r="Q3634" s="8" t="s">
        <v>8302</v>
      </c>
      <c r="R3634" t="s">
        <v>8303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8272</v>
      </c>
      <c r="O3635" s="5">
        <f t="shared" si="224"/>
        <v>0.35239999999999999</v>
      </c>
      <c r="P3635" s="6">
        <f t="shared" si="225"/>
        <v>56.838709677419352</v>
      </c>
      <c r="Q3635" s="8" t="s">
        <v>8302</v>
      </c>
      <c r="R3635" t="s">
        <v>8303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8272</v>
      </c>
      <c r="O3636" s="5">
        <f t="shared" si="224"/>
        <v>4.2466666666666666E-2</v>
      </c>
      <c r="P3636" s="6">
        <f t="shared" si="225"/>
        <v>176.94444444444446</v>
      </c>
      <c r="Q3636" s="8" t="s">
        <v>8302</v>
      </c>
      <c r="R3636" t="s">
        <v>8303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8272</v>
      </c>
      <c r="O3637" s="5">
        <f t="shared" si="224"/>
        <v>0.36457142857142855</v>
      </c>
      <c r="P3637" s="6">
        <f t="shared" si="225"/>
        <v>127.6</v>
      </c>
      <c r="Q3637" s="8" t="s">
        <v>8302</v>
      </c>
      <c r="R3637" t="s">
        <v>8303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8272</v>
      </c>
      <c r="O3638" s="5">
        <f t="shared" si="224"/>
        <v>0</v>
      </c>
      <c r="P3638" s="6" t="e">
        <f t="shared" si="225"/>
        <v>#DIV/0!</v>
      </c>
      <c r="Q3638" s="8" t="s">
        <v>8302</v>
      </c>
      <c r="R3638" t="s">
        <v>8303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8272</v>
      </c>
      <c r="O3639" s="5">
        <f t="shared" si="224"/>
        <v>0.30866666666666664</v>
      </c>
      <c r="P3639" s="6">
        <f t="shared" si="225"/>
        <v>66.142857142857139</v>
      </c>
      <c r="Q3639" s="8" t="s">
        <v>8302</v>
      </c>
      <c r="R3639" t="s">
        <v>8303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8272</v>
      </c>
      <c r="O3640" s="5">
        <f t="shared" si="224"/>
        <v>6.545454545454546E-2</v>
      </c>
      <c r="P3640" s="6">
        <f t="shared" si="225"/>
        <v>108</v>
      </c>
      <c r="Q3640" s="8" t="s">
        <v>8302</v>
      </c>
      <c r="R3640" t="s">
        <v>8303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8272</v>
      </c>
      <c r="O3641" s="5">
        <f t="shared" si="224"/>
        <v>4.0000000000000003E-5</v>
      </c>
      <c r="P3641" s="6">
        <f t="shared" si="225"/>
        <v>1</v>
      </c>
      <c r="Q3641" s="8" t="s">
        <v>8302</v>
      </c>
      <c r="R3641" t="s">
        <v>8303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8272</v>
      </c>
      <c r="O3642" s="5">
        <f t="shared" si="224"/>
        <v>5.5E-2</v>
      </c>
      <c r="P3642" s="6">
        <f t="shared" si="225"/>
        <v>18.333333333333332</v>
      </c>
      <c r="Q3642" s="8" t="s">
        <v>8302</v>
      </c>
      <c r="R3642" t="s">
        <v>8303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8272</v>
      </c>
      <c r="O3643" s="5">
        <f t="shared" si="224"/>
        <v>0</v>
      </c>
      <c r="P3643" s="6" t="e">
        <f t="shared" si="225"/>
        <v>#DIV/0!</v>
      </c>
      <c r="Q3643" s="8" t="s">
        <v>8302</v>
      </c>
      <c r="R3643" t="s">
        <v>8303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8272</v>
      </c>
      <c r="O3644" s="5">
        <f t="shared" si="224"/>
        <v>2.1428571428571429E-2</v>
      </c>
      <c r="P3644" s="6">
        <f t="shared" si="225"/>
        <v>7.5</v>
      </c>
      <c r="Q3644" s="8" t="s">
        <v>8302</v>
      </c>
      <c r="R3644" t="s">
        <v>8303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8272</v>
      </c>
      <c r="O3645" s="5">
        <f t="shared" si="224"/>
        <v>0</v>
      </c>
      <c r="P3645" s="6" t="e">
        <f t="shared" si="225"/>
        <v>#DIV/0!</v>
      </c>
      <c r="Q3645" s="8" t="s">
        <v>8302</v>
      </c>
      <c r="R3645" t="s">
        <v>8303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8272</v>
      </c>
      <c r="O3646" s="5">
        <f t="shared" si="224"/>
        <v>0.16420000000000001</v>
      </c>
      <c r="P3646" s="6">
        <f t="shared" si="225"/>
        <v>68.416666666666671</v>
      </c>
      <c r="Q3646" s="8" t="s">
        <v>8302</v>
      </c>
      <c r="R3646" t="s">
        <v>8303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8272</v>
      </c>
      <c r="O3647" s="5">
        <f t="shared" si="224"/>
        <v>1E-3</v>
      </c>
      <c r="P3647" s="6">
        <f t="shared" si="225"/>
        <v>1</v>
      </c>
      <c r="Q3647" s="8" t="s">
        <v>8302</v>
      </c>
      <c r="R3647" t="s">
        <v>8303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8272</v>
      </c>
      <c r="O3648" s="5">
        <f t="shared" si="224"/>
        <v>4.8099999999999997E-2</v>
      </c>
      <c r="P3648" s="6">
        <f t="shared" si="225"/>
        <v>60.125</v>
      </c>
      <c r="Q3648" s="8" t="s">
        <v>8302</v>
      </c>
      <c r="R3648" t="s">
        <v>8303</v>
      </c>
      <c r="S3648" s="13">
        <f t="shared" si="226"/>
        <v>42140.421319444446</v>
      </c>
      <c r="T3648" s="13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8272</v>
      </c>
      <c r="O3649" s="5">
        <f t="shared" si="224"/>
        <v>0.06</v>
      </c>
      <c r="P3649" s="6">
        <f t="shared" si="225"/>
        <v>15</v>
      </c>
      <c r="Q3649" s="8" t="s">
        <v>8302</v>
      </c>
      <c r="R3649" t="s">
        <v>8303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5">
        <f t="shared" si="224"/>
        <v>1.003825</v>
      </c>
      <c r="P3650" s="6">
        <f t="shared" si="225"/>
        <v>550.04109589041093</v>
      </c>
      <c r="Q3650" s="8" t="s">
        <v>8302</v>
      </c>
      <c r="R3650" t="s">
        <v>8303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8272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s="8" t="s">
        <v>8302</v>
      </c>
      <c r="R3651" t="s">
        <v>8303</v>
      </c>
      <c r="S3651" s="13">
        <f t="shared" ref="S3651:S3714" si="230">(((J3651/60)/60)/24)+DATE(1970, 1, 1)</f>
        <v>41780.712893518517</v>
      </c>
      <c r="T3651" s="13">
        <f t="shared" ref="T3651:T3714" si="231">(((I3651/60)/60)/24)+DATE(1970,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8272</v>
      </c>
      <c r="O3652" s="5">
        <f t="shared" si="228"/>
        <v>1</v>
      </c>
      <c r="P3652" s="6">
        <f t="shared" si="229"/>
        <v>29.411764705882351</v>
      </c>
      <c r="Q3652" s="8" t="s">
        <v>8302</v>
      </c>
      <c r="R3652" t="s">
        <v>8303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8272</v>
      </c>
      <c r="O3653" s="5">
        <f t="shared" si="228"/>
        <v>1.04</v>
      </c>
      <c r="P3653" s="6">
        <f t="shared" si="229"/>
        <v>57.777777777777779</v>
      </c>
      <c r="Q3653" s="8" t="s">
        <v>8302</v>
      </c>
      <c r="R3653" t="s">
        <v>8303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8272</v>
      </c>
      <c r="O3654" s="5">
        <f t="shared" si="228"/>
        <v>2.5066666666666668</v>
      </c>
      <c r="P3654" s="6">
        <f t="shared" si="229"/>
        <v>44.235294117647058</v>
      </c>
      <c r="Q3654" s="8" t="s">
        <v>8302</v>
      </c>
      <c r="R3654" t="s">
        <v>8303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5">
        <f t="shared" si="228"/>
        <v>1.0049999999999999</v>
      </c>
      <c r="P3655" s="6">
        <f t="shared" si="229"/>
        <v>60.909090909090907</v>
      </c>
      <c r="Q3655" s="8" t="s">
        <v>8302</v>
      </c>
      <c r="R3655" t="s">
        <v>8303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8272</v>
      </c>
      <c r="O3656" s="5">
        <f t="shared" si="228"/>
        <v>1.744</v>
      </c>
      <c r="P3656" s="6">
        <f t="shared" si="229"/>
        <v>68.84210526315789</v>
      </c>
      <c r="Q3656" s="8" t="s">
        <v>8302</v>
      </c>
      <c r="R3656" t="s">
        <v>8303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8272</v>
      </c>
      <c r="O3657" s="5">
        <f t="shared" si="228"/>
        <v>1.1626000000000001</v>
      </c>
      <c r="P3657" s="6">
        <f t="shared" si="229"/>
        <v>73.582278481012665</v>
      </c>
      <c r="Q3657" s="8" t="s">
        <v>8302</v>
      </c>
      <c r="R3657" t="s">
        <v>8303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8272</v>
      </c>
      <c r="O3658" s="5">
        <f t="shared" si="228"/>
        <v>1.0582</v>
      </c>
      <c r="P3658" s="6">
        <f t="shared" si="229"/>
        <v>115.02173913043478</v>
      </c>
      <c r="Q3658" s="8" t="s">
        <v>8302</v>
      </c>
      <c r="R3658" t="s">
        <v>8303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8272</v>
      </c>
      <c r="O3659" s="5">
        <f t="shared" si="228"/>
        <v>1.1074999999999999</v>
      </c>
      <c r="P3659" s="6">
        <f t="shared" si="229"/>
        <v>110.75</v>
      </c>
      <c r="Q3659" s="8" t="s">
        <v>8302</v>
      </c>
      <c r="R3659" t="s">
        <v>8303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5">
        <f t="shared" si="228"/>
        <v>1.0066666666666666</v>
      </c>
      <c r="P3660" s="6">
        <f t="shared" si="229"/>
        <v>75.5</v>
      </c>
      <c r="Q3660" s="8" t="s">
        <v>8302</v>
      </c>
      <c r="R3660" t="s">
        <v>8303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8272</v>
      </c>
      <c r="O3661" s="5">
        <f t="shared" si="228"/>
        <v>1.0203333333333333</v>
      </c>
      <c r="P3661" s="6">
        <f t="shared" si="229"/>
        <v>235.46153846153845</v>
      </c>
      <c r="Q3661" s="8" t="s">
        <v>8302</v>
      </c>
      <c r="R3661" t="s">
        <v>8303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8272</v>
      </c>
      <c r="O3662" s="5">
        <f t="shared" si="228"/>
        <v>1</v>
      </c>
      <c r="P3662" s="6">
        <f t="shared" si="229"/>
        <v>11.363636363636363</v>
      </c>
      <c r="Q3662" s="8" t="s">
        <v>8302</v>
      </c>
      <c r="R3662" t="s">
        <v>8303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8272</v>
      </c>
      <c r="O3663" s="5">
        <f t="shared" si="228"/>
        <v>1.1100000000000001</v>
      </c>
      <c r="P3663" s="6">
        <f t="shared" si="229"/>
        <v>92.5</v>
      </c>
      <c r="Q3663" s="8" t="s">
        <v>8302</v>
      </c>
      <c r="R3663" t="s">
        <v>8303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8272</v>
      </c>
      <c r="O3664" s="5">
        <f t="shared" si="228"/>
        <v>1.0142500000000001</v>
      </c>
      <c r="P3664" s="6">
        <f t="shared" si="229"/>
        <v>202.85</v>
      </c>
      <c r="Q3664" s="8" t="s">
        <v>8302</v>
      </c>
      <c r="R3664" t="s">
        <v>8303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8272</v>
      </c>
      <c r="O3665" s="5">
        <f t="shared" si="228"/>
        <v>1.04</v>
      </c>
      <c r="P3665" s="6">
        <f t="shared" si="229"/>
        <v>26</v>
      </c>
      <c r="Q3665" s="8" t="s">
        <v>8302</v>
      </c>
      <c r="R3665" t="s">
        <v>8303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8272</v>
      </c>
      <c r="O3666" s="5">
        <f t="shared" si="228"/>
        <v>1.09375</v>
      </c>
      <c r="P3666" s="6">
        <f t="shared" si="229"/>
        <v>46.05263157894737</v>
      </c>
      <c r="Q3666" s="8" t="s">
        <v>8302</v>
      </c>
      <c r="R3666" t="s">
        <v>8303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8272</v>
      </c>
      <c r="O3667" s="5">
        <f t="shared" si="228"/>
        <v>1.1516129032258065</v>
      </c>
      <c r="P3667" s="6">
        <f t="shared" si="229"/>
        <v>51</v>
      </c>
      <c r="Q3667" s="8" t="s">
        <v>8302</v>
      </c>
      <c r="R3667" t="s">
        <v>8303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8272</v>
      </c>
      <c r="O3668" s="5">
        <f t="shared" si="228"/>
        <v>1</v>
      </c>
      <c r="P3668" s="6">
        <f t="shared" si="229"/>
        <v>31.578947368421051</v>
      </c>
      <c r="Q3668" s="8" t="s">
        <v>8302</v>
      </c>
      <c r="R3668" t="s">
        <v>8303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8272</v>
      </c>
      <c r="O3669" s="5">
        <f t="shared" si="228"/>
        <v>1.0317033333333334</v>
      </c>
      <c r="P3669" s="6">
        <f t="shared" si="229"/>
        <v>53.363965517241382</v>
      </c>
      <c r="Q3669" s="8" t="s">
        <v>8302</v>
      </c>
      <c r="R3669" t="s">
        <v>8303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8272</v>
      </c>
      <c r="O3670" s="5">
        <f t="shared" si="228"/>
        <v>1.0349999999999999</v>
      </c>
      <c r="P3670" s="6">
        <f t="shared" si="229"/>
        <v>36.964285714285715</v>
      </c>
      <c r="Q3670" s="8" t="s">
        <v>8302</v>
      </c>
      <c r="R3670" t="s">
        <v>8303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8272</v>
      </c>
      <c r="O3671" s="5">
        <f t="shared" si="228"/>
        <v>1.3819999999999999</v>
      </c>
      <c r="P3671" s="6">
        <f t="shared" si="229"/>
        <v>81.294117647058826</v>
      </c>
      <c r="Q3671" s="8" t="s">
        <v>8302</v>
      </c>
      <c r="R3671" t="s">
        <v>8303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8272</v>
      </c>
      <c r="O3672" s="5">
        <f t="shared" si="228"/>
        <v>1.0954545454545455</v>
      </c>
      <c r="P3672" s="6">
        <f t="shared" si="229"/>
        <v>20.083333333333332</v>
      </c>
      <c r="Q3672" s="8" t="s">
        <v>8302</v>
      </c>
      <c r="R3672" t="s">
        <v>8303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8272</v>
      </c>
      <c r="O3673" s="5">
        <f t="shared" si="228"/>
        <v>1.0085714285714287</v>
      </c>
      <c r="P3673" s="6">
        <f t="shared" si="229"/>
        <v>88.25</v>
      </c>
      <c r="Q3673" s="8" t="s">
        <v>8302</v>
      </c>
      <c r="R3673" t="s">
        <v>8303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8272</v>
      </c>
      <c r="O3674" s="5">
        <f t="shared" si="228"/>
        <v>1.0153333333333334</v>
      </c>
      <c r="P3674" s="6">
        <f t="shared" si="229"/>
        <v>53.438596491228068</v>
      </c>
      <c r="Q3674" s="8" t="s">
        <v>8302</v>
      </c>
      <c r="R3674" t="s">
        <v>8303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8272</v>
      </c>
      <c r="O3675" s="5">
        <f t="shared" si="228"/>
        <v>1.13625</v>
      </c>
      <c r="P3675" s="6">
        <f t="shared" si="229"/>
        <v>39.868421052631582</v>
      </c>
      <c r="Q3675" s="8" t="s">
        <v>8302</v>
      </c>
      <c r="R3675" t="s">
        <v>8303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8272</v>
      </c>
      <c r="O3676" s="5">
        <f t="shared" si="228"/>
        <v>1</v>
      </c>
      <c r="P3676" s="6">
        <f t="shared" si="229"/>
        <v>145.16129032258064</v>
      </c>
      <c r="Q3676" s="8" t="s">
        <v>8302</v>
      </c>
      <c r="R3676" t="s">
        <v>8303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8272</v>
      </c>
      <c r="O3677" s="5">
        <f t="shared" si="228"/>
        <v>1.4</v>
      </c>
      <c r="P3677" s="6">
        <f t="shared" si="229"/>
        <v>23.333333333333332</v>
      </c>
      <c r="Q3677" s="8" t="s">
        <v>8302</v>
      </c>
      <c r="R3677" t="s">
        <v>8303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8272</v>
      </c>
      <c r="O3678" s="5">
        <f t="shared" si="228"/>
        <v>1.2875000000000001</v>
      </c>
      <c r="P3678" s="6">
        <f t="shared" si="229"/>
        <v>64.375</v>
      </c>
      <c r="Q3678" s="8" t="s">
        <v>8302</v>
      </c>
      <c r="R3678" t="s">
        <v>8303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8272</v>
      </c>
      <c r="O3679" s="5">
        <f t="shared" si="228"/>
        <v>1.0290416666666666</v>
      </c>
      <c r="P3679" s="6">
        <f t="shared" si="229"/>
        <v>62.052763819095475</v>
      </c>
      <c r="Q3679" s="8" t="s">
        <v>8302</v>
      </c>
      <c r="R3679" t="s">
        <v>8303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8272</v>
      </c>
      <c r="O3680" s="5">
        <f t="shared" si="228"/>
        <v>1.0249999999999999</v>
      </c>
      <c r="P3680" s="6">
        <f t="shared" si="229"/>
        <v>66.129032258064512</v>
      </c>
      <c r="Q3680" s="8" t="s">
        <v>8302</v>
      </c>
      <c r="R3680" t="s">
        <v>8303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8272</v>
      </c>
      <c r="O3681" s="5">
        <f t="shared" si="228"/>
        <v>1.101</v>
      </c>
      <c r="P3681" s="6">
        <f t="shared" si="229"/>
        <v>73.400000000000006</v>
      </c>
      <c r="Q3681" s="8" t="s">
        <v>8302</v>
      </c>
      <c r="R3681" t="s">
        <v>8303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8272</v>
      </c>
      <c r="O3682" s="5">
        <f t="shared" si="228"/>
        <v>1.1276666666666666</v>
      </c>
      <c r="P3682" s="6">
        <f t="shared" si="229"/>
        <v>99.5</v>
      </c>
      <c r="Q3682" s="8" t="s">
        <v>8302</v>
      </c>
      <c r="R3682" t="s">
        <v>8303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8272</v>
      </c>
      <c r="O3683" s="5">
        <f t="shared" si="228"/>
        <v>1.119</v>
      </c>
      <c r="P3683" s="6">
        <f t="shared" si="229"/>
        <v>62.166666666666664</v>
      </c>
      <c r="Q3683" s="8" t="s">
        <v>8302</v>
      </c>
      <c r="R3683" t="s">
        <v>8303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8272</v>
      </c>
      <c r="O3684" s="5">
        <f t="shared" si="228"/>
        <v>1.3919999999999999</v>
      </c>
      <c r="P3684" s="6">
        <f t="shared" si="229"/>
        <v>62.328358208955223</v>
      </c>
      <c r="Q3684" s="8" t="s">
        <v>8302</v>
      </c>
      <c r="R3684" t="s">
        <v>8303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8272</v>
      </c>
      <c r="O3685" s="5">
        <f t="shared" si="228"/>
        <v>1.1085714285714285</v>
      </c>
      <c r="P3685" s="6">
        <f t="shared" si="229"/>
        <v>58.787878787878789</v>
      </c>
      <c r="Q3685" s="8" t="s">
        <v>8302</v>
      </c>
      <c r="R3685" t="s">
        <v>8303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8272</v>
      </c>
      <c r="O3686" s="5">
        <f t="shared" si="228"/>
        <v>1.3906666666666667</v>
      </c>
      <c r="P3686" s="6">
        <f t="shared" si="229"/>
        <v>45.347826086956523</v>
      </c>
      <c r="Q3686" s="8" t="s">
        <v>8302</v>
      </c>
      <c r="R3686" t="s">
        <v>8303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8272</v>
      </c>
      <c r="O3687" s="5">
        <f t="shared" si="228"/>
        <v>1.0569999999999999</v>
      </c>
      <c r="P3687" s="6">
        <f t="shared" si="229"/>
        <v>41.944444444444443</v>
      </c>
      <c r="Q3687" s="8" t="s">
        <v>8302</v>
      </c>
      <c r="R3687" t="s">
        <v>8303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8272</v>
      </c>
      <c r="O3688" s="5">
        <f t="shared" si="228"/>
        <v>1.0142857142857142</v>
      </c>
      <c r="P3688" s="6">
        <f t="shared" si="229"/>
        <v>59.166666666666664</v>
      </c>
      <c r="Q3688" s="8" t="s">
        <v>8302</v>
      </c>
      <c r="R3688" t="s">
        <v>8303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8272</v>
      </c>
      <c r="O3689" s="5">
        <f t="shared" si="228"/>
        <v>1.0024500000000001</v>
      </c>
      <c r="P3689" s="6">
        <f t="shared" si="229"/>
        <v>200.49</v>
      </c>
      <c r="Q3689" s="8" t="s">
        <v>8302</v>
      </c>
      <c r="R3689" t="s">
        <v>8303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8272</v>
      </c>
      <c r="O3690" s="5">
        <f t="shared" si="228"/>
        <v>1.0916666666666666</v>
      </c>
      <c r="P3690" s="6">
        <f t="shared" si="229"/>
        <v>83.974358974358978</v>
      </c>
      <c r="Q3690" s="8" t="s">
        <v>8302</v>
      </c>
      <c r="R3690" t="s">
        <v>8303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8272</v>
      </c>
      <c r="O3691" s="5">
        <f t="shared" si="228"/>
        <v>1.1833333333333333</v>
      </c>
      <c r="P3691" s="6">
        <f t="shared" si="229"/>
        <v>57.258064516129032</v>
      </c>
      <c r="Q3691" s="8" t="s">
        <v>8302</v>
      </c>
      <c r="R3691" t="s">
        <v>8303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8272</v>
      </c>
      <c r="O3692" s="5">
        <f t="shared" si="228"/>
        <v>1.2</v>
      </c>
      <c r="P3692" s="6">
        <f t="shared" si="229"/>
        <v>58.064516129032256</v>
      </c>
      <c r="Q3692" s="8" t="s">
        <v>8302</v>
      </c>
      <c r="R3692" t="s">
        <v>8303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8272</v>
      </c>
      <c r="O3693" s="5">
        <f t="shared" si="228"/>
        <v>1.2796000000000001</v>
      </c>
      <c r="P3693" s="6">
        <f t="shared" si="229"/>
        <v>186.80291970802921</v>
      </c>
      <c r="Q3693" s="8" t="s">
        <v>8302</v>
      </c>
      <c r="R3693" t="s">
        <v>8303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8272</v>
      </c>
      <c r="O3694" s="5">
        <f t="shared" si="228"/>
        <v>1.26</v>
      </c>
      <c r="P3694" s="6">
        <f t="shared" si="229"/>
        <v>74.117647058823536</v>
      </c>
      <c r="Q3694" s="8" t="s">
        <v>8302</v>
      </c>
      <c r="R3694" t="s">
        <v>8303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8272</v>
      </c>
      <c r="O3695" s="5">
        <f t="shared" si="228"/>
        <v>1.2912912912912913</v>
      </c>
      <c r="P3695" s="6">
        <f t="shared" si="229"/>
        <v>30.714285714285715</v>
      </c>
      <c r="Q3695" s="8" t="s">
        <v>8302</v>
      </c>
      <c r="R3695" t="s">
        <v>8303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5">
        <f t="shared" si="228"/>
        <v>1.0742857142857143</v>
      </c>
      <c r="P3696" s="6">
        <f t="shared" si="229"/>
        <v>62.666666666666664</v>
      </c>
      <c r="Q3696" s="8" t="s">
        <v>8302</v>
      </c>
      <c r="R3696" t="s">
        <v>8304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5">
        <f t="shared" si="228"/>
        <v>1.00125</v>
      </c>
      <c r="P3697" s="6">
        <f t="shared" si="229"/>
        <v>121.36363636363636</v>
      </c>
      <c r="Q3697" s="8" t="s">
        <v>8302</v>
      </c>
      <c r="R3697" t="s">
        <v>8304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5">
        <f t="shared" si="228"/>
        <v>1.55</v>
      </c>
      <c r="P3698" s="6">
        <f t="shared" si="229"/>
        <v>39.743589743589745</v>
      </c>
      <c r="Q3698" s="8" t="s">
        <v>8302</v>
      </c>
      <c r="R3698" t="s">
        <v>8304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5">
        <f t="shared" si="228"/>
        <v>1.08</v>
      </c>
      <c r="P3699" s="6">
        <f t="shared" si="229"/>
        <v>72</v>
      </c>
      <c r="Q3699" s="8" t="s">
        <v>8302</v>
      </c>
      <c r="R3699" t="s">
        <v>8304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5">
        <f t="shared" si="228"/>
        <v>1.1052</v>
      </c>
      <c r="P3700" s="6">
        <f t="shared" si="229"/>
        <v>40.632352941176471</v>
      </c>
      <c r="Q3700" s="8" t="s">
        <v>8302</v>
      </c>
      <c r="R3700" t="s">
        <v>8304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5">
        <f t="shared" si="228"/>
        <v>1.008</v>
      </c>
      <c r="P3701" s="6">
        <f t="shared" si="229"/>
        <v>63</v>
      </c>
      <c r="Q3701" s="8" t="s">
        <v>8302</v>
      </c>
      <c r="R3701" t="s">
        <v>8304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5">
        <f t="shared" si="228"/>
        <v>1.212</v>
      </c>
      <c r="P3702" s="6">
        <f t="shared" si="229"/>
        <v>33.666666666666664</v>
      </c>
      <c r="Q3702" s="8" t="s">
        <v>8302</v>
      </c>
      <c r="R3702" t="s">
        <v>8304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5">
        <f t="shared" si="228"/>
        <v>1.0033333333333334</v>
      </c>
      <c r="P3703" s="6">
        <f t="shared" si="229"/>
        <v>38.589743589743591</v>
      </c>
      <c r="Q3703" s="8" t="s">
        <v>8302</v>
      </c>
      <c r="R3703" t="s">
        <v>8304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5">
        <f t="shared" si="228"/>
        <v>1.0916666666666666</v>
      </c>
      <c r="P3704" s="6">
        <f t="shared" si="229"/>
        <v>155.95238095238096</v>
      </c>
      <c r="Q3704" s="8" t="s">
        <v>8302</v>
      </c>
      <c r="R3704" t="s">
        <v>8304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5">
        <f t="shared" si="228"/>
        <v>1.2342857142857142</v>
      </c>
      <c r="P3705" s="6">
        <f t="shared" si="229"/>
        <v>43.2</v>
      </c>
      <c r="Q3705" s="8" t="s">
        <v>8302</v>
      </c>
      <c r="R3705" t="s">
        <v>8304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5">
        <f t="shared" si="228"/>
        <v>1.3633666666666666</v>
      </c>
      <c r="P3706" s="6">
        <f t="shared" si="229"/>
        <v>15.148518518518518</v>
      </c>
      <c r="Q3706" s="8" t="s">
        <v>8302</v>
      </c>
      <c r="R3706" t="s">
        <v>8304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5">
        <f t="shared" si="228"/>
        <v>1.0346657233816767</v>
      </c>
      <c r="P3707" s="6">
        <f t="shared" si="229"/>
        <v>83.571428571428569</v>
      </c>
      <c r="Q3707" s="8" t="s">
        <v>8302</v>
      </c>
      <c r="R3707" t="s">
        <v>8304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5">
        <f t="shared" si="228"/>
        <v>1.2133333333333334</v>
      </c>
      <c r="P3708" s="6">
        <f t="shared" si="229"/>
        <v>140</v>
      </c>
      <c r="Q3708" s="8" t="s">
        <v>8302</v>
      </c>
      <c r="R3708" t="s">
        <v>8304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5">
        <f t="shared" si="228"/>
        <v>1.86</v>
      </c>
      <c r="P3709" s="6">
        <f t="shared" si="229"/>
        <v>80.869565217391298</v>
      </c>
      <c r="Q3709" s="8" t="s">
        <v>8302</v>
      </c>
      <c r="R3709" t="s">
        <v>8304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5">
        <f t="shared" si="228"/>
        <v>3</v>
      </c>
      <c r="P3710" s="6">
        <f t="shared" si="229"/>
        <v>53.846153846153847</v>
      </c>
      <c r="Q3710" s="8" t="s">
        <v>8302</v>
      </c>
      <c r="R3710" t="s">
        <v>8304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5">
        <f t="shared" si="228"/>
        <v>1.0825</v>
      </c>
      <c r="P3711" s="6">
        <f t="shared" si="229"/>
        <v>30.928571428571427</v>
      </c>
      <c r="Q3711" s="8" t="s">
        <v>8302</v>
      </c>
      <c r="R3711" t="s">
        <v>8304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5">
        <f t="shared" si="228"/>
        <v>1.4115384615384616</v>
      </c>
      <c r="P3712" s="6">
        <f t="shared" si="229"/>
        <v>67.962962962962962</v>
      </c>
      <c r="Q3712" s="8" t="s">
        <v>8302</v>
      </c>
      <c r="R3712" t="s">
        <v>8304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5">
        <f t="shared" si="228"/>
        <v>1.1399999999999999</v>
      </c>
      <c r="P3713" s="6">
        <f t="shared" si="229"/>
        <v>27.142857142857142</v>
      </c>
      <c r="Q3713" s="8" t="s">
        <v>8302</v>
      </c>
      <c r="R3713" t="s">
        <v>8304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5">
        <f t="shared" si="228"/>
        <v>1.5373333333333334</v>
      </c>
      <c r="P3714" s="6">
        <f t="shared" si="229"/>
        <v>110.86538461538461</v>
      </c>
      <c r="Q3714" s="8" t="s">
        <v>8302</v>
      </c>
      <c r="R3714" t="s">
        <v>8304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s="8" t="s">
        <v>8302</v>
      </c>
      <c r="R3715" t="s">
        <v>8304</v>
      </c>
      <c r="S3715" s="13">
        <f t="shared" ref="S3715:S3778" si="234">(((J3715/60)/60)/24)+DATE(1970, 1, 1)</f>
        <v>42505.738032407404</v>
      </c>
      <c r="T3715" s="13">
        <f t="shared" ref="T3715:T3778" si="235">(((I3715/60)/60)/24)+DATE(1970,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5">
        <f t="shared" si="232"/>
        <v>1.0235000000000001</v>
      </c>
      <c r="P3716" s="6">
        <f t="shared" si="233"/>
        <v>105.51546391752578</v>
      </c>
      <c r="Q3716" s="8" t="s">
        <v>8302</v>
      </c>
      <c r="R3716" t="s">
        <v>8304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5">
        <f t="shared" si="232"/>
        <v>1.0257142857142858</v>
      </c>
      <c r="P3717" s="6">
        <f t="shared" si="233"/>
        <v>132.96296296296296</v>
      </c>
      <c r="Q3717" s="8" t="s">
        <v>8302</v>
      </c>
      <c r="R3717" t="s">
        <v>8304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5">
        <f t="shared" si="232"/>
        <v>1.5575000000000001</v>
      </c>
      <c r="P3718" s="6">
        <f t="shared" si="233"/>
        <v>51.916666666666664</v>
      </c>
      <c r="Q3718" s="8" t="s">
        <v>8302</v>
      </c>
      <c r="R3718" t="s">
        <v>8304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5">
        <f t="shared" si="232"/>
        <v>1.0075000000000001</v>
      </c>
      <c r="P3719" s="6">
        <f t="shared" si="233"/>
        <v>310</v>
      </c>
      <c r="Q3719" s="8" t="s">
        <v>8302</v>
      </c>
      <c r="R3719" t="s">
        <v>8304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5">
        <f t="shared" si="232"/>
        <v>2.3940000000000001</v>
      </c>
      <c r="P3720" s="6">
        <f t="shared" si="233"/>
        <v>26.021739130434781</v>
      </c>
      <c r="Q3720" s="8" t="s">
        <v>8302</v>
      </c>
      <c r="R3720" t="s">
        <v>8304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5">
        <f t="shared" si="232"/>
        <v>2.1</v>
      </c>
      <c r="P3721" s="6">
        <f t="shared" si="233"/>
        <v>105</v>
      </c>
      <c r="Q3721" s="8" t="s">
        <v>8302</v>
      </c>
      <c r="R3721" t="s">
        <v>8304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5">
        <f t="shared" si="232"/>
        <v>1.0451515151515152</v>
      </c>
      <c r="P3722" s="6">
        <f t="shared" si="233"/>
        <v>86.224999999999994</v>
      </c>
      <c r="Q3722" s="8" t="s">
        <v>8302</v>
      </c>
      <c r="R3722" t="s">
        <v>8304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5">
        <f t="shared" si="232"/>
        <v>1.008</v>
      </c>
      <c r="P3723" s="6">
        <f t="shared" si="233"/>
        <v>114.54545454545455</v>
      </c>
      <c r="Q3723" s="8" t="s">
        <v>8302</v>
      </c>
      <c r="R3723" t="s">
        <v>8304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5">
        <f t="shared" si="232"/>
        <v>1.1120000000000001</v>
      </c>
      <c r="P3724" s="6">
        <f t="shared" si="233"/>
        <v>47.657142857142858</v>
      </c>
      <c r="Q3724" s="8" t="s">
        <v>8302</v>
      </c>
      <c r="R3724" t="s">
        <v>8304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5">
        <f t="shared" si="232"/>
        <v>1.0204444444444445</v>
      </c>
      <c r="P3725" s="6">
        <f t="shared" si="233"/>
        <v>72.888888888888886</v>
      </c>
      <c r="Q3725" s="8" t="s">
        <v>8302</v>
      </c>
      <c r="R3725" t="s">
        <v>8304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5">
        <f t="shared" si="232"/>
        <v>1.0254767441860466</v>
      </c>
      <c r="P3726" s="6">
        <f t="shared" si="233"/>
        <v>49.545505617977533</v>
      </c>
      <c r="Q3726" s="8" t="s">
        <v>8302</v>
      </c>
      <c r="R3726" t="s">
        <v>8304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5">
        <f t="shared" si="232"/>
        <v>1.27</v>
      </c>
      <c r="P3727" s="6">
        <f t="shared" si="233"/>
        <v>25.4</v>
      </c>
      <c r="Q3727" s="8" t="s">
        <v>8302</v>
      </c>
      <c r="R3727" t="s">
        <v>8304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5">
        <f t="shared" si="232"/>
        <v>3.3870588235294119</v>
      </c>
      <c r="P3728" s="6">
        <f t="shared" si="233"/>
        <v>62.586956521739133</v>
      </c>
      <c r="Q3728" s="8" t="s">
        <v>8302</v>
      </c>
      <c r="R3728" t="s">
        <v>8304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5">
        <f t="shared" si="232"/>
        <v>1.0075000000000001</v>
      </c>
      <c r="P3729" s="6">
        <f t="shared" si="233"/>
        <v>61.060606060606062</v>
      </c>
      <c r="Q3729" s="8" t="s">
        <v>8302</v>
      </c>
      <c r="R3729" t="s">
        <v>8304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5">
        <f t="shared" si="232"/>
        <v>9.3100000000000002E-2</v>
      </c>
      <c r="P3730" s="6">
        <f t="shared" si="233"/>
        <v>60.064516129032256</v>
      </c>
      <c r="Q3730" s="8" t="s">
        <v>8302</v>
      </c>
      <c r="R3730" t="s">
        <v>8304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5">
        <f t="shared" si="232"/>
        <v>7.2400000000000006E-2</v>
      </c>
      <c r="P3731" s="6">
        <f t="shared" si="233"/>
        <v>72.400000000000006</v>
      </c>
      <c r="Q3731" s="8" t="s">
        <v>8302</v>
      </c>
      <c r="R3731" t="s">
        <v>8304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5">
        <f t="shared" si="232"/>
        <v>0.1</v>
      </c>
      <c r="P3732" s="6">
        <f t="shared" si="233"/>
        <v>100</v>
      </c>
      <c r="Q3732" s="8" t="s">
        <v>8302</v>
      </c>
      <c r="R3732" t="s">
        <v>8304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5">
        <f t="shared" si="232"/>
        <v>0.11272727272727273</v>
      </c>
      <c r="P3733" s="6">
        <f t="shared" si="233"/>
        <v>51.666666666666664</v>
      </c>
      <c r="Q3733" s="8" t="s">
        <v>8302</v>
      </c>
      <c r="R3733" t="s">
        <v>8304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5">
        <f t="shared" si="232"/>
        <v>0.15411764705882353</v>
      </c>
      <c r="P3734" s="6">
        <f t="shared" si="233"/>
        <v>32.75</v>
      </c>
      <c r="Q3734" s="8" t="s">
        <v>8302</v>
      </c>
      <c r="R3734" t="s">
        <v>8304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5">
        <f t="shared" si="232"/>
        <v>0</v>
      </c>
      <c r="P3735" s="6" t="e">
        <f t="shared" si="233"/>
        <v>#DIV/0!</v>
      </c>
      <c r="Q3735" s="8" t="s">
        <v>8302</v>
      </c>
      <c r="R3735" t="s">
        <v>8304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5">
        <f t="shared" si="232"/>
        <v>0.28466666666666668</v>
      </c>
      <c r="P3736" s="6">
        <f t="shared" si="233"/>
        <v>61</v>
      </c>
      <c r="Q3736" s="8" t="s">
        <v>8302</v>
      </c>
      <c r="R3736" t="s">
        <v>8304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5">
        <f t="shared" si="232"/>
        <v>0.13333333333333333</v>
      </c>
      <c r="P3737" s="6">
        <f t="shared" si="233"/>
        <v>10</v>
      </c>
      <c r="Q3737" s="8" t="s">
        <v>8302</v>
      </c>
      <c r="R3737" t="s">
        <v>8304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5">
        <f t="shared" si="232"/>
        <v>6.6666666666666671E-3</v>
      </c>
      <c r="P3738" s="6">
        <f t="shared" si="233"/>
        <v>10</v>
      </c>
      <c r="Q3738" s="8" t="s">
        <v>8302</v>
      </c>
      <c r="R3738" t="s">
        <v>8304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5">
        <f t="shared" si="232"/>
        <v>0.21428571428571427</v>
      </c>
      <c r="P3739" s="6">
        <f t="shared" si="233"/>
        <v>37.5</v>
      </c>
      <c r="Q3739" s="8" t="s">
        <v>8302</v>
      </c>
      <c r="R3739" t="s">
        <v>8304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5">
        <f t="shared" si="232"/>
        <v>0.18</v>
      </c>
      <c r="P3740" s="6">
        <f t="shared" si="233"/>
        <v>45</v>
      </c>
      <c r="Q3740" s="8" t="s">
        <v>8302</v>
      </c>
      <c r="R3740" t="s">
        <v>8304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5">
        <f t="shared" si="232"/>
        <v>0.20125000000000001</v>
      </c>
      <c r="P3741" s="6">
        <f t="shared" si="233"/>
        <v>100.625</v>
      </c>
      <c r="Q3741" s="8" t="s">
        <v>8302</v>
      </c>
      <c r="R3741" t="s">
        <v>8304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5">
        <f t="shared" si="232"/>
        <v>0.17899999999999999</v>
      </c>
      <c r="P3742" s="6">
        <f t="shared" si="233"/>
        <v>25.571428571428573</v>
      </c>
      <c r="Q3742" s="8" t="s">
        <v>8302</v>
      </c>
      <c r="R3742" t="s">
        <v>8304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5">
        <f t="shared" si="232"/>
        <v>0</v>
      </c>
      <c r="P3743" s="6" t="e">
        <f t="shared" si="233"/>
        <v>#DIV/0!</v>
      </c>
      <c r="Q3743" s="8" t="s">
        <v>8302</v>
      </c>
      <c r="R3743" t="s">
        <v>8304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5">
        <f t="shared" si="232"/>
        <v>0.02</v>
      </c>
      <c r="P3744" s="6">
        <f t="shared" si="233"/>
        <v>25</v>
      </c>
      <c r="Q3744" s="8" t="s">
        <v>8302</v>
      </c>
      <c r="R3744" t="s">
        <v>8304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5">
        <f t="shared" si="232"/>
        <v>0</v>
      </c>
      <c r="P3745" s="6" t="e">
        <f t="shared" si="233"/>
        <v>#DIV/0!</v>
      </c>
      <c r="Q3745" s="8" t="s">
        <v>8302</v>
      </c>
      <c r="R3745" t="s">
        <v>8304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5">
        <f t="shared" si="232"/>
        <v>0</v>
      </c>
      <c r="P3746" s="6" t="e">
        <f t="shared" si="233"/>
        <v>#DIV/0!</v>
      </c>
      <c r="Q3746" s="8" t="s">
        <v>8302</v>
      </c>
      <c r="R3746" t="s">
        <v>8304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5">
        <f t="shared" si="232"/>
        <v>0.1</v>
      </c>
      <c r="P3747" s="6">
        <f t="shared" si="233"/>
        <v>10</v>
      </c>
      <c r="Q3747" s="8" t="s">
        <v>8302</v>
      </c>
      <c r="R3747" t="s">
        <v>8304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232"/>
        <v>2.3764705882352941E-2</v>
      </c>
      <c r="P3748" s="6">
        <f t="shared" si="233"/>
        <v>202</v>
      </c>
      <c r="Q3748" s="8" t="s">
        <v>8302</v>
      </c>
      <c r="R3748" t="s">
        <v>8304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5">
        <f t="shared" si="232"/>
        <v>0.01</v>
      </c>
      <c r="P3749" s="6">
        <f t="shared" si="233"/>
        <v>25</v>
      </c>
      <c r="Q3749" s="8" t="s">
        <v>8302</v>
      </c>
      <c r="R3749" t="s">
        <v>8304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s="5">
        <f t="shared" si="232"/>
        <v>1.0351999999999999</v>
      </c>
      <c r="P3750" s="6">
        <f t="shared" si="233"/>
        <v>99.538461538461533</v>
      </c>
      <c r="Q3750" s="8" t="s">
        <v>8302</v>
      </c>
      <c r="R3750" t="s">
        <v>8304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s="5">
        <f t="shared" si="232"/>
        <v>1.05</v>
      </c>
      <c r="P3751" s="6">
        <f t="shared" si="233"/>
        <v>75</v>
      </c>
      <c r="Q3751" s="8" t="s">
        <v>8302</v>
      </c>
      <c r="R3751" t="s">
        <v>8304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s="5">
        <f t="shared" si="232"/>
        <v>1.0044999999999999</v>
      </c>
      <c r="P3752" s="6">
        <f t="shared" si="233"/>
        <v>215.25</v>
      </c>
      <c r="Q3752" s="8" t="s">
        <v>8302</v>
      </c>
      <c r="R3752" t="s">
        <v>8304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s="5">
        <f t="shared" si="232"/>
        <v>1.3260000000000001</v>
      </c>
      <c r="P3753" s="6">
        <f t="shared" si="233"/>
        <v>120.54545454545455</v>
      </c>
      <c r="Q3753" s="8" t="s">
        <v>8302</v>
      </c>
      <c r="R3753" t="s">
        <v>8304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s="5">
        <f t="shared" si="232"/>
        <v>1.1299999999999999</v>
      </c>
      <c r="P3754" s="6">
        <f t="shared" si="233"/>
        <v>37.666666666666664</v>
      </c>
      <c r="Q3754" s="8" t="s">
        <v>8302</v>
      </c>
      <c r="R3754" t="s">
        <v>8304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s="5">
        <f t="shared" si="232"/>
        <v>1.0334000000000001</v>
      </c>
      <c r="P3755" s="6">
        <f t="shared" si="233"/>
        <v>172.23333333333332</v>
      </c>
      <c r="Q3755" s="8" t="s">
        <v>8302</v>
      </c>
      <c r="R3755" t="s">
        <v>8304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s="5">
        <f t="shared" si="232"/>
        <v>1.2</v>
      </c>
      <c r="P3756" s="6">
        <f t="shared" si="233"/>
        <v>111.11111111111111</v>
      </c>
      <c r="Q3756" s="8" t="s">
        <v>8302</v>
      </c>
      <c r="R3756" t="s">
        <v>8304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s="5">
        <f t="shared" si="232"/>
        <v>1.2963636363636364</v>
      </c>
      <c r="P3757" s="6">
        <f t="shared" si="233"/>
        <v>25.464285714285715</v>
      </c>
      <c r="Q3757" s="8" t="s">
        <v>8302</v>
      </c>
      <c r="R3757" t="s">
        <v>8304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s="5">
        <f t="shared" si="232"/>
        <v>1.0111111111111111</v>
      </c>
      <c r="P3758" s="6">
        <f t="shared" si="233"/>
        <v>267.64705882352939</v>
      </c>
      <c r="Q3758" s="8" t="s">
        <v>8302</v>
      </c>
      <c r="R3758" t="s">
        <v>8304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s="5">
        <f t="shared" si="232"/>
        <v>1.0851428571428572</v>
      </c>
      <c r="P3759" s="6">
        <f t="shared" si="233"/>
        <v>75.959999999999994</v>
      </c>
      <c r="Q3759" s="8" t="s">
        <v>8302</v>
      </c>
      <c r="R3759" t="s">
        <v>8304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s="5">
        <f t="shared" si="232"/>
        <v>1.0233333333333334</v>
      </c>
      <c r="P3760" s="6">
        <f t="shared" si="233"/>
        <v>59.03846153846154</v>
      </c>
      <c r="Q3760" s="8" t="s">
        <v>8302</v>
      </c>
      <c r="R3760" t="s">
        <v>8304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s="5">
        <f t="shared" si="232"/>
        <v>1.1024425000000002</v>
      </c>
      <c r="P3761" s="6">
        <f t="shared" si="233"/>
        <v>50.111022727272733</v>
      </c>
      <c r="Q3761" s="8" t="s">
        <v>8302</v>
      </c>
      <c r="R3761" t="s">
        <v>8304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s="5">
        <f t="shared" si="232"/>
        <v>1.010154</v>
      </c>
      <c r="P3762" s="6">
        <f t="shared" si="233"/>
        <v>55.502967032967035</v>
      </c>
      <c r="Q3762" s="8" t="s">
        <v>8302</v>
      </c>
      <c r="R3762" t="s">
        <v>8304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s="5">
        <f t="shared" si="232"/>
        <v>1</v>
      </c>
      <c r="P3763" s="6">
        <f t="shared" si="233"/>
        <v>166.66666666666666</v>
      </c>
      <c r="Q3763" s="8" t="s">
        <v>8302</v>
      </c>
      <c r="R3763" t="s">
        <v>8304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s="5">
        <f t="shared" si="232"/>
        <v>1.0624</v>
      </c>
      <c r="P3764" s="6">
        <f t="shared" si="233"/>
        <v>47.428571428571431</v>
      </c>
      <c r="Q3764" s="8" t="s">
        <v>8302</v>
      </c>
      <c r="R3764" t="s">
        <v>8304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s="5">
        <f t="shared" si="232"/>
        <v>1</v>
      </c>
      <c r="P3765" s="6">
        <f t="shared" si="233"/>
        <v>64.935064935064929</v>
      </c>
      <c r="Q3765" s="8" t="s">
        <v>8302</v>
      </c>
      <c r="R3765" t="s">
        <v>8304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s="5">
        <f t="shared" si="232"/>
        <v>1</v>
      </c>
      <c r="P3766" s="6">
        <f t="shared" si="233"/>
        <v>55.555555555555557</v>
      </c>
      <c r="Q3766" s="8" t="s">
        <v>8302</v>
      </c>
      <c r="R3766" t="s">
        <v>8304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s="5">
        <f t="shared" si="232"/>
        <v>1.1345714285714286</v>
      </c>
      <c r="P3767" s="6">
        <f t="shared" si="233"/>
        <v>74.224299065420567</v>
      </c>
      <c r="Q3767" s="8" t="s">
        <v>8302</v>
      </c>
      <c r="R3767" t="s">
        <v>8304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s="5">
        <f t="shared" si="232"/>
        <v>1.0265010000000001</v>
      </c>
      <c r="P3768" s="6">
        <f t="shared" si="233"/>
        <v>106.9271875</v>
      </c>
      <c r="Q3768" s="8" t="s">
        <v>8302</v>
      </c>
      <c r="R3768" t="s">
        <v>8304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s="5">
        <f t="shared" si="232"/>
        <v>1.1675</v>
      </c>
      <c r="P3769" s="6">
        <f t="shared" si="233"/>
        <v>41.696428571428569</v>
      </c>
      <c r="Q3769" s="8" t="s">
        <v>8302</v>
      </c>
      <c r="R3769" t="s">
        <v>8304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s="5">
        <f t="shared" si="232"/>
        <v>1.0765274999999999</v>
      </c>
      <c r="P3770" s="6">
        <f t="shared" si="233"/>
        <v>74.243275862068955</v>
      </c>
      <c r="Q3770" s="8" t="s">
        <v>8302</v>
      </c>
      <c r="R3770" t="s">
        <v>8304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s="5">
        <f t="shared" si="232"/>
        <v>1</v>
      </c>
      <c r="P3771" s="6">
        <f t="shared" si="233"/>
        <v>73.333333333333329</v>
      </c>
      <c r="Q3771" s="8" t="s">
        <v>8302</v>
      </c>
      <c r="R3771" t="s">
        <v>8304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s="5">
        <f t="shared" si="232"/>
        <v>1</v>
      </c>
      <c r="P3772" s="6">
        <f t="shared" si="233"/>
        <v>100</v>
      </c>
      <c r="Q3772" s="8" t="s">
        <v>8302</v>
      </c>
      <c r="R3772" t="s">
        <v>8304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s="5">
        <f t="shared" si="232"/>
        <v>1.46</v>
      </c>
      <c r="P3773" s="6">
        <f t="shared" si="233"/>
        <v>38.421052631578945</v>
      </c>
      <c r="Q3773" s="8" t="s">
        <v>8302</v>
      </c>
      <c r="R3773" t="s">
        <v>8304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s="5">
        <f t="shared" si="232"/>
        <v>1.1020000000000001</v>
      </c>
      <c r="P3774" s="6">
        <f t="shared" si="233"/>
        <v>166.96969696969697</v>
      </c>
      <c r="Q3774" s="8" t="s">
        <v>8302</v>
      </c>
      <c r="R3774" t="s">
        <v>8304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s="5">
        <f t="shared" si="232"/>
        <v>1.0820000000000001</v>
      </c>
      <c r="P3775" s="6">
        <f t="shared" si="233"/>
        <v>94.912280701754383</v>
      </c>
      <c r="Q3775" s="8" t="s">
        <v>8302</v>
      </c>
      <c r="R3775" t="s">
        <v>8304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5">
        <f t="shared" si="232"/>
        <v>1</v>
      </c>
      <c r="P3776" s="6">
        <f t="shared" si="233"/>
        <v>100</v>
      </c>
      <c r="Q3776" s="8" t="s">
        <v>8305</v>
      </c>
      <c r="R3776" t="s">
        <v>8306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s="5">
        <f t="shared" si="232"/>
        <v>1.0024999999999999</v>
      </c>
      <c r="P3777" s="6">
        <f t="shared" si="233"/>
        <v>143.21428571428572</v>
      </c>
      <c r="Q3777" s="8" t="s">
        <v>8305</v>
      </c>
      <c r="R3777" t="s">
        <v>8306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s="5">
        <f t="shared" si="232"/>
        <v>1.0671250000000001</v>
      </c>
      <c r="P3778" s="6">
        <f t="shared" si="233"/>
        <v>90.819148936170208</v>
      </c>
      <c r="Q3778" s="8" t="s">
        <v>8305</v>
      </c>
      <c r="R3778" t="s">
        <v>8306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s="8" t="s">
        <v>8305</v>
      </c>
      <c r="R3779" t="s">
        <v>8306</v>
      </c>
      <c r="S3779" s="13">
        <f t="shared" ref="S3779:S3842" si="238">(((J3779/60)/60)/24)+DATE(1970, 1, 1)</f>
        <v>41887.111354166671</v>
      </c>
      <c r="T3779" s="13">
        <f t="shared" ref="T3779:T3842" si="239">(((I3779/60)/60)/24)+DATE(1970,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s="5">
        <f t="shared" si="236"/>
        <v>1.0504166666666668</v>
      </c>
      <c r="P3780" s="6">
        <f t="shared" si="237"/>
        <v>70.027777777777771</v>
      </c>
      <c r="Q3780" s="8" t="s">
        <v>8305</v>
      </c>
      <c r="R3780" t="s">
        <v>8306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s="5">
        <f t="shared" si="236"/>
        <v>1.0398000000000001</v>
      </c>
      <c r="P3781" s="6">
        <f t="shared" si="237"/>
        <v>135.62608695652173</v>
      </c>
      <c r="Q3781" s="8" t="s">
        <v>8305</v>
      </c>
      <c r="R3781" t="s">
        <v>8306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s="5">
        <f t="shared" si="236"/>
        <v>1.2</v>
      </c>
      <c r="P3782" s="6">
        <f t="shared" si="237"/>
        <v>100</v>
      </c>
      <c r="Q3782" s="8" t="s">
        <v>8305</v>
      </c>
      <c r="R3782" t="s">
        <v>8306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s="5">
        <f t="shared" si="236"/>
        <v>1.0966666666666667</v>
      </c>
      <c r="P3783" s="6">
        <f t="shared" si="237"/>
        <v>94.90384615384616</v>
      </c>
      <c r="Q3783" s="8" t="s">
        <v>8305</v>
      </c>
      <c r="R3783" t="s">
        <v>8306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s="5">
        <f t="shared" si="236"/>
        <v>1.0175000000000001</v>
      </c>
      <c r="P3784" s="6">
        <f t="shared" si="237"/>
        <v>75.370370370370367</v>
      </c>
      <c r="Q3784" s="8" t="s">
        <v>8305</v>
      </c>
      <c r="R3784" t="s">
        <v>8306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s="5">
        <f t="shared" si="236"/>
        <v>1.2891666666666666</v>
      </c>
      <c r="P3785" s="6">
        <f t="shared" si="237"/>
        <v>64.458333333333329</v>
      </c>
      <c r="Q3785" s="8" t="s">
        <v>8305</v>
      </c>
      <c r="R3785" t="s">
        <v>8306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s="5">
        <f t="shared" si="236"/>
        <v>1.1499999999999999</v>
      </c>
      <c r="P3786" s="6">
        <f t="shared" si="237"/>
        <v>115</v>
      </c>
      <c r="Q3786" s="8" t="s">
        <v>8305</v>
      </c>
      <c r="R3786" t="s">
        <v>8306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s="5">
        <f t="shared" si="236"/>
        <v>1.5075000000000001</v>
      </c>
      <c r="P3787" s="6">
        <f t="shared" si="237"/>
        <v>100.5</v>
      </c>
      <c r="Q3787" s="8" t="s">
        <v>8305</v>
      </c>
      <c r="R3787" t="s">
        <v>8306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s="5">
        <f t="shared" si="236"/>
        <v>1.1096666666666666</v>
      </c>
      <c r="P3788" s="6">
        <f t="shared" si="237"/>
        <v>93.774647887323937</v>
      </c>
      <c r="Q3788" s="8" t="s">
        <v>8305</v>
      </c>
      <c r="R3788" t="s">
        <v>8306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s="5">
        <f t="shared" si="236"/>
        <v>1.0028571428571429</v>
      </c>
      <c r="P3789" s="6">
        <f t="shared" si="237"/>
        <v>35.1</v>
      </c>
      <c r="Q3789" s="8" t="s">
        <v>8305</v>
      </c>
      <c r="R3789" t="s">
        <v>8306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s="5">
        <f t="shared" si="236"/>
        <v>6.6666666666666671E-3</v>
      </c>
      <c r="P3790" s="6">
        <f t="shared" si="237"/>
        <v>500</v>
      </c>
      <c r="Q3790" s="8" t="s">
        <v>8305</v>
      </c>
      <c r="R3790" t="s">
        <v>8306</v>
      </c>
      <c r="S3790" s="13">
        <f t="shared" si="238"/>
        <v>42333.695821759262</v>
      </c>
      <c r="T3790" s="13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s="5">
        <f t="shared" si="236"/>
        <v>3.267605633802817E-2</v>
      </c>
      <c r="P3791" s="6">
        <f t="shared" si="237"/>
        <v>29</v>
      </c>
      <c r="Q3791" s="8" t="s">
        <v>8305</v>
      </c>
      <c r="R3791" t="s">
        <v>8306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5">
        <f t="shared" si="236"/>
        <v>0</v>
      </c>
      <c r="P3792" s="6" t="e">
        <f t="shared" si="237"/>
        <v>#DIV/0!</v>
      </c>
      <c r="Q3792" s="8" t="s">
        <v>8305</v>
      </c>
      <c r="R3792" t="s">
        <v>8306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5">
        <f t="shared" si="236"/>
        <v>0</v>
      </c>
      <c r="P3793" s="6" t="e">
        <f t="shared" si="237"/>
        <v>#DIV/0!</v>
      </c>
      <c r="Q3793" s="8" t="s">
        <v>8305</v>
      </c>
      <c r="R3793" t="s">
        <v>8306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s="5">
        <f t="shared" si="236"/>
        <v>2.8E-3</v>
      </c>
      <c r="P3794" s="6">
        <f t="shared" si="237"/>
        <v>17.5</v>
      </c>
      <c r="Q3794" s="8" t="s">
        <v>8305</v>
      </c>
      <c r="R3794" t="s">
        <v>8306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s="5">
        <f t="shared" si="236"/>
        <v>0.59657142857142853</v>
      </c>
      <c r="P3795" s="6">
        <f t="shared" si="237"/>
        <v>174</v>
      </c>
      <c r="Q3795" s="8" t="s">
        <v>8305</v>
      </c>
      <c r="R3795" t="s">
        <v>8306</v>
      </c>
      <c r="S3795" s="13">
        <f t="shared" si="238"/>
        <v>41968.938993055555</v>
      </c>
      <c r="T3795" s="13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s="5">
        <f t="shared" si="236"/>
        <v>0.01</v>
      </c>
      <c r="P3796" s="6">
        <f t="shared" si="237"/>
        <v>50</v>
      </c>
      <c r="Q3796" s="8" t="s">
        <v>8305</v>
      </c>
      <c r="R3796" t="s">
        <v>8306</v>
      </c>
      <c r="S3796" s="13">
        <f t="shared" si="238"/>
        <v>42132.58048611111</v>
      </c>
      <c r="T3796" s="13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s="5">
        <f t="shared" si="236"/>
        <v>1.6666666666666666E-2</v>
      </c>
      <c r="P3797" s="6">
        <f t="shared" si="237"/>
        <v>5</v>
      </c>
      <c r="Q3797" s="8" t="s">
        <v>8305</v>
      </c>
      <c r="R3797" t="s">
        <v>8306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s="5">
        <f t="shared" si="236"/>
        <v>4.4444444444444447E-5</v>
      </c>
      <c r="P3798" s="6">
        <f t="shared" si="237"/>
        <v>1</v>
      </c>
      <c r="Q3798" s="8" t="s">
        <v>8305</v>
      </c>
      <c r="R3798" t="s">
        <v>8306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s="5">
        <f t="shared" si="236"/>
        <v>0.89666666666666661</v>
      </c>
      <c r="P3799" s="6">
        <f t="shared" si="237"/>
        <v>145.40540540540542</v>
      </c>
      <c r="Q3799" s="8" t="s">
        <v>8305</v>
      </c>
      <c r="R3799" t="s">
        <v>8306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s="5">
        <f t="shared" si="236"/>
        <v>1.4642857142857143E-2</v>
      </c>
      <c r="P3800" s="6">
        <f t="shared" si="237"/>
        <v>205</v>
      </c>
      <c r="Q3800" s="8" t="s">
        <v>8305</v>
      </c>
      <c r="R3800" t="s">
        <v>8306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s="5">
        <f t="shared" si="236"/>
        <v>4.02E-2</v>
      </c>
      <c r="P3801" s="6">
        <f t="shared" si="237"/>
        <v>100.5</v>
      </c>
      <c r="Q3801" s="8" t="s">
        <v>8305</v>
      </c>
      <c r="R3801" t="s">
        <v>8306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s="5">
        <f t="shared" si="236"/>
        <v>4.0045454545454544E-2</v>
      </c>
      <c r="P3802" s="6">
        <f t="shared" si="237"/>
        <v>55.0625</v>
      </c>
      <c r="Q3802" s="8" t="s">
        <v>8305</v>
      </c>
      <c r="R3802" t="s">
        <v>8306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s="5">
        <f t="shared" si="236"/>
        <v>8.5199999999999998E-2</v>
      </c>
      <c r="P3803" s="6">
        <f t="shared" si="237"/>
        <v>47.333333333333336</v>
      </c>
      <c r="Q3803" s="8" t="s">
        <v>8305</v>
      </c>
      <c r="R3803" t="s">
        <v>8306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5">
        <f t="shared" si="236"/>
        <v>0</v>
      </c>
      <c r="P3804" s="6" t="e">
        <f t="shared" si="237"/>
        <v>#DIV/0!</v>
      </c>
      <c r="Q3804" s="8" t="s">
        <v>8305</v>
      </c>
      <c r="R3804" t="s">
        <v>8306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s="5">
        <f t="shared" si="236"/>
        <v>0.19650000000000001</v>
      </c>
      <c r="P3805" s="6">
        <f t="shared" si="237"/>
        <v>58.95</v>
      </c>
      <c r="Q3805" s="8" t="s">
        <v>8305</v>
      </c>
      <c r="R3805" t="s">
        <v>8306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5">
        <f t="shared" si="236"/>
        <v>0</v>
      </c>
      <c r="P3806" s="6" t="e">
        <f t="shared" si="237"/>
        <v>#DIV/0!</v>
      </c>
      <c r="Q3806" s="8" t="s">
        <v>8305</v>
      </c>
      <c r="R3806" t="s">
        <v>8306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s="5">
        <f t="shared" si="236"/>
        <v>2.0000000000000002E-5</v>
      </c>
      <c r="P3807" s="6">
        <f t="shared" si="237"/>
        <v>1.5</v>
      </c>
      <c r="Q3807" s="8" t="s">
        <v>8305</v>
      </c>
      <c r="R3807" t="s">
        <v>8306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5">
        <f t="shared" si="236"/>
        <v>6.6666666666666664E-4</v>
      </c>
      <c r="P3808" s="6">
        <f t="shared" si="237"/>
        <v>5</v>
      </c>
      <c r="Q3808" s="8" t="s">
        <v>8305</v>
      </c>
      <c r="R3808" t="s">
        <v>8306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s="5">
        <f t="shared" si="236"/>
        <v>0.30333333333333334</v>
      </c>
      <c r="P3809" s="6">
        <f t="shared" si="237"/>
        <v>50.555555555555557</v>
      </c>
      <c r="Q3809" s="8" t="s">
        <v>8305</v>
      </c>
      <c r="R3809" t="s">
        <v>8306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5">
        <f t="shared" si="236"/>
        <v>1</v>
      </c>
      <c r="P3810" s="6">
        <f t="shared" si="237"/>
        <v>41.666666666666664</v>
      </c>
      <c r="Q3810" s="8" t="s">
        <v>8305</v>
      </c>
      <c r="R3810" t="s">
        <v>8306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s="5">
        <f t="shared" si="236"/>
        <v>1.0125</v>
      </c>
      <c r="P3811" s="6">
        <f t="shared" si="237"/>
        <v>53.289473684210527</v>
      </c>
      <c r="Q3811" s="8" t="s">
        <v>8305</v>
      </c>
      <c r="R3811" t="s">
        <v>8306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s="5">
        <f t="shared" si="236"/>
        <v>1.2173333333333334</v>
      </c>
      <c r="P3812" s="6">
        <f t="shared" si="237"/>
        <v>70.230769230769226</v>
      </c>
      <c r="Q3812" s="8" t="s">
        <v>8305</v>
      </c>
      <c r="R3812" t="s">
        <v>8306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s="5">
        <f t="shared" si="236"/>
        <v>3.3</v>
      </c>
      <c r="P3813" s="6">
        <f t="shared" si="237"/>
        <v>43.421052631578945</v>
      </c>
      <c r="Q3813" s="8" t="s">
        <v>8305</v>
      </c>
      <c r="R3813" t="s">
        <v>8306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s="5">
        <f t="shared" si="236"/>
        <v>1.0954999999999999</v>
      </c>
      <c r="P3814" s="6">
        <f t="shared" si="237"/>
        <v>199.18181818181819</v>
      </c>
      <c r="Q3814" s="8" t="s">
        <v>8305</v>
      </c>
      <c r="R3814" t="s">
        <v>8306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s="5">
        <f t="shared" si="236"/>
        <v>1.0095190476190474</v>
      </c>
      <c r="P3815" s="6">
        <f t="shared" si="237"/>
        <v>78.518148148148143</v>
      </c>
      <c r="Q3815" s="8" t="s">
        <v>8305</v>
      </c>
      <c r="R3815" t="s">
        <v>8306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5">
        <f t="shared" si="236"/>
        <v>1.4013333333333333</v>
      </c>
      <c r="P3816" s="6">
        <f t="shared" si="237"/>
        <v>61.823529411764703</v>
      </c>
      <c r="Q3816" s="8" t="s">
        <v>8305</v>
      </c>
      <c r="R3816" t="s">
        <v>8307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5">
        <f t="shared" si="236"/>
        <v>1.0000100000000001</v>
      </c>
      <c r="P3817" s="6">
        <f t="shared" si="237"/>
        <v>50.000500000000002</v>
      </c>
      <c r="Q3817" s="8" t="s">
        <v>8305</v>
      </c>
      <c r="R3817" t="s">
        <v>8307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5">
        <f t="shared" si="236"/>
        <v>1.19238</v>
      </c>
      <c r="P3818" s="6">
        <f t="shared" si="237"/>
        <v>48.339729729729726</v>
      </c>
      <c r="Q3818" s="8" t="s">
        <v>8305</v>
      </c>
      <c r="R3818" t="s">
        <v>8307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5">
        <f t="shared" si="236"/>
        <v>1.0725</v>
      </c>
      <c r="P3819" s="6">
        <f t="shared" si="237"/>
        <v>107.25</v>
      </c>
      <c r="Q3819" s="8" t="s">
        <v>8305</v>
      </c>
      <c r="R3819" t="s">
        <v>8307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5">
        <f t="shared" si="236"/>
        <v>2.2799999999999998</v>
      </c>
      <c r="P3820" s="6">
        <f t="shared" si="237"/>
        <v>57</v>
      </c>
      <c r="Q3820" s="8" t="s">
        <v>8305</v>
      </c>
      <c r="R3820" t="s">
        <v>8307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5">
        <f t="shared" si="236"/>
        <v>1.0640000000000001</v>
      </c>
      <c r="P3821" s="6">
        <f t="shared" si="237"/>
        <v>40.92307692307692</v>
      </c>
      <c r="Q3821" s="8" t="s">
        <v>8305</v>
      </c>
      <c r="R3821" t="s">
        <v>8307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5">
        <f t="shared" si="236"/>
        <v>1.4333333333333333</v>
      </c>
      <c r="P3822" s="6">
        <f t="shared" si="237"/>
        <v>21.5</v>
      </c>
      <c r="Q3822" s="8" t="s">
        <v>8305</v>
      </c>
      <c r="R3822" t="s">
        <v>8307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5">
        <f t="shared" si="236"/>
        <v>1.0454285714285714</v>
      </c>
      <c r="P3823" s="6">
        <f t="shared" si="237"/>
        <v>79.543478260869563</v>
      </c>
      <c r="Q3823" s="8" t="s">
        <v>8305</v>
      </c>
      <c r="R3823" t="s">
        <v>8307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5">
        <f t="shared" si="236"/>
        <v>1.1002000000000001</v>
      </c>
      <c r="P3824" s="6">
        <f t="shared" si="237"/>
        <v>72.381578947368425</v>
      </c>
      <c r="Q3824" s="8" t="s">
        <v>8305</v>
      </c>
      <c r="R3824" t="s">
        <v>8307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5">
        <f t="shared" si="236"/>
        <v>1.06</v>
      </c>
      <c r="P3825" s="6">
        <f t="shared" si="237"/>
        <v>64.634146341463421</v>
      </c>
      <c r="Q3825" s="8" t="s">
        <v>8305</v>
      </c>
      <c r="R3825" t="s">
        <v>8307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5">
        <f t="shared" si="236"/>
        <v>1.08</v>
      </c>
      <c r="P3826" s="6">
        <f t="shared" si="237"/>
        <v>38.571428571428569</v>
      </c>
      <c r="Q3826" s="8" t="s">
        <v>8305</v>
      </c>
      <c r="R3826" t="s">
        <v>8307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5">
        <f t="shared" si="236"/>
        <v>1.0542</v>
      </c>
      <c r="P3827" s="6">
        <f t="shared" si="237"/>
        <v>107.57142857142857</v>
      </c>
      <c r="Q3827" s="8" t="s">
        <v>8305</v>
      </c>
      <c r="R3827" t="s">
        <v>8307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5">
        <f t="shared" si="236"/>
        <v>1.1916666666666667</v>
      </c>
      <c r="P3828" s="6">
        <f t="shared" si="237"/>
        <v>27.5</v>
      </c>
      <c r="Q3828" s="8" t="s">
        <v>8305</v>
      </c>
      <c r="R3828" t="s">
        <v>8307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5">
        <f t="shared" si="236"/>
        <v>1.5266666666666666</v>
      </c>
      <c r="P3829" s="6">
        <f t="shared" si="237"/>
        <v>70.461538461538467</v>
      </c>
      <c r="Q3829" s="8" t="s">
        <v>8305</v>
      </c>
      <c r="R3829" t="s">
        <v>8307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5">
        <f t="shared" si="236"/>
        <v>1</v>
      </c>
      <c r="P3830" s="6">
        <f t="shared" si="237"/>
        <v>178.57142857142858</v>
      </c>
      <c r="Q3830" s="8" t="s">
        <v>8305</v>
      </c>
      <c r="R3830" t="s">
        <v>8307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5">
        <f t="shared" si="236"/>
        <v>1.002</v>
      </c>
      <c r="P3831" s="6">
        <f t="shared" si="237"/>
        <v>62.625</v>
      </c>
      <c r="Q3831" s="8" t="s">
        <v>8305</v>
      </c>
      <c r="R3831" t="s">
        <v>8307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5">
        <f t="shared" si="236"/>
        <v>2.25</v>
      </c>
      <c r="P3832" s="6">
        <f t="shared" si="237"/>
        <v>75</v>
      </c>
      <c r="Q3832" s="8" t="s">
        <v>8305</v>
      </c>
      <c r="R3832" t="s">
        <v>8307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5">
        <f t="shared" si="236"/>
        <v>1.0602199999999999</v>
      </c>
      <c r="P3833" s="6">
        <f t="shared" si="237"/>
        <v>58.901111111111113</v>
      </c>
      <c r="Q3833" s="8" t="s">
        <v>8305</v>
      </c>
      <c r="R3833" t="s">
        <v>8307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5">
        <f t="shared" si="236"/>
        <v>1.0466666666666666</v>
      </c>
      <c r="P3834" s="6">
        <f t="shared" si="237"/>
        <v>139.55555555555554</v>
      </c>
      <c r="Q3834" s="8" t="s">
        <v>8305</v>
      </c>
      <c r="R3834" t="s">
        <v>8307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5">
        <f t="shared" si="236"/>
        <v>1.1666666666666667</v>
      </c>
      <c r="P3835" s="6">
        <f t="shared" si="237"/>
        <v>70</v>
      </c>
      <c r="Q3835" s="8" t="s">
        <v>8305</v>
      </c>
      <c r="R3835" t="s">
        <v>8307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8276</v>
      </c>
      <c r="O3836" s="5">
        <f t="shared" si="236"/>
        <v>1.0903333333333334</v>
      </c>
      <c r="P3836" s="6">
        <f t="shared" si="237"/>
        <v>57.385964912280699</v>
      </c>
      <c r="Q3836" s="8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8276</v>
      </c>
      <c r="O3837" s="5">
        <f t="shared" si="236"/>
        <v>1.6</v>
      </c>
      <c r="P3837" s="6">
        <f t="shared" si="237"/>
        <v>40</v>
      </c>
      <c r="Q3837" s="8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8276</v>
      </c>
      <c r="O3838" s="5">
        <f t="shared" si="236"/>
        <v>1.125</v>
      </c>
      <c r="P3838" s="6">
        <f t="shared" si="237"/>
        <v>64.285714285714292</v>
      </c>
      <c r="Q3838" s="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8276</v>
      </c>
      <c r="O3839" s="5">
        <f t="shared" si="236"/>
        <v>1.0209999999999999</v>
      </c>
      <c r="P3839" s="6">
        <f t="shared" si="237"/>
        <v>120.11764705882354</v>
      </c>
      <c r="Q3839" s="8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8276</v>
      </c>
      <c r="O3840" s="5">
        <f t="shared" si="236"/>
        <v>1.00824</v>
      </c>
      <c r="P3840" s="6">
        <f t="shared" si="237"/>
        <v>1008.24</v>
      </c>
      <c r="Q3840" s="8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8276</v>
      </c>
      <c r="O3841" s="5">
        <f t="shared" si="236"/>
        <v>1.0125</v>
      </c>
      <c r="P3841" s="6">
        <f t="shared" si="237"/>
        <v>63.28125</v>
      </c>
      <c r="Q3841" s="8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8276</v>
      </c>
      <c r="O3842" s="5">
        <f t="shared" si="236"/>
        <v>65</v>
      </c>
      <c r="P3842" s="6">
        <f t="shared" si="237"/>
        <v>21.666666666666668</v>
      </c>
      <c r="Q3842" s="8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8276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s="8" t="s">
        <v>8308</v>
      </c>
      <c r="R3843" t="s">
        <v>8309</v>
      </c>
      <c r="S3843" s="13">
        <f t="shared" ref="S3843:S3906" si="242">(((J3843/60)/60)/24)+DATE(1970, 1, 1)</f>
        <v>41780.785729166666</v>
      </c>
      <c r="T3843" s="13">
        <f t="shared" ref="T3843:T3906" si="243">(((I3843/60)/60)/24)+DATE(1970, 1, 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5">
        <f t="shared" si="240"/>
        <v>0.21940000000000001</v>
      </c>
      <c r="P3844" s="6">
        <f t="shared" si="241"/>
        <v>47.695652173913047</v>
      </c>
      <c r="Q3844" s="8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8276</v>
      </c>
      <c r="O3845" s="5">
        <f t="shared" si="240"/>
        <v>0.21299999999999999</v>
      </c>
      <c r="P3845" s="6">
        <f t="shared" si="241"/>
        <v>56.05263157894737</v>
      </c>
      <c r="Q3845" s="8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8276</v>
      </c>
      <c r="O3846" s="5">
        <f t="shared" si="240"/>
        <v>0.41489795918367345</v>
      </c>
      <c r="P3846" s="6">
        <f t="shared" si="241"/>
        <v>81.319999999999993</v>
      </c>
      <c r="Q3846" s="8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8276</v>
      </c>
      <c r="O3847" s="5">
        <f t="shared" si="240"/>
        <v>2.1049999999999999E-2</v>
      </c>
      <c r="P3847" s="6">
        <f t="shared" si="241"/>
        <v>70.166666666666671</v>
      </c>
      <c r="Q3847" s="8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8276</v>
      </c>
      <c r="O3848" s="5">
        <f t="shared" si="240"/>
        <v>2.7E-2</v>
      </c>
      <c r="P3848" s="6">
        <f t="shared" si="241"/>
        <v>23.625</v>
      </c>
      <c r="Q3848" s="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8276</v>
      </c>
      <c r="O3849" s="5">
        <f t="shared" si="240"/>
        <v>0.16161904761904761</v>
      </c>
      <c r="P3849" s="6">
        <f t="shared" si="241"/>
        <v>188.55555555555554</v>
      </c>
      <c r="Q3849" s="8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8276</v>
      </c>
      <c r="O3850" s="5">
        <f t="shared" si="240"/>
        <v>0.16376923076923078</v>
      </c>
      <c r="P3850" s="6">
        <f t="shared" si="241"/>
        <v>49.511627906976742</v>
      </c>
      <c r="Q3850" s="8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8276</v>
      </c>
      <c r="O3851" s="5">
        <f t="shared" si="240"/>
        <v>7.0433333333333334E-2</v>
      </c>
      <c r="P3851" s="6">
        <f t="shared" si="241"/>
        <v>75.464285714285708</v>
      </c>
      <c r="Q3851" s="8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8276</v>
      </c>
      <c r="O3852" s="5">
        <f t="shared" si="240"/>
        <v>3.7999999999999999E-2</v>
      </c>
      <c r="P3852" s="6">
        <f t="shared" si="241"/>
        <v>9.5</v>
      </c>
      <c r="Q3852" s="8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5">
        <f t="shared" si="240"/>
        <v>0.34079999999999999</v>
      </c>
      <c r="P3853" s="6">
        <f t="shared" si="241"/>
        <v>35.5</v>
      </c>
      <c r="Q3853" s="8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8276</v>
      </c>
      <c r="O3854" s="5">
        <f t="shared" si="240"/>
        <v>2E-3</v>
      </c>
      <c r="P3854" s="6">
        <f t="shared" si="241"/>
        <v>10</v>
      </c>
      <c r="Q3854" s="8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8276</v>
      </c>
      <c r="O3855" s="5">
        <f t="shared" si="240"/>
        <v>2.5999999999999998E-4</v>
      </c>
      <c r="P3855" s="6">
        <f t="shared" si="241"/>
        <v>13</v>
      </c>
      <c r="Q3855" s="8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8276</v>
      </c>
      <c r="O3856" s="5">
        <f t="shared" si="240"/>
        <v>0.16254545454545455</v>
      </c>
      <c r="P3856" s="6">
        <f t="shared" si="241"/>
        <v>89.4</v>
      </c>
      <c r="Q3856" s="8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8276</v>
      </c>
      <c r="O3857" s="5">
        <f t="shared" si="240"/>
        <v>2.5000000000000001E-2</v>
      </c>
      <c r="P3857" s="6">
        <f t="shared" si="241"/>
        <v>25</v>
      </c>
      <c r="Q3857" s="8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8276</v>
      </c>
      <c r="O3858" s="5">
        <f t="shared" si="240"/>
        <v>2.0000000000000001E-4</v>
      </c>
      <c r="P3858" s="6">
        <f t="shared" si="241"/>
        <v>1</v>
      </c>
      <c r="Q3858" s="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8276</v>
      </c>
      <c r="O3859" s="5">
        <f t="shared" si="240"/>
        <v>5.1999999999999998E-2</v>
      </c>
      <c r="P3859" s="6">
        <f t="shared" si="241"/>
        <v>65</v>
      </c>
      <c r="Q3859" s="8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8276</v>
      </c>
      <c r="O3860" s="5">
        <f t="shared" si="240"/>
        <v>0.02</v>
      </c>
      <c r="P3860" s="6">
        <f t="shared" si="241"/>
        <v>10</v>
      </c>
      <c r="Q3860" s="8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8276</v>
      </c>
      <c r="O3861" s="5">
        <f t="shared" si="240"/>
        <v>4.0000000000000002E-4</v>
      </c>
      <c r="P3861" s="6">
        <f t="shared" si="241"/>
        <v>1</v>
      </c>
      <c r="Q3861" s="8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8276</v>
      </c>
      <c r="O3862" s="5">
        <f t="shared" si="240"/>
        <v>0.17666666666666667</v>
      </c>
      <c r="P3862" s="6">
        <f t="shared" si="241"/>
        <v>81.538461538461533</v>
      </c>
      <c r="Q3862" s="8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8276</v>
      </c>
      <c r="O3863" s="5">
        <f t="shared" si="240"/>
        <v>0.05</v>
      </c>
      <c r="P3863" s="6">
        <f t="shared" si="241"/>
        <v>100</v>
      </c>
      <c r="Q3863" s="8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8276</v>
      </c>
      <c r="O3864" s="5">
        <f t="shared" si="240"/>
        <v>1.3333333333333334E-4</v>
      </c>
      <c r="P3864" s="6">
        <f t="shared" si="241"/>
        <v>1</v>
      </c>
      <c r="Q3864" s="8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8276</v>
      </c>
      <c r="O3865" s="5">
        <f t="shared" si="240"/>
        <v>0</v>
      </c>
      <c r="P3865" s="6" t="e">
        <f t="shared" si="241"/>
        <v>#DIV/0!</v>
      </c>
      <c r="Q3865" s="8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8276</v>
      </c>
      <c r="O3866" s="5">
        <f t="shared" si="240"/>
        <v>1.2E-2</v>
      </c>
      <c r="P3866" s="6">
        <f t="shared" si="241"/>
        <v>20</v>
      </c>
      <c r="Q3866" s="8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5">
        <f t="shared" si="240"/>
        <v>0.26937422295897223</v>
      </c>
      <c r="P3867" s="6">
        <f t="shared" si="241"/>
        <v>46.428571428571431</v>
      </c>
      <c r="Q3867" s="8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8276</v>
      </c>
      <c r="O3868" s="5">
        <f t="shared" si="240"/>
        <v>5.4999999999999997E-3</v>
      </c>
      <c r="P3868" s="6">
        <f t="shared" si="241"/>
        <v>5.5</v>
      </c>
      <c r="Q3868" s="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8276</v>
      </c>
      <c r="O3869" s="5">
        <f t="shared" si="240"/>
        <v>0.1255</v>
      </c>
      <c r="P3869" s="6">
        <f t="shared" si="241"/>
        <v>50.2</v>
      </c>
      <c r="Q3869" s="8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8276</v>
      </c>
      <c r="O3870" s="5">
        <f t="shared" si="240"/>
        <v>2E-3</v>
      </c>
      <c r="P3870" s="6">
        <f t="shared" si="241"/>
        <v>10</v>
      </c>
      <c r="Q3870" s="8" t="s">
        <v>8308</v>
      </c>
      <c r="R3870" t="s">
        <v>8309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8276</v>
      </c>
      <c r="O3871" s="5">
        <f t="shared" si="240"/>
        <v>3.44748684310884E-2</v>
      </c>
      <c r="P3871" s="6">
        <f t="shared" si="241"/>
        <v>30.133333333333333</v>
      </c>
      <c r="Q3871" s="8" t="s">
        <v>8308</v>
      </c>
      <c r="R3871" t="s">
        <v>8309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8276</v>
      </c>
      <c r="O3872" s="5">
        <f t="shared" si="240"/>
        <v>0.15</v>
      </c>
      <c r="P3872" s="6">
        <f t="shared" si="241"/>
        <v>150</v>
      </c>
      <c r="Q3872" s="8" t="s">
        <v>8308</v>
      </c>
      <c r="R3872" t="s">
        <v>8309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8276</v>
      </c>
      <c r="O3873" s="5">
        <f t="shared" si="240"/>
        <v>2.6666666666666668E-2</v>
      </c>
      <c r="P3873" s="6">
        <f t="shared" si="241"/>
        <v>13.333333333333334</v>
      </c>
      <c r="Q3873" s="8" t="s">
        <v>8308</v>
      </c>
      <c r="R3873" t="s">
        <v>8309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8276</v>
      </c>
      <c r="O3874" s="5">
        <f t="shared" si="240"/>
        <v>0</v>
      </c>
      <c r="P3874" s="6" t="e">
        <f t="shared" si="241"/>
        <v>#DIV/0!</v>
      </c>
      <c r="Q3874" s="8" t="s">
        <v>8308</v>
      </c>
      <c r="R3874" t="s">
        <v>8309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8276</v>
      </c>
      <c r="O3875" s="5">
        <f t="shared" si="240"/>
        <v>0</v>
      </c>
      <c r="P3875" s="6" t="e">
        <f t="shared" si="241"/>
        <v>#DIV/0!</v>
      </c>
      <c r="Q3875" s="8" t="s">
        <v>8308</v>
      </c>
      <c r="R3875" t="s">
        <v>8309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8276</v>
      </c>
      <c r="O3876" s="5">
        <f t="shared" si="240"/>
        <v>0</v>
      </c>
      <c r="P3876" s="6" t="e">
        <f t="shared" si="241"/>
        <v>#DIV/0!</v>
      </c>
      <c r="Q3876" s="8" t="s">
        <v>8308</v>
      </c>
      <c r="R3876" t="s">
        <v>8309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8276</v>
      </c>
      <c r="O3877" s="5">
        <f t="shared" si="240"/>
        <v>0</v>
      </c>
      <c r="P3877" s="6" t="e">
        <f t="shared" si="241"/>
        <v>#DIV/0!</v>
      </c>
      <c r="Q3877" s="8" t="s">
        <v>8308</v>
      </c>
      <c r="R3877" t="s">
        <v>8309</v>
      </c>
      <c r="S3877" s="13">
        <f t="shared" si="242"/>
        <v>42615.346817129626</v>
      </c>
      <c r="T3877" s="13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5">
        <f t="shared" si="240"/>
        <v>0.52794871794871789</v>
      </c>
      <c r="P3878" s="6">
        <f t="shared" si="241"/>
        <v>44.760869565217391</v>
      </c>
      <c r="Q3878" s="8" t="s">
        <v>8308</v>
      </c>
      <c r="R3878" t="s">
        <v>8309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8276</v>
      </c>
      <c r="O3879" s="5">
        <f t="shared" si="240"/>
        <v>4.9639999999999997E-2</v>
      </c>
      <c r="P3879" s="6">
        <f t="shared" si="241"/>
        <v>88.642857142857139</v>
      </c>
      <c r="Q3879" s="8" t="s">
        <v>8308</v>
      </c>
      <c r="R3879" t="s">
        <v>8309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8276</v>
      </c>
      <c r="O3880" s="5">
        <f t="shared" si="240"/>
        <v>5.5555555555555556E-4</v>
      </c>
      <c r="P3880" s="6">
        <f t="shared" si="241"/>
        <v>10</v>
      </c>
      <c r="Q3880" s="8" t="s">
        <v>8308</v>
      </c>
      <c r="R3880" t="s">
        <v>8309</v>
      </c>
      <c r="S3880" s="13">
        <f t="shared" si="242"/>
        <v>42154.818819444445</v>
      </c>
      <c r="T3880" s="13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8276</v>
      </c>
      <c r="O3881" s="5">
        <f t="shared" si="240"/>
        <v>0</v>
      </c>
      <c r="P3881" s="6" t="e">
        <f t="shared" si="241"/>
        <v>#DIV/0!</v>
      </c>
      <c r="Q3881" s="8" t="s">
        <v>8308</v>
      </c>
      <c r="R3881" t="s">
        <v>8309</v>
      </c>
      <c r="S3881" s="13">
        <f t="shared" si="242"/>
        <v>41999.861064814817</v>
      </c>
      <c r="T3881" s="13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8276</v>
      </c>
      <c r="O3882" s="5">
        <f t="shared" si="240"/>
        <v>0.13066666666666665</v>
      </c>
      <c r="P3882" s="6">
        <f t="shared" si="241"/>
        <v>57.647058823529413</v>
      </c>
      <c r="Q3882" s="8" t="s">
        <v>8308</v>
      </c>
      <c r="R3882" t="s">
        <v>8309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8276</v>
      </c>
      <c r="O3883" s="5">
        <f t="shared" si="240"/>
        <v>0.05</v>
      </c>
      <c r="P3883" s="6">
        <f t="shared" si="241"/>
        <v>25</v>
      </c>
      <c r="Q3883" s="8" t="s">
        <v>8308</v>
      </c>
      <c r="R3883" t="s">
        <v>8309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8276</v>
      </c>
      <c r="O3884" s="5">
        <f t="shared" si="240"/>
        <v>0</v>
      </c>
      <c r="P3884" s="6" t="e">
        <f t="shared" si="241"/>
        <v>#DIV/0!</v>
      </c>
      <c r="Q3884" s="8" t="s">
        <v>8308</v>
      </c>
      <c r="R3884" t="s">
        <v>8309</v>
      </c>
      <c r="S3884" s="13">
        <f t="shared" si="242"/>
        <v>42373.983449074076</v>
      </c>
      <c r="T3884" s="13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8276</v>
      </c>
      <c r="O3885" s="5">
        <f t="shared" si="240"/>
        <v>0</v>
      </c>
      <c r="P3885" s="6" t="e">
        <f t="shared" si="241"/>
        <v>#DIV/0!</v>
      </c>
      <c r="Q3885" s="8" t="s">
        <v>8308</v>
      </c>
      <c r="R3885" t="s">
        <v>8309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8276</v>
      </c>
      <c r="O3886" s="5">
        <f t="shared" si="240"/>
        <v>0</v>
      </c>
      <c r="P3886" s="6" t="e">
        <f t="shared" si="241"/>
        <v>#DIV/0!</v>
      </c>
      <c r="Q3886" s="8" t="s">
        <v>8308</v>
      </c>
      <c r="R3886" t="s">
        <v>8309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8276</v>
      </c>
      <c r="O3887" s="5">
        <f t="shared" si="240"/>
        <v>0</v>
      </c>
      <c r="P3887" s="6" t="e">
        <f t="shared" si="241"/>
        <v>#DIV/0!</v>
      </c>
      <c r="Q3887" s="8" t="s">
        <v>8308</v>
      </c>
      <c r="R3887" t="s">
        <v>8309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8276</v>
      </c>
      <c r="O3888" s="5">
        <f t="shared" si="240"/>
        <v>0</v>
      </c>
      <c r="P3888" s="6" t="e">
        <f t="shared" si="241"/>
        <v>#DIV/0!</v>
      </c>
      <c r="Q3888" s="8" t="s">
        <v>8308</v>
      </c>
      <c r="R3888" t="s">
        <v>8309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8276</v>
      </c>
      <c r="O3889" s="5">
        <f t="shared" si="240"/>
        <v>1.7500000000000002E-2</v>
      </c>
      <c r="P3889" s="6">
        <f t="shared" si="241"/>
        <v>17.5</v>
      </c>
      <c r="Q3889" s="8" t="s">
        <v>8308</v>
      </c>
      <c r="R3889" t="s">
        <v>8309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5">
        <f t="shared" si="240"/>
        <v>0.27100000000000002</v>
      </c>
      <c r="P3890" s="6">
        <f t="shared" si="241"/>
        <v>38.714285714285715</v>
      </c>
      <c r="Q3890" s="8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8276</v>
      </c>
      <c r="O3891" s="5">
        <f t="shared" si="240"/>
        <v>1.4749999999999999E-2</v>
      </c>
      <c r="P3891" s="6">
        <f t="shared" si="241"/>
        <v>13.111111111111111</v>
      </c>
      <c r="Q3891" s="8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8276</v>
      </c>
      <c r="O3892" s="5">
        <f t="shared" si="240"/>
        <v>0.16826666666666668</v>
      </c>
      <c r="P3892" s="6">
        <f t="shared" si="241"/>
        <v>315.5</v>
      </c>
      <c r="Q3892" s="8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5">
        <f t="shared" si="240"/>
        <v>0.32500000000000001</v>
      </c>
      <c r="P3893" s="6">
        <f t="shared" si="241"/>
        <v>37.142857142857146</v>
      </c>
      <c r="Q3893" s="8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8276</v>
      </c>
      <c r="O3894" s="5">
        <f t="shared" si="240"/>
        <v>0</v>
      </c>
      <c r="P3894" s="6" t="e">
        <f t="shared" si="241"/>
        <v>#DIV/0!</v>
      </c>
      <c r="Q3894" s="8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8276</v>
      </c>
      <c r="O3895" s="5">
        <f t="shared" si="240"/>
        <v>0.2155</v>
      </c>
      <c r="P3895" s="6">
        <f t="shared" si="241"/>
        <v>128.27380952380952</v>
      </c>
      <c r="Q3895" s="8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8277</v>
      </c>
      <c r="O3896" s="5">
        <f t="shared" si="240"/>
        <v>3.4666666666666665E-2</v>
      </c>
      <c r="P3896" s="6">
        <f t="shared" si="241"/>
        <v>47.272727272727273</v>
      </c>
      <c r="Q3896" s="8" t="s">
        <v>8308</v>
      </c>
      <c r="R3896" t="s">
        <v>8310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8277</v>
      </c>
      <c r="O3897" s="5">
        <f t="shared" si="240"/>
        <v>0.05</v>
      </c>
      <c r="P3897" s="6">
        <f t="shared" si="241"/>
        <v>50</v>
      </c>
      <c r="Q3897" s="8" t="s">
        <v>8308</v>
      </c>
      <c r="R3897" t="s">
        <v>8310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8277</v>
      </c>
      <c r="O3898" s="5">
        <f t="shared" si="240"/>
        <v>0.10625</v>
      </c>
      <c r="P3898" s="6">
        <f t="shared" si="241"/>
        <v>42.5</v>
      </c>
      <c r="Q3898" s="8" t="s">
        <v>8308</v>
      </c>
      <c r="R3898" t="s">
        <v>8310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8277</v>
      </c>
      <c r="O3899" s="5">
        <f t="shared" si="240"/>
        <v>0.17599999999999999</v>
      </c>
      <c r="P3899" s="6">
        <f t="shared" si="241"/>
        <v>44</v>
      </c>
      <c r="Q3899" s="8" t="s">
        <v>8308</v>
      </c>
      <c r="R3899" t="s">
        <v>8310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8277</v>
      </c>
      <c r="O3900" s="5">
        <f t="shared" si="240"/>
        <v>0.3256</v>
      </c>
      <c r="P3900" s="6">
        <f t="shared" si="241"/>
        <v>50.875</v>
      </c>
      <c r="Q3900" s="8" t="s">
        <v>8308</v>
      </c>
      <c r="R3900" t="s">
        <v>8310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8277</v>
      </c>
      <c r="O3901" s="5">
        <f t="shared" si="240"/>
        <v>1.2500000000000001E-2</v>
      </c>
      <c r="P3901" s="6">
        <f t="shared" si="241"/>
        <v>62.5</v>
      </c>
      <c r="Q3901" s="8" t="s">
        <v>8308</v>
      </c>
      <c r="R3901" t="s">
        <v>8310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8277</v>
      </c>
      <c r="O3902" s="5">
        <f t="shared" si="240"/>
        <v>5.3999999999999999E-2</v>
      </c>
      <c r="P3902" s="6">
        <f t="shared" si="241"/>
        <v>27</v>
      </c>
      <c r="Q3902" s="8" t="s">
        <v>8308</v>
      </c>
      <c r="R3902" t="s">
        <v>8310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8277</v>
      </c>
      <c r="O3903" s="5">
        <f t="shared" si="240"/>
        <v>8.3333333333333332E-3</v>
      </c>
      <c r="P3903" s="6">
        <f t="shared" si="241"/>
        <v>25</v>
      </c>
      <c r="Q3903" s="8" t="s">
        <v>8308</v>
      </c>
      <c r="R3903" t="s">
        <v>8310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8277</v>
      </c>
      <c r="O3904" s="5">
        <f t="shared" si="240"/>
        <v>0.48833333333333334</v>
      </c>
      <c r="P3904" s="6">
        <f t="shared" si="241"/>
        <v>47.258064516129032</v>
      </c>
      <c r="Q3904" s="8" t="s">
        <v>8308</v>
      </c>
      <c r="R3904" t="s">
        <v>8310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8277</v>
      </c>
      <c r="O3905" s="5">
        <f t="shared" si="240"/>
        <v>0</v>
      </c>
      <c r="P3905" s="6" t="e">
        <f t="shared" si="241"/>
        <v>#DIV/0!</v>
      </c>
      <c r="Q3905" s="8" t="s">
        <v>8308</v>
      </c>
      <c r="R3905" t="s">
        <v>8310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8277</v>
      </c>
      <c r="O3906" s="5">
        <f t="shared" si="240"/>
        <v>2.9999999999999997E-4</v>
      </c>
      <c r="P3906" s="6">
        <f t="shared" si="241"/>
        <v>1.5</v>
      </c>
      <c r="Q3906" s="8" t="s">
        <v>8308</v>
      </c>
      <c r="R3906" t="s">
        <v>8310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8277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s="8" t="s">
        <v>8308</v>
      </c>
      <c r="R3907" t="s">
        <v>8310</v>
      </c>
      <c r="S3907" s="13">
        <f t="shared" ref="S3907:S3970" si="246">(((J3907/60)/60)/24)+DATE(1970, 1, 1)</f>
        <v>42124.623877314814</v>
      </c>
      <c r="T3907" s="13">
        <f t="shared" ref="T3907:T3970" si="247">(((I3907/60)/60)/24)+DATE(1970, 1, 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8277</v>
      </c>
      <c r="O3908" s="5">
        <f t="shared" si="244"/>
        <v>0.67333333333333334</v>
      </c>
      <c r="P3908" s="6">
        <f t="shared" si="245"/>
        <v>63.125</v>
      </c>
      <c r="Q3908" s="8" t="s">
        <v>8308</v>
      </c>
      <c r="R3908" t="s">
        <v>8310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8277</v>
      </c>
      <c r="O3909" s="5">
        <f t="shared" si="244"/>
        <v>0.153</v>
      </c>
      <c r="P3909" s="6">
        <f t="shared" si="245"/>
        <v>38.25</v>
      </c>
      <c r="Q3909" s="8" t="s">
        <v>8308</v>
      </c>
      <c r="R3909" t="s">
        <v>8310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8277</v>
      </c>
      <c r="O3910" s="5">
        <f t="shared" si="244"/>
        <v>8.666666666666667E-2</v>
      </c>
      <c r="P3910" s="6">
        <f t="shared" si="245"/>
        <v>16.25</v>
      </c>
      <c r="Q3910" s="8" t="s">
        <v>8308</v>
      </c>
      <c r="R3910" t="s">
        <v>8310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8277</v>
      </c>
      <c r="O3911" s="5">
        <f t="shared" si="244"/>
        <v>2.2499999999999998E-3</v>
      </c>
      <c r="P3911" s="6">
        <f t="shared" si="245"/>
        <v>33.75</v>
      </c>
      <c r="Q3911" s="8" t="s">
        <v>8308</v>
      </c>
      <c r="R3911" t="s">
        <v>8310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8277</v>
      </c>
      <c r="O3912" s="5">
        <f t="shared" si="244"/>
        <v>3.0833333333333334E-2</v>
      </c>
      <c r="P3912" s="6">
        <f t="shared" si="245"/>
        <v>61.666666666666664</v>
      </c>
      <c r="Q3912" s="8" t="s">
        <v>8308</v>
      </c>
      <c r="R3912" t="s">
        <v>8310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5">
        <f t="shared" si="244"/>
        <v>0.37412499999999999</v>
      </c>
      <c r="P3913" s="6">
        <f t="shared" si="245"/>
        <v>83.138888888888886</v>
      </c>
      <c r="Q3913" s="8" t="s">
        <v>8308</v>
      </c>
      <c r="R3913" t="s">
        <v>8310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8277</v>
      </c>
      <c r="O3914" s="5">
        <f t="shared" si="244"/>
        <v>6.666666666666667E-5</v>
      </c>
      <c r="P3914" s="6">
        <f t="shared" si="245"/>
        <v>1</v>
      </c>
      <c r="Q3914" s="8" t="s">
        <v>8308</v>
      </c>
      <c r="R3914" t="s">
        <v>8310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8277</v>
      </c>
      <c r="O3915" s="5">
        <f t="shared" si="244"/>
        <v>0.1</v>
      </c>
      <c r="P3915" s="6">
        <f t="shared" si="245"/>
        <v>142.85714285714286</v>
      </c>
      <c r="Q3915" s="8" t="s">
        <v>8308</v>
      </c>
      <c r="R3915" t="s">
        <v>8310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8278</v>
      </c>
      <c r="O3916" s="5">
        <f t="shared" si="244"/>
        <v>0.36359999999999998</v>
      </c>
      <c r="P3916" s="6">
        <f t="shared" si="245"/>
        <v>33.666666666666664</v>
      </c>
      <c r="Q3916" s="8" t="s">
        <v>8308</v>
      </c>
      <c r="R3916" t="s">
        <v>8311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8278</v>
      </c>
      <c r="O3917" s="5">
        <f t="shared" si="244"/>
        <v>3.3333333333333335E-3</v>
      </c>
      <c r="P3917" s="6">
        <f t="shared" si="245"/>
        <v>5</v>
      </c>
      <c r="Q3917" s="8" t="s">
        <v>8308</v>
      </c>
      <c r="R3917" t="s">
        <v>8311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8278</v>
      </c>
      <c r="O3918" s="5">
        <f t="shared" si="244"/>
        <v>0</v>
      </c>
      <c r="P3918" s="6" t="e">
        <f t="shared" si="245"/>
        <v>#DIV/0!</v>
      </c>
      <c r="Q3918" s="8" t="s">
        <v>8308</v>
      </c>
      <c r="R3918" t="s">
        <v>8311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8278</v>
      </c>
      <c r="O3919" s="5">
        <f t="shared" si="244"/>
        <v>2.8571428571428571E-3</v>
      </c>
      <c r="P3919" s="6">
        <f t="shared" si="245"/>
        <v>10</v>
      </c>
      <c r="Q3919" s="8" t="s">
        <v>8308</v>
      </c>
      <c r="R3919" t="s">
        <v>8311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8278</v>
      </c>
      <c r="O3920" s="5">
        <f t="shared" si="244"/>
        <v>2E-3</v>
      </c>
      <c r="P3920" s="6">
        <f t="shared" si="245"/>
        <v>40</v>
      </c>
      <c r="Q3920" s="8" t="s">
        <v>8308</v>
      </c>
      <c r="R3920" t="s">
        <v>8311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8278</v>
      </c>
      <c r="O3921" s="5">
        <f t="shared" si="244"/>
        <v>1.7999999999999999E-2</v>
      </c>
      <c r="P3921" s="6">
        <f t="shared" si="245"/>
        <v>30</v>
      </c>
      <c r="Q3921" s="8" t="s">
        <v>8308</v>
      </c>
      <c r="R3921" t="s">
        <v>8311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8278</v>
      </c>
      <c r="O3922" s="5">
        <f t="shared" si="244"/>
        <v>5.3999999999999999E-2</v>
      </c>
      <c r="P3922" s="6">
        <f t="shared" si="245"/>
        <v>45</v>
      </c>
      <c r="Q3922" s="8" t="s">
        <v>8308</v>
      </c>
      <c r="R3922" t="s">
        <v>8311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8278</v>
      </c>
      <c r="O3923" s="5">
        <f t="shared" si="244"/>
        <v>0</v>
      </c>
      <c r="P3923" s="6" t="e">
        <f t="shared" si="245"/>
        <v>#DIV/0!</v>
      </c>
      <c r="Q3923" s="8" t="s">
        <v>8308</v>
      </c>
      <c r="R3923" t="s">
        <v>8311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8278</v>
      </c>
      <c r="O3924" s="5">
        <f t="shared" si="244"/>
        <v>8.1333333333333327E-2</v>
      </c>
      <c r="P3924" s="6">
        <f t="shared" si="245"/>
        <v>10.166666666666666</v>
      </c>
      <c r="Q3924" s="8" t="s">
        <v>8308</v>
      </c>
      <c r="R3924" t="s">
        <v>8311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8278</v>
      </c>
      <c r="O3925" s="5">
        <f t="shared" si="244"/>
        <v>0.12034782608695652</v>
      </c>
      <c r="P3925" s="6">
        <f t="shared" si="245"/>
        <v>81.411764705882348</v>
      </c>
      <c r="Q3925" s="8" t="s">
        <v>8308</v>
      </c>
      <c r="R3925" t="s">
        <v>8311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8278</v>
      </c>
      <c r="O3926" s="5">
        <f t="shared" si="244"/>
        <v>0.15266666666666667</v>
      </c>
      <c r="P3926" s="6">
        <f t="shared" si="245"/>
        <v>57.25</v>
      </c>
      <c r="Q3926" s="8" t="s">
        <v>8308</v>
      </c>
      <c r="R3926" t="s">
        <v>8311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5">
        <f t="shared" si="244"/>
        <v>0.1</v>
      </c>
      <c r="P3927" s="6">
        <f t="shared" si="245"/>
        <v>5</v>
      </c>
      <c r="Q3927" s="8" t="s">
        <v>8308</v>
      </c>
      <c r="R3927" t="s">
        <v>8311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8278</v>
      </c>
      <c r="O3928" s="5">
        <f t="shared" si="244"/>
        <v>3.0000000000000001E-3</v>
      </c>
      <c r="P3928" s="6">
        <f t="shared" si="245"/>
        <v>15</v>
      </c>
      <c r="Q3928" s="8" t="s">
        <v>8308</v>
      </c>
      <c r="R3928" t="s">
        <v>8311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8278</v>
      </c>
      <c r="O3929" s="5">
        <f t="shared" si="244"/>
        <v>0.01</v>
      </c>
      <c r="P3929" s="6">
        <f t="shared" si="245"/>
        <v>12.5</v>
      </c>
      <c r="Q3929" s="8" t="s">
        <v>8308</v>
      </c>
      <c r="R3929" t="s">
        <v>8311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8278</v>
      </c>
      <c r="O3930" s="5">
        <f t="shared" si="244"/>
        <v>0.13020000000000001</v>
      </c>
      <c r="P3930" s="6">
        <f t="shared" si="245"/>
        <v>93</v>
      </c>
      <c r="Q3930" s="8" t="s">
        <v>8308</v>
      </c>
      <c r="R3930" t="s">
        <v>8311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8278</v>
      </c>
      <c r="O3931" s="5">
        <f t="shared" si="244"/>
        <v>2.265E-2</v>
      </c>
      <c r="P3931" s="6">
        <f t="shared" si="245"/>
        <v>32.357142857142854</v>
      </c>
      <c r="Q3931" s="8" t="s">
        <v>8308</v>
      </c>
      <c r="R3931" t="s">
        <v>8311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8278</v>
      </c>
      <c r="O3932" s="5">
        <f t="shared" si="244"/>
        <v>0</v>
      </c>
      <c r="P3932" s="6" t="e">
        <f t="shared" si="245"/>
        <v>#DIV/0!</v>
      </c>
      <c r="Q3932" s="8" t="s">
        <v>8308</v>
      </c>
      <c r="R3932" t="s">
        <v>8311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8278</v>
      </c>
      <c r="O3933" s="5">
        <f t="shared" si="244"/>
        <v>0</v>
      </c>
      <c r="P3933" s="6" t="e">
        <f t="shared" si="245"/>
        <v>#DIV/0!</v>
      </c>
      <c r="Q3933" s="8" t="s">
        <v>8308</v>
      </c>
      <c r="R3933" t="s">
        <v>8311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8278</v>
      </c>
      <c r="O3934" s="5">
        <f t="shared" si="244"/>
        <v>8.3333333333333331E-5</v>
      </c>
      <c r="P3934" s="6">
        <f t="shared" si="245"/>
        <v>1</v>
      </c>
      <c r="Q3934" s="8" t="s">
        <v>8308</v>
      </c>
      <c r="R3934" t="s">
        <v>8311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8278</v>
      </c>
      <c r="O3935" s="5">
        <f t="shared" si="244"/>
        <v>0.15742857142857142</v>
      </c>
      <c r="P3935" s="6">
        <f t="shared" si="245"/>
        <v>91.833333333333329</v>
      </c>
      <c r="Q3935" s="8" t="s">
        <v>8308</v>
      </c>
      <c r="R3935" t="s">
        <v>8311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8279</v>
      </c>
      <c r="O3936" s="5">
        <f t="shared" si="244"/>
        <v>0.11</v>
      </c>
      <c r="P3936" s="6">
        <f t="shared" si="245"/>
        <v>45.833333333333336</v>
      </c>
      <c r="Q3936" s="8" t="s">
        <v>8308</v>
      </c>
      <c r="R3936" t="s">
        <v>8312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8279</v>
      </c>
      <c r="O3937" s="5">
        <f t="shared" si="244"/>
        <v>0.43833333333333335</v>
      </c>
      <c r="P3937" s="6">
        <f t="shared" si="245"/>
        <v>57.173913043478258</v>
      </c>
      <c r="Q3937" s="8" t="s">
        <v>8308</v>
      </c>
      <c r="R3937" t="s">
        <v>8312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8279</v>
      </c>
      <c r="O3938" s="5">
        <f t="shared" si="244"/>
        <v>0</v>
      </c>
      <c r="P3938" s="6" t="e">
        <f t="shared" si="245"/>
        <v>#DIV/0!</v>
      </c>
      <c r="Q3938" s="8" t="s">
        <v>8308</v>
      </c>
      <c r="R3938" t="s">
        <v>8312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8279</v>
      </c>
      <c r="O3939" s="5">
        <f t="shared" si="244"/>
        <v>0.86135181975736563</v>
      </c>
      <c r="P3939" s="6">
        <f t="shared" si="245"/>
        <v>248.5</v>
      </c>
      <c r="Q3939" s="8" t="s">
        <v>8308</v>
      </c>
      <c r="R3939" t="s">
        <v>8312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8279</v>
      </c>
      <c r="O3940" s="5">
        <f t="shared" si="244"/>
        <v>0.12196620583717357</v>
      </c>
      <c r="P3940" s="6">
        <f t="shared" si="245"/>
        <v>79.400000000000006</v>
      </c>
      <c r="Q3940" s="8" t="s">
        <v>8308</v>
      </c>
      <c r="R3940" t="s">
        <v>8312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8279</v>
      </c>
      <c r="O3941" s="5">
        <f t="shared" si="244"/>
        <v>1E-3</v>
      </c>
      <c r="P3941" s="6">
        <f t="shared" si="245"/>
        <v>5</v>
      </c>
      <c r="Q3941" s="8" t="s">
        <v>8308</v>
      </c>
      <c r="R3941" t="s">
        <v>8312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8279</v>
      </c>
      <c r="O3942" s="5">
        <f t="shared" si="244"/>
        <v>2.2000000000000001E-3</v>
      </c>
      <c r="P3942" s="6">
        <f t="shared" si="245"/>
        <v>5.5</v>
      </c>
      <c r="Q3942" s="8" t="s">
        <v>8308</v>
      </c>
      <c r="R3942" t="s">
        <v>8312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8279</v>
      </c>
      <c r="O3943" s="5">
        <f t="shared" si="244"/>
        <v>9.0909090909090905E-3</v>
      </c>
      <c r="P3943" s="6">
        <f t="shared" si="245"/>
        <v>25</v>
      </c>
      <c r="Q3943" s="8" t="s">
        <v>8308</v>
      </c>
      <c r="R3943" t="s">
        <v>8312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8279</v>
      </c>
      <c r="O3944" s="5">
        <f t="shared" si="244"/>
        <v>0</v>
      </c>
      <c r="P3944" s="6" t="e">
        <f t="shared" si="245"/>
        <v>#DIV/0!</v>
      </c>
      <c r="Q3944" s="8" t="s">
        <v>8308</v>
      </c>
      <c r="R3944" t="s">
        <v>8312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8279</v>
      </c>
      <c r="O3945" s="5">
        <f t="shared" si="244"/>
        <v>0.35639999999999999</v>
      </c>
      <c r="P3945" s="6">
        <f t="shared" si="245"/>
        <v>137.07692307692307</v>
      </c>
      <c r="Q3945" s="8" t="s">
        <v>8308</v>
      </c>
      <c r="R3945" t="s">
        <v>8312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8279</v>
      </c>
      <c r="O3946" s="5">
        <f t="shared" si="244"/>
        <v>0</v>
      </c>
      <c r="P3946" s="6" t="e">
        <f t="shared" si="245"/>
        <v>#DIV/0!</v>
      </c>
      <c r="Q3946" s="8" t="s">
        <v>8308</v>
      </c>
      <c r="R3946" t="s">
        <v>8312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8279</v>
      </c>
      <c r="O3947" s="5">
        <f t="shared" si="244"/>
        <v>2.5000000000000001E-3</v>
      </c>
      <c r="P3947" s="6">
        <f t="shared" si="245"/>
        <v>5</v>
      </c>
      <c r="Q3947" s="8" t="s">
        <v>8308</v>
      </c>
      <c r="R3947" t="s">
        <v>8312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8279</v>
      </c>
      <c r="O3948" s="5">
        <f t="shared" si="244"/>
        <v>3.2500000000000001E-2</v>
      </c>
      <c r="P3948" s="6">
        <f t="shared" si="245"/>
        <v>39</v>
      </c>
      <c r="Q3948" s="8" t="s">
        <v>8308</v>
      </c>
      <c r="R3948" t="s">
        <v>8312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8279</v>
      </c>
      <c r="O3949" s="5">
        <f t="shared" si="244"/>
        <v>3.3666666666666664E-2</v>
      </c>
      <c r="P3949" s="6">
        <f t="shared" si="245"/>
        <v>50.5</v>
      </c>
      <c r="Q3949" s="8" t="s">
        <v>8308</v>
      </c>
      <c r="R3949" t="s">
        <v>8312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8279</v>
      </c>
      <c r="O3950" s="5">
        <f t="shared" si="244"/>
        <v>0</v>
      </c>
      <c r="P3950" s="6" t="e">
        <f t="shared" si="245"/>
        <v>#DIV/0!</v>
      </c>
      <c r="Q3950" s="8" t="s">
        <v>8308</v>
      </c>
      <c r="R3950" t="s">
        <v>8312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8279</v>
      </c>
      <c r="O3951" s="5">
        <f t="shared" si="244"/>
        <v>0.15770000000000001</v>
      </c>
      <c r="P3951" s="6">
        <f t="shared" si="245"/>
        <v>49.28125</v>
      </c>
      <c r="Q3951" s="8" t="s">
        <v>8308</v>
      </c>
      <c r="R3951" t="s">
        <v>8312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8279</v>
      </c>
      <c r="O3952" s="5">
        <f t="shared" si="244"/>
        <v>6.2500000000000003E-3</v>
      </c>
      <c r="P3952" s="6">
        <f t="shared" si="245"/>
        <v>25</v>
      </c>
      <c r="Q3952" s="8" t="s">
        <v>8308</v>
      </c>
      <c r="R3952" t="s">
        <v>8312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8279</v>
      </c>
      <c r="O3953" s="5">
        <f t="shared" si="244"/>
        <v>5.0000000000000004E-6</v>
      </c>
      <c r="P3953" s="6">
        <f t="shared" si="245"/>
        <v>1</v>
      </c>
      <c r="Q3953" s="8" t="s">
        <v>8308</v>
      </c>
      <c r="R3953" t="s">
        <v>8312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8279</v>
      </c>
      <c r="O3954" s="5">
        <f t="shared" si="244"/>
        <v>9.6153846153846159E-4</v>
      </c>
      <c r="P3954" s="6">
        <f t="shared" si="245"/>
        <v>25</v>
      </c>
      <c r="Q3954" s="8" t="s">
        <v>8308</v>
      </c>
      <c r="R3954" t="s">
        <v>8312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8279</v>
      </c>
      <c r="O3955" s="5">
        <f t="shared" si="244"/>
        <v>0</v>
      </c>
      <c r="P3955" s="6" t="e">
        <f t="shared" si="245"/>
        <v>#DIV/0!</v>
      </c>
      <c r="Q3955" s="8" t="s">
        <v>8308</v>
      </c>
      <c r="R3955" t="s">
        <v>8312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8278</v>
      </c>
      <c r="O3956" s="5">
        <f t="shared" si="244"/>
        <v>0</v>
      </c>
      <c r="P3956" s="6" t="e">
        <f t="shared" si="245"/>
        <v>#DIV/0!</v>
      </c>
      <c r="Q3956" s="8" t="s">
        <v>8308</v>
      </c>
      <c r="R3956" t="s">
        <v>8311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8278</v>
      </c>
      <c r="O3957" s="5">
        <f t="shared" si="244"/>
        <v>0.24285714285714285</v>
      </c>
      <c r="P3957" s="6">
        <f t="shared" si="245"/>
        <v>53.125</v>
      </c>
      <c r="Q3957" s="8" t="s">
        <v>8308</v>
      </c>
      <c r="R3957" t="s">
        <v>8311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8278</v>
      </c>
      <c r="O3958" s="5">
        <f t="shared" si="244"/>
        <v>0</v>
      </c>
      <c r="P3958" s="6" t="e">
        <f t="shared" si="245"/>
        <v>#DIV/0!</v>
      </c>
      <c r="Q3958" s="8" t="s">
        <v>8308</v>
      </c>
      <c r="R3958" t="s">
        <v>8311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8278</v>
      </c>
      <c r="O3959" s="5">
        <f t="shared" si="244"/>
        <v>2.5000000000000001E-4</v>
      </c>
      <c r="P3959" s="6">
        <f t="shared" si="245"/>
        <v>7</v>
      </c>
      <c r="Q3959" s="8" t="s">
        <v>8308</v>
      </c>
      <c r="R3959" t="s">
        <v>8311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8278</v>
      </c>
      <c r="O3960" s="5">
        <f t="shared" si="244"/>
        <v>0.32050000000000001</v>
      </c>
      <c r="P3960" s="6">
        <f t="shared" si="245"/>
        <v>40.0625</v>
      </c>
      <c r="Q3960" s="8" t="s">
        <v>8308</v>
      </c>
      <c r="R3960" t="s">
        <v>8311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8278</v>
      </c>
      <c r="O3961" s="5">
        <f t="shared" si="244"/>
        <v>0.24333333333333335</v>
      </c>
      <c r="P3961" s="6">
        <f t="shared" si="245"/>
        <v>24.333333333333332</v>
      </c>
      <c r="Q3961" s="8" t="s">
        <v>8308</v>
      </c>
      <c r="R3961" t="s">
        <v>8311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8278</v>
      </c>
      <c r="O3962" s="5">
        <f t="shared" si="244"/>
        <v>1.4999999999999999E-2</v>
      </c>
      <c r="P3962" s="6">
        <f t="shared" si="245"/>
        <v>11.25</v>
      </c>
      <c r="Q3962" s="8" t="s">
        <v>8308</v>
      </c>
      <c r="R3962" t="s">
        <v>8311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8278</v>
      </c>
      <c r="O3963" s="5">
        <f t="shared" si="244"/>
        <v>4.1999999999999997E-3</v>
      </c>
      <c r="P3963" s="6">
        <f t="shared" si="245"/>
        <v>10.5</v>
      </c>
      <c r="Q3963" s="8" t="s">
        <v>8308</v>
      </c>
      <c r="R3963" t="s">
        <v>8311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8278</v>
      </c>
      <c r="O3964" s="5">
        <f t="shared" si="244"/>
        <v>3.214285714285714E-2</v>
      </c>
      <c r="P3964" s="6">
        <f t="shared" si="245"/>
        <v>15</v>
      </c>
      <c r="Q3964" s="8" t="s">
        <v>8308</v>
      </c>
      <c r="R3964" t="s">
        <v>8311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8278</v>
      </c>
      <c r="O3965" s="5">
        <f t="shared" si="244"/>
        <v>0</v>
      </c>
      <c r="P3965" s="6" t="e">
        <f t="shared" si="245"/>
        <v>#DIV/0!</v>
      </c>
      <c r="Q3965" s="8" t="s">
        <v>8308</v>
      </c>
      <c r="R3965" t="s">
        <v>8311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8278</v>
      </c>
      <c r="O3966" s="5">
        <f t="shared" si="244"/>
        <v>6.3E-2</v>
      </c>
      <c r="P3966" s="6">
        <f t="shared" si="245"/>
        <v>42</v>
      </c>
      <c r="Q3966" s="8" t="s">
        <v>8308</v>
      </c>
      <c r="R3966" t="s">
        <v>8311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8278</v>
      </c>
      <c r="O3967" s="5">
        <f t="shared" si="244"/>
        <v>0.14249999999999999</v>
      </c>
      <c r="P3967" s="6">
        <f t="shared" si="245"/>
        <v>71.25</v>
      </c>
      <c r="Q3967" s="8" t="s">
        <v>8308</v>
      </c>
      <c r="R3967" t="s">
        <v>8311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8278</v>
      </c>
      <c r="O3968" s="5">
        <f t="shared" si="244"/>
        <v>6.0000000000000001E-3</v>
      </c>
      <c r="P3968" s="6">
        <f t="shared" si="245"/>
        <v>22.5</v>
      </c>
      <c r="Q3968" s="8" t="s">
        <v>8308</v>
      </c>
      <c r="R3968" t="s">
        <v>8311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8278</v>
      </c>
      <c r="O3969" s="5">
        <f t="shared" si="244"/>
        <v>0.2411764705882353</v>
      </c>
      <c r="P3969" s="6">
        <f t="shared" si="245"/>
        <v>41</v>
      </c>
      <c r="Q3969" s="8" t="s">
        <v>8308</v>
      </c>
      <c r="R3969" t="s">
        <v>8311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5">
        <f t="shared" si="244"/>
        <v>0.10539999999999999</v>
      </c>
      <c r="P3970" s="6">
        <f t="shared" si="245"/>
        <v>47.909090909090907</v>
      </c>
      <c r="Q3970" s="8" t="s">
        <v>8308</v>
      </c>
      <c r="R3970" t="s">
        <v>8311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8278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s="8" t="s">
        <v>8308</v>
      </c>
      <c r="R3971" t="s">
        <v>8311</v>
      </c>
      <c r="S3971" s="13">
        <f t="shared" ref="S3971:S4034" si="250">(((J3971/60)/60)/24)+DATE(1970, 1, 1)</f>
        <v>42601.854699074072</v>
      </c>
      <c r="T3971" s="13">
        <f t="shared" ref="T3971:T4034" si="251">(((I3971/60)/60)/24)+DATE(1970, 1, 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8278</v>
      </c>
      <c r="O3972" s="5">
        <f t="shared" si="248"/>
        <v>7.3333333333333334E-4</v>
      </c>
      <c r="P3972" s="6">
        <f t="shared" si="249"/>
        <v>5.5</v>
      </c>
      <c r="Q3972" s="8" t="s">
        <v>8308</v>
      </c>
      <c r="R3972" t="s">
        <v>8311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8278</v>
      </c>
      <c r="O3973" s="5">
        <f t="shared" si="248"/>
        <v>9.7142857142857135E-3</v>
      </c>
      <c r="P3973" s="6">
        <f t="shared" si="249"/>
        <v>22.666666666666668</v>
      </c>
      <c r="Q3973" s="8" t="s">
        <v>8308</v>
      </c>
      <c r="R3973" t="s">
        <v>8311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8278</v>
      </c>
      <c r="O3974" s="5">
        <f t="shared" si="248"/>
        <v>0.21099999999999999</v>
      </c>
      <c r="P3974" s="6">
        <f t="shared" si="249"/>
        <v>26.375</v>
      </c>
      <c r="Q3974" s="8" t="s">
        <v>8308</v>
      </c>
      <c r="R3974" t="s">
        <v>8311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8278</v>
      </c>
      <c r="O3975" s="5">
        <f t="shared" si="248"/>
        <v>0.78100000000000003</v>
      </c>
      <c r="P3975" s="6">
        <f t="shared" si="249"/>
        <v>105.54054054054055</v>
      </c>
      <c r="Q3975" s="8" t="s">
        <v>8308</v>
      </c>
      <c r="R3975" t="s">
        <v>8311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8278</v>
      </c>
      <c r="O3976" s="5">
        <f t="shared" si="248"/>
        <v>0.32</v>
      </c>
      <c r="P3976" s="6">
        <f t="shared" si="249"/>
        <v>29.09090909090909</v>
      </c>
      <c r="Q3976" s="8" t="s">
        <v>8308</v>
      </c>
      <c r="R3976" t="s">
        <v>8311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8278</v>
      </c>
      <c r="O3977" s="5">
        <f t="shared" si="248"/>
        <v>0</v>
      </c>
      <c r="P3977" s="6" t="e">
        <f t="shared" si="249"/>
        <v>#DIV/0!</v>
      </c>
      <c r="Q3977" s="8" t="s">
        <v>8308</v>
      </c>
      <c r="R3977" t="s">
        <v>8311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8278</v>
      </c>
      <c r="O3978" s="5">
        <f t="shared" si="248"/>
        <v>0.47692307692307695</v>
      </c>
      <c r="P3978" s="6">
        <f t="shared" si="249"/>
        <v>62</v>
      </c>
      <c r="Q3978" s="8" t="s">
        <v>8308</v>
      </c>
      <c r="R3978" t="s">
        <v>8311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8278</v>
      </c>
      <c r="O3979" s="5">
        <f t="shared" si="248"/>
        <v>1.4500000000000001E-2</v>
      </c>
      <c r="P3979" s="6">
        <f t="shared" si="249"/>
        <v>217.5</v>
      </c>
      <c r="Q3979" s="8" t="s">
        <v>8308</v>
      </c>
      <c r="R3979" t="s">
        <v>8311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5">
        <f t="shared" si="248"/>
        <v>0.107</v>
      </c>
      <c r="P3980" s="6">
        <f t="shared" si="249"/>
        <v>26.75</v>
      </c>
      <c r="Q3980" s="8" t="s">
        <v>8308</v>
      </c>
      <c r="R3980" t="s">
        <v>8311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8278</v>
      </c>
      <c r="O3981" s="5">
        <f t="shared" si="248"/>
        <v>1.8333333333333333E-2</v>
      </c>
      <c r="P3981" s="6">
        <f t="shared" si="249"/>
        <v>18.333333333333332</v>
      </c>
      <c r="Q3981" s="8" t="s">
        <v>8308</v>
      </c>
      <c r="R3981" t="s">
        <v>8311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8278</v>
      </c>
      <c r="O3982" s="5">
        <f t="shared" si="248"/>
        <v>0.18</v>
      </c>
      <c r="P3982" s="6">
        <f t="shared" si="249"/>
        <v>64.285714285714292</v>
      </c>
      <c r="Q3982" s="8" t="s">
        <v>8308</v>
      </c>
      <c r="R3982" t="s">
        <v>8311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8278</v>
      </c>
      <c r="O3983" s="5">
        <f t="shared" si="248"/>
        <v>4.0833333333333333E-2</v>
      </c>
      <c r="P3983" s="6">
        <f t="shared" si="249"/>
        <v>175</v>
      </c>
      <c r="Q3983" s="8" t="s">
        <v>8308</v>
      </c>
      <c r="R3983" t="s">
        <v>8311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8278</v>
      </c>
      <c r="O3984" s="5">
        <f t="shared" si="248"/>
        <v>0.2</v>
      </c>
      <c r="P3984" s="6">
        <f t="shared" si="249"/>
        <v>34</v>
      </c>
      <c r="Q3984" s="8" t="s">
        <v>8308</v>
      </c>
      <c r="R3984" t="s">
        <v>8311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8278</v>
      </c>
      <c r="O3985" s="5">
        <f t="shared" si="248"/>
        <v>0.34802513464991025</v>
      </c>
      <c r="P3985" s="6">
        <f t="shared" si="249"/>
        <v>84.282608695652172</v>
      </c>
      <c r="Q3985" s="8" t="s">
        <v>8308</v>
      </c>
      <c r="R3985" t="s">
        <v>8311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8278</v>
      </c>
      <c r="O3986" s="5">
        <f t="shared" si="248"/>
        <v>6.3333333333333339E-2</v>
      </c>
      <c r="P3986" s="6">
        <f t="shared" si="249"/>
        <v>9.5</v>
      </c>
      <c r="Q3986" s="8" t="s">
        <v>8308</v>
      </c>
      <c r="R3986" t="s">
        <v>8311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8278</v>
      </c>
      <c r="O3987" s="5">
        <f t="shared" si="248"/>
        <v>0.32050000000000001</v>
      </c>
      <c r="P3987" s="6">
        <f t="shared" si="249"/>
        <v>33.736842105263158</v>
      </c>
      <c r="Q3987" s="8" t="s">
        <v>8308</v>
      </c>
      <c r="R3987" t="s">
        <v>8311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5">
        <f t="shared" si="248"/>
        <v>9.7600000000000006E-2</v>
      </c>
      <c r="P3988" s="6">
        <f t="shared" si="249"/>
        <v>37.53846153846154</v>
      </c>
      <c r="Q3988" s="8" t="s">
        <v>8308</v>
      </c>
      <c r="R3988" t="s">
        <v>8311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8278</v>
      </c>
      <c r="O3989" s="5">
        <f t="shared" si="248"/>
        <v>0.3775</v>
      </c>
      <c r="P3989" s="6">
        <f t="shared" si="249"/>
        <v>11.615384615384615</v>
      </c>
      <c r="Q3989" s="8" t="s">
        <v>8308</v>
      </c>
      <c r="R3989" t="s">
        <v>8311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8278</v>
      </c>
      <c r="O3990" s="5">
        <f t="shared" si="248"/>
        <v>2.1333333333333333E-2</v>
      </c>
      <c r="P3990" s="6">
        <f t="shared" si="249"/>
        <v>8</v>
      </c>
      <c r="Q3990" s="8" t="s">
        <v>8308</v>
      </c>
      <c r="R3990" t="s">
        <v>8311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8278</v>
      </c>
      <c r="O3991" s="5">
        <f t="shared" si="248"/>
        <v>0</v>
      </c>
      <c r="P3991" s="6" t="e">
        <f t="shared" si="249"/>
        <v>#DIV/0!</v>
      </c>
      <c r="Q3991" s="8" t="s">
        <v>8308</v>
      </c>
      <c r="R3991" t="s">
        <v>8311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8278</v>
      </c>
      <c r="O3992" s="5">
        <f t="shared" si="248"/>
        <v>4.1818181818181817E-2</v>
      </c>
      <c r="P3992" s="6">
        <f t="shared" si="249"/>
        <v>23</v>
      </c>
      <c r="Q3992" s="8" t="s">
        <v>8308</v>
      </c>
      <c r="R3992" t="s">
        <v>8311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8278</v>
      </c>
      <c r="O3993" s="5">
        <f t="shared" si="248"/>
        <v>0.2</v>
      </c>
      <c r="P3993" s="6">
        <f t="shared" si="249"/>
        <v>100</v>
      </c>
      <c r="Q3993" s="8" t="s">
        <v>8308</v>
      </c>
      <c r="R3993" t="s">
        <v>8311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8278</v>
      </c>
      <c r="O3994" s="5">
        <f t="shared" si="248"/>
        <v>5.4100000000000002E-2</v>
      </c>
      <c r="P3994" s="6">
        <f t="shared" si="249"/>
        <v>60.111111111111114</v>
      </c>
      <c r="Q3994" s="8" t="s">
        <v>8308</v>
      </c>
      <c r="R3994" t="s">
        <v>8311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8278</v>
      </c>
      <c r="O3995" s="5">
        <f t="shared" si="248"/>
        <v>6.0000000000000002E-5</v>
      </c>
      <c r="P3995" s="6">
        <f t="shared" si="249"/>
        <v>3</v>
      </c>
      <c r="Q3995" s="8" t="s">
        <v>8308</v>
      </c>
      <c r="R3995" t="s">
        <v>8311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5">
        <f t="shared" si="248"/>
        <v>2.5000000000000001E-3</v>
      </c>
      <c r="P3996" s="6">
        <f t="shared" si="249"/>
        <v>5</v>
      </c>
      <c r="Q3996" s="8" t="s">
        <v>8302</v>
      </c>
      <c r="R3996" t="s">
        <v>8304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5">
        <f t="shared" si="248"/>
        <v>0.35</v>
      </c>
      <c r="P3997" s="6">
        <f t="shared" si="249"/>
        <v>17.5</v>
      </c>
      <c r="Q3997" s="8" t="s">
        <v>8302</v>
      </c>
      <c r="R3997" t="s">
        <v>8304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5">
        <f t="shared" si="248"/>
        <v>0.16566666666666666</v>
      </c>
      <c r="P3998" s="6">
        <f t="shared" si="249"/>
        <v>29.235294117647058</v>
      </c>
      <c r="Q3998" s="8" t="s">
        <v>8302</v>
      </c>
      <c r="R3998" t="s">
        <v>8304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5">
        <f t="shared" si="248"/>
        <v>0</v>
      </c>
      <c r="P3999" s="6" t="e">
        <f t="shared" si="249"/>
        <v>#DIV/0!</v>
      </c>
      <c r="Q3999" s="8" t="s">
        <v>8302</v>
      </c>
      <c r="R3999" t="s">
        <v>8304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5">
        <f t="shared" si="248"/>
        <v>0.57199999999999995</v>
      </c>
      <c r="P4000" s="6">
        <f t="shared" si="249"/>
        <v>59.583333333333336</v>
      </c>
      <c r="Q4000" s="8" t="s">
        <v>8302</v>
      </c>
      <c r="R4000" t="s">
        <v>8304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5">
        <f t="shared" si="248"/>
        <v>0.16514285714285715</v>
      </c>
      <c r="P4001" s="6">
        <f t="shared" si="249"/>
        <v>82.571428571428569</v>
      </c>
      <c r="Q4001" s="8" t="s">
        <v>8302</v>
      </c>
      <c r="R4001" t="s">
        <v>8304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5">
        <f t="shared" si="248"/>
        <v>1.25E-3</v>
      </c>
      <c r="P4002" s="6">
        <f t="shared" si="249"/>
        <v>10</v>
      </c>
      <c r="Q4002" s="8" t="s">
        <v>8302</v>
      </c>
      <c r="R4002" t="s">
        <v>8304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5">
        <f t="shared" si="248"/>
        <v>0.3775</v>
      </c>
      <c r="P4003" s="6">
        <f t="shared" si="249"/>
        <v>32.357142857142854</v>
      </c>
      <c r="Q4003" s="8" t="s">
        <v>8302</v>
      </c>
      <c r="R4003" t="s">
        <v>8304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5">
        <f t="shared" si="248"/>
        <v>1.84E-2</v>
      </c>
      <c r="P4004" s="6">
        <f t="shared" si="249"/>
        <v>5.75</v>
      </c>
      <c r="Q4004" s="8" t="s">
        <v>8302</v>
      </c>
      <c r="R4004" t="s">
        <v>8304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5">
        <f t="shared" si="248"/>
        <v>0.10050000000000001</v>
      </c>
      <c r="P4005" s="6">
        <f t="shared" si="249"/>
        <v>100.5</v>
      </c>
      <c r="Q4005" s="8" t="s">
        <v>8302</v>
      </c>
      <c r="R4005" t="s">
        <v>8304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5">
        <f t="shared" si="248"/>
        <v>2E-3</v>
      </c>
      <c r="P4006" s="6">
        <f t="shared" si="249"/>
        <v>1</v>
      </c>
      <c r="Q4006" s="8" t="s">
        <v>8302</v>
      </c>
      <c r="R4006" t="s">
        <v>8304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5">
        <f t="shared" si="248"/>
        <v>1.3333333333333334E-2</v>
      </c>
      <c r="P4007" s="6">
        <f t="shared" si="249"/>
        <v>20</v>
      </c>
      <c r="Q4007" s="8" t="s">
        <v>8302</v>
      </c>
      <c r="R4007" t="s">
        <v>8304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5">
        <f t="shared" si="248"/>
        <v>6.666666666666667E-5</v>
      </c>
      <c r="P4008" s="6">
        <f t="shared" si="249"/>
        <v>2</v>
      </c>
      <c r="Q4008" s="8" t="s">
        <v>8302</v>
      </c>
      <c r="R4008" t="s">
        <v>8304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5">
        <f t="shared" si="248"/>
        <v>2.5000000000000001E-3</v>
      </c>
      <c r="P4009" s="6">
        <f t="shared" si="249"/>
        <v>5</v>
      </c>
      <c r="Q4009" s="8" t="s">
        <v>8302</v>
      </c>
      <c r="R4009" t="s">
        <v>8304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5">
        <f t="shared" si="248"/>
        <v>0.06</v>
      </c>
      <c r="P4010" s="6">
        <f t="shared" si="249"/>
        <v>15</v>
      </c>
      <c r="Q4010" s="8" t="s">
        <v>8302</v>
      </c>
      <c r="R4010" t="s">
        <v>8304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5">
        <f t="shared" si="248"/>
        <v>3.8860103626943004E-2</v>
      </c>
      <c r="P4011" s="6">
        <f t="shared" si="249"/>
        <v>25</v>
      </c>
      <c r="Q4011" s="8" t="s">
        <v>8302</v>
      </c>
      <c r="R4011" t="s">
        <v>8304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5">
        <f t="shared" si="248"/>
        <v>0.24194444444444443</v>
      </c>
      <c r="P4012" s="6">
        <f t="shared" si="249"/>
        <v>45.842105263157897</v>
      </c>
      <c r="Q4012" s="8" t="s">
        <v>8302</v>
      </c>
      <c r="R4012" t="s">
        <v>8304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5">
        <f t="shared" si="248"/>
        <v>7.5999999999999998E-2</v>
      </c>
      <c r="P4013" s="6">
        <f t="shared" si="249"/>
        <v>4.75</v>
      </c>
      <c r="Q4013" s="8" t="s">
        <v>8302</v>
      </c>
      <c r="R4013" t="s">
        <v>8304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5">
        <f t="shared" si="248"/>
        <v>0</v>
      </c>
      <c r="P4014" s="6" t="e">
        <f t="shared" si="249"/>
        <v>#DIV/0!</v>
      </c>
      <c r="Q4014" s="8" t="s">
        <v>8302</v>
      </c>
      <c r="R4014" t="s">
        <v>8304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5">
        <f t="shared" si="248"/>
        <v>1.2999999999999999E-2</v>
      </c>
      <c r="P4015" s="6">
        <f t="shared" si="249"/>
        <v>13</v>
      </c>
      <c r="Q4015" s="8" t="s">
        <v>8302</v>
      </c>
      <c r="R4015" t="s">
        <v>8304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5">
        <f t="shared" si="248"/>
        <v>0</v>
      </c>
      <c r="P4016" s="6" t="e">
        <f t="shared" si="249"/>
        <v>#DIV/0!</v>
      </c>
      <c r="Q4016" s="8" t="s">
        <v>8302</v>
      </c>
      <c r="R4016" t="s">
        <v>8304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5">
        <f t="shared" si="248"/>
        <v>1.4285714285714287E-4</v>
      </c>
      <c r="P4017" s="6">
        <f t="shared" si="249"/>
        <v>1</v>
      </c>
      <c r="Q4017" s="8" t="s">
        <v>8302</v>
      </c>
      <c r="R4017" t="s">
        <v>8304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5">
        <f t="shared" si="248"/>
        <v>0.14000000000000001</v>
      </c>
      <c r="P4018" s="6">
        <f t="shared" si="249"/>
        <v>10</v>
      </c>
      <c r="Q4018" s="8" t="s">
        <v>8302</v>
      </c>
      <c r="R4018" t="s">
        <v>8304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5">
        <f t="shared" si="248"/>
        <v>1.0500000000000001E-2</v>
      </c>
      <c r="P4019" s="6">
        <f t="shared" si="249"/>
        <v>52.5</v>
      </c>
      <c r="Q4019" s="8" t="s">
        <v>8302</v>
      </c>
      <c r="R4019" t="s">
        <v>8304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5">
        <f t="shared" si="248"/>
        <v>8.666666666666667E-2</v>
      </c>
      <c r="P4020" s="6">
        <f t="shared" si="249"/>
        <v>32.5</v>
      </c>
      <c r="Q4020" s="8" t="s">
        <v>8302</v>
      </c>
      <c r="R4020" t="s">
        <v>8304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5">
        <f t="shared" si="248"/>
        <v>8.2857142857142851E-3</v>
      </c>
      <c r="P4021" s="6">
        <f t="shared" si="249"/>
        <v>7.25</v>
      </c>
      <c r="Q4021" s="8" t="s">
        <v>8302</v>
      </c>
      <c r="R4021" t="s">
        <v>8304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5">
        <f t="shared" si="248"/>
        <v>0.16666666666666666</v>
      </c>
      <c r="P4022" s="6">
        <f t="shared" si="249"/>
        <v>33.333333333333336</v>
      </c>
      <c r="Q4022" s="8" t="s">
        <v>8302</v>
      </c>
      <c r="R4022" t="s">
        <v>8304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5">
        <f t="shared" si="248"/>
        <v>8.3333333333333332E-3</v>
      </c>
      <c r="P4023" s="6">
        <f t="shared" si="249"/>
        <v>62.5</v>
      </c>
      <c r="Q4023" s="8" t="s">
        <v>8302</v>
      </c>
      <c r="R4023" t="s">
        <v>8304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5">
        <f t="shared" si="248"/>
        <v>0.69561111111111107</v>
      </c>
      <c r="P4024" s="6">
        <f t="shared" si="249"/>
        <v>63.558375634517766</v>
      </c>
      <c r="Q4024" s="8" t="s">
        <v>8302</v>
      </c>
      <c r="R4024" t="s">
        <v>8304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5">
        <f t="shared" si="248"/>
        <v>0</v>
      </c>
      <c r="P4025" s="6" t="e">
        <f t="shared" si="249"/>
        <v>#DIV/0!</v>
      </c>
      <c r="Q4025" s="8" t="s">
        <v>8302</v>
      </c>
      <c r="R4025" t="s">
        <v>8304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5">
        <f t="shared" si="248"/>
        <v>1.2500000000000001E-2</v>
      </c>
      <c r="P4026" s="6">
        <f t="shared" si="249"/>
        <v>10</v>
      </c>
      <c r="Q4026" s="8" t="s">
        <v>8302</v>
      </c>
      <c r="R4026" t="s">
        <v>8304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5">
        <f t="shared" si="248"/>
        <v>0.05</v>
      </c>
      <c r="P4027" s="6">
        <f t="shared" si="249"/>
        <v>62.5</v>
      </c>
      <c r="Q4027" s="8" t="s">
        <v>8302</v>
      </c>
      <c r="R4027" t="s">
        <v>8304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5">
        <f t="shared" si="248"/>
        <v>0</v>
      </c>
      <c r="P4028" s="6" t="e">
        <f t="shared" si="249"/>
        <v>#DIV/0!</v>
      </c>
      <c r="Q4028" s="8" t="s">
        <v>8302</v>
      </c>
      <c r="R4028" t="s">
        <v>8304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5">
        <f t="shared" si="248"/>
        <v>7.166666666666667E-2</v>
      </c>
      <c r="P4029" s="6">
        <f t="shared" si="249"/>
        <v>30.714285714285715</v>
      </c>
      <c r="Q4029" s="8" t="s">
        <v>8302</v>
      </c>
      <c r="R4029" t="s">
        <v>8304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5">
        <f t="shared" si="248"/>
        <v>0.28050000000000003</v>
      </c>
      <c r="P4030" s="6">
        <f t="shared" si="249"/>
        <v>51</v>
      </c>
      <c r="Q4030" s="8" t="s">
        <v>8302</v>
      </c>
      <c r="R4030" t="s">
        <v>8304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5">
        <f t="shared" si="248"/>
        <v>0</v>
      </c>
      <c r="P4031" s="6" t="e">
        <f t="shared" si="249"/>
        <v>#DIV/0!</v>
      </c>
      <c r="Q4031" s="8" t="s">
        <v>8302</v>
      </c>
      <c r="R4031" t="s">
        <v>8304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5">
        <f t="shared" si="248"/>
        <v>0.16</v>
      </c>
      <c r="P4032" s="6">
        <f t="shared" si="249"/>
        <v>66.666666666666671</v>
      </c>
      <c r="Q4032" s="8" t="s">
        <v>8302</v>
      </c>
      <c r="R4032" t="s">
        <v>8304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5">
        <f t="shared" si="248"/>
        <v>0</v>
      </c>
      <c r="P4033" s="6" t="e">
        <f t="shared" si="249"/>
        <v>#DIV/0!</v>
      </c>
      <c r="Q4033" s="8" t="s">
        <v>8302</v>
      </c>
      <c r="R4033" t="s">
        <v>8304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5">
        <f t="shared" si="248"/>
        <v>6.8287037037037035E-2</v>
      </c>
      <c r="P4034" s="6">
        <f t="shared" si="249"/>
        <v>59</v>
      </c>
      <c r="Q4034" s="8" t="s">
        <v>8302</v>
      </c>
      <c r="R4034" t="s">
        <v>8304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s="8" t="s">
        <v>8302</v>
      </c>
      <c r="R4035" t="s">
        <v>8304</v>
      </c>
      <c r="S4035" s="13">
        <f t="shared" ref="S4035:S4098" si="254">(((J4035/60)/60)/24)+DATE(1970, 1, 1)</f>
        <v>42614.268796296295</v>
      </c>
      <c r="T4035" s="13">
        <f t="shared" ref="T4035:T4098" si="255">(((I4035/60)/60)/24)+DATE(1970, 1, 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5">
        <f t="shared" si="252"/>
        <v>1.4814814814814815E-2</v>
      </c>
      <c r="P4036" s="6">
        <f t="shared" si="253"/>
        <v>100</v>
      </c>
      <c r="Q4036" s="8" t="s">
        <v>8302</v>
      </c>
      <c r="R4036" t="s">
        <v>8304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5">
        <f t="shared" si="252"/>
        <v>0.36849999999999999</v>
      </c>
      <c r="P4037" s="6">
        <f t="shared" si="253"/>
        <v>147.4</v>
      </c>
      <c r="Q4037" s="8" t="s">
        <v>8302</v>
      </c>
      <c r="R4037" t="s">
        <v>8304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5">
        <f t="shared" si="252"/>
        <v>0.47049999999999997</v>
      </c>
      <c r="P4038" s="6">
        <f t="shared" si="253"/>
        <v>166.05882352941177</v>
      </c>
      <c r="Q4038" s="8" t="s">
        <v>8302</v>
      </c>
      <c r="R4038" t="s">
        <v>8304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5">
        <f t="shared" si="252"/>
        <v>0.11428571428571428</v>
      </c>
      <c r="P4039" s="6">
        <f t="shared" si="253"/>
        <v>40</v>
      </c>
      <c r="Q4039" s="8" t="s">
        <v>8302</v>
      </c>
      <c r="R4039" t="s">
        <v>8304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5">
        <f t="shared" si="252"/>
        <v>0.12039999999999999</v>
      </c>
      <c r="P4040" s="6">
        <f t="shared" si="253"/>
        <v>75.25</v>
      </c>
      <c r="Q4040" s="8" t="s">
        <v>8302</v>
      </c>
      <c r="R4040" t="s">
        <v>8304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5">
        <f t="shared" si="252"/>
        <v>0.6</v>
      </c>
      <c r="P4041" s="6">
        <f t="shared" si="253"/>
        <v>60</v>
      </c>
      <c r="Q4041" s="8" t="s">
        <v>8302</v>
      </c>
      <c r="R4041" t="s">
        <v>8304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5">
        <f t="shared" si="252"/>
        <v>0.3125</v>
      </c>
      <c r="P4042" s="6">
        <f t="shared" si="253"/>
        <v>1250</v>
      </c>
      <c r="Q4042" s="8" t="s">
        <v>8302</v>
      </c>
      <c r="R4042" t="s">
        <v>8304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5">
        <f t="shared" si="252"/>
        <v>4.1999999999999997E-3</v>
      </c>
      <c r="P4043" s="6">
        <f t="shared" si="253"/>
        <v>10.5</v>
      </c>
      <c r="Q4043" s="8" t="s">
        <v>8302</v>
      </c>
      <c r="R4043" t="s">
        <v>8304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5">
        <f t="shared" si="252"/>
        <v>2.0999999999999999E-3</v>
      </c>
      <c r="P4044" s="6">
        <f t="shared" si="253"/>
        <v>7</v>
      </c>
      <c r="Q4044" s="8" t="s">
        <v>8302</v>
      </c>
      <c r="R4044" t="s">
        <v>8304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5">
        <f t="shared" si="252"/>
        <v>0</v>
      </c>
      <c r="P4045" s="6" t="e">
        <f t="shared" si="253"/>
        <v>#DIV/0!</v>
      </c>
      <c r="Q4045" s="8" t="s">
        <v>8302</v>
      </c>
      <c r="R4045" t="s">
        <v>8304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5">
        <f t="shared" si="252"/>
        <v>0.375</v>
      </c>
      <c r="P4046" s="6">
        <f t="shared" si="253"/>
        <v>56.25</v>
      </c>
      <c r="Q4046" s="8" t="s">
        <v>8302</v>
      </c>
      <c r="R4046" t="s">
        <v>8304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5">
        <f t="shared" si="252"/>
        <v>2.0000000000000001E-4</v>
      </c>
      <c r="P4047" s="6">
        <f t="shared" si="253"/>
        <v>1</v>
      </c>
      <c r="Q4047" s="8" t="s">
        <v>8302</v>
      </c>
      <c r="R4047" t="s">
        <v>8304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5">
        <f t="shared" si="252"/>
        <v>8.2142857142857142E-2</v>
      </c>
      <c r="P4048" s="6">
        <f t="shared" si="253"/>
        <v>38.333333333333336</v>
      </c>
      <c r="Q4048" s="8" t="s">
        <v>8302</v>
      </c>
      <c r="R4048" t="s">
        <v>8304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5">
        <f t="shared" si="252"/>
        <v>2.1999999999999999E-2</v>
      </c>
      <c r="P4049" s="6">
        <f t="shared" si="253"/>
        <v>27.5</v>
      </c>
      <c r="Q4049" s="8" t="s">
        <v>8302</v>
      </c>
      <c r="R4049" t="s">
        <v>8304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5">
        <f t="shared" si="252"/>
        <v>0.17652941176470588</v>
      </c>
      <c r="P4050" s="6">
        <f t="shared" si="253"/>
        <v>32.978021978021978</v>
      </c>
      <c r="Q4050" s="8" t="s">
        <v>8302</v>
      </c>
      <c r="R4050" t="s">
        <v>8304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5">
        <f t="shared" si="252"/>
        <v>8.0000000000000004E-4</v>
      </c>
      <c r="P4051" s="6">
        <f t="shared" si="253"/>
        <v>16</v>
      </c>
      <c r="Q4051" s="8" t="s">
        <v>8302</v>
      </c>
      <c r="R4051" t="s">
        <v>8304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5">
        <f t="shared" si="252"/>
        <v>6.6666666666666664E-4</v>
      </c>
      <c r="P4052" s="6">
        <f t="shared" si="253"/>
        <v>1</v>
      </c>
      <c r="Q4052" s="8" t="s">
        <v>8302</v>
      </c>
      <c r="R4052" t="s">
        <v>8304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5">
        <f t="shared" si="252"/>
        <v>0</v>
      </c>
      <c r="P4053" s="6" t="e">
        <f t="shared" si="253"/>
        <v>#DIV/0!</v>
      </c>
      <c r="Q4053" s="8" t="s">
        <v>8302</v>
      </c>
      <c r="R4053" t="s">
        <v>8304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5">
        <f t="shared" si="252"/>
        <v>0.37533333333333335</v>
      </c>
      <c r="P4054" s="6">
        <f t="shared" si="253"/>
        <v>86.615384615384613</v>
      </c>
      <c r="Q4054" s="8" t="s">
        <v>8302</v>
      </c>
      <c r="R4054" t="s">
        <v>8304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5">
        <f t="shared" si="252"/>
        <v>0.22</v>
      </c>
      <c r="P4055" s="6">
        <f t="shared" si="253"/>
        <v>55</v>
      </c>
      <c r="Q4055" s="8" t="s">
        <v>8302</v>
      </c>
      <c r="R4055" t="s">
        <v>8304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5">
        <f t="shared" si="252"/>
        <v>0</v>
      </c>
      <c r="P4056" s="6" t="e">
        <f t="shared" si="253"/>
        <v>#DIV/0!</v>
      </c>
      <c r="Q4056" s="8" t="s">
        <v>8302</v>
      </c>
      <c r="R4056" t="s">
        <v>8304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5">
        <f t="shared" si="252"/>
        <v>0.1762</v>
      </c>
      <c r="P4057" s="6">
        <f t="shared" si="253"/>
        <v>41.952380952380949</v>
      </c>
      <c r="Q4057" s="8" t="s">
        <v>8302</v>
      </c>
      <c r="R4057" t="s">
        <v>8304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5">
        <f t="shared" si="252"/>
        <v>0.53</v>
      </c>
      <c r="P4058" s="6">
        <f t="shared" si="253"/>
        <v>88.333333333333329</v>
      </c>
      <c r="Q4058" s="8" t="s">
        <v>8302</v>
      </c>
      <c r="R4058" t="s">
        <v>8304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5">
        <f t="shared" si="252"/>
        <v>0.22142857142857142</v>
      </c>
      <c r="P4059" s="6">
        <f t="shared" si="253"/>
        <v>129.16666666666666</v>
      </c>
      <c r="Q4059" s="8" t="s">
        <v>8302</v>
      </c>
      <c r="R4059" t="s">
        <v>8304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5">
        <f t="shared" si="252"/>
        <v>2.5333333333333333E-2</v>
      </c>
      <c r="P4060" s="6">
        <f t="shared" si="253"/>
        <v>23.75</v>
      </c>
      <c r="Q4060" s="8" t="s">
        <v>8302</v>
      </c>
      <c r="R4060" t="s">
        <v>8304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5">
        <f t="shared" si="252"/>
        <v>2.5000000000000001E-2</v>
      </c>
      <c r="P4061" s="6">
        <f t="shared" si="253"/>
        <v>35.714285714285715</v>
      </c>
      <c r="Q4061" s="8" t="s">
        <v>8302</v>
      </c>
      <c r="R4061" t="s">
        <v>8304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5">
        <f t="shared" si="252"/>
        <v>2.8500000000000001E-2</v>
      </c>
      <c r="P4062" s="6">
        <f t="shared" si="253"/>
        <v>57</v>
      </c>
      <c r="Q4062" s="8" t="s">
        <v>8302</v>
      </c>
      <c r="R4062" t="s">
        <v>8304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5">
        <f t="shared" si="252"/>
        <v>0</v>
      </c>
      <c r="P4063" s="6" t="e">
        <f t="shared" si="253"/>
        <v>#DIV/0!</v>
      </c>
      <c r="Q4063" s="8" t="s">
        <v>8302</v>
      </c>
      <c r="R4063" t="s">
        <v>8304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5">
        <f t="shared" si="252"/>
        <v>2.4500000000000001E-2</v>
      </c>
      <c r="P4064" s="6">
        <f t="shared" si="253"/>
        <v>163.33333333333334</v>
      </c>
      <c r="Q4064" s="8" t="s">
        <v>8302</v>
      </c>
      <c r="R4064" t="s">
        <v>8304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5">
        <f t="shared" si="252"/>
        <v>1.4210526315789474E-2</v>
      </c>
      <c r="P4065" s="6">
        <f t="shared" si="253"/>
        <v>15</v>
      </c>
      <c r="Q4065" s="8" t="s">
        <v>8302</v>
      </c>
      <c r="R4065" t="s">
        <v>8304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5">
        <f t="shared" si="252"/>
        <v>0.1925</v>
      </c>
      <c r="P4066" s="6">
        <f t="shared" si="253"/>
        <v>64.166666666666671</v>
      </c>
      <c r="Q4066" s="8" t="s">
        <v>8302</v>
      </c>
      <c r="R4066" t="s">
        <v>8304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5">
        <f t="shared" si="252"/>
        <v>6.7499999999999999E-3</v>
      </c>
      <c r="P4067" s="6">
        <f t="shared" si="253"/>
        <v>6.75</v>
      </c>
      <c r="Q4067" s="8" t="s">
        <v>8302</v>
      </c>
      <c r="R4067" t="s">
        <v>8304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5">
        <f t="shared" si="252"/>
        <v>1.6666666666666668E-3</v>
      </c>
      <c r="P4068" s="6">
        <f t="shared" si="253"/>
        <v>25</v>
      </c>
      <c r="Q4068" s="8" t="s">
        <v>8302</v>
      </c>
      <c r="R4068" t="s">
        <v>8304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5">
        <f t="shared" si="252"/>
        <v>0.60899999999999999</v>
      </c>
      <c r="P4069" s="6">
        <f t="shared" si="253"/>
        <v>179.11764705882354</v>
      </c>
      <c r="Q4069" s="8" t="s">
        <v>8302</v>
      </c>
      <c r="R4069" t="s">
        <v>8304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5">
        <f t="shared" si="252"/>
        <v>0.01</v>
      </c>
      <c r="P4070" s="6">
        <f t="shared" si="253"/>
        <v>34.950000000000003</v>
      </c>
      <c r="Q4070" s="8" t="s">
        <v>8302</v>
      </c>
      <c r="R4070" t="s">
        <v>8304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5">
        <f t="shared" si="252"/>
        <v>0.34399999999999997</v>
      </c>
      <c r="P4071" s="6">
        <f t="shared" si="253"/>
        <v>33.07692307692308</v>
      </c>
      <c r="Q4071" s="8" t="s">
        <v>8302</v>
      </c>
      <c r="R4071" t="s">
        <v>8304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5">
        <f t="shared" si="252"/>
        <v>0.16500000000000001</v>
      </c>
      <c r="P4072" s="6">
        <f t="shared" si="253"/>
        <v>27.5</v>
      </c>
      <c r="Q4072" s="8" t="s">
        <v>8302</v>
      </c>
      <c r="R4072" t="s">
        <v>8304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5">
        <f t="shared" si="252"/>
        <v>0</v>
      </c>
      <c r="P4073" s="6" t="e">
        <f t="shared" si="253"/>
        <v>#DIV/0!</v>
      </c>
      <c r="Q4073" s="8" t="s">
        <v>8302</v>
      </c>
      <c r="R4073" t="s">
        <v>8304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5">
        <f t="shared" si="252"/>
        <v>4.0000000000000001E-3</v>
      </c>
      <c r="P4074" s="6">
        <f t="shared" si="253"/>
        <v>2</v>
      </c>
      <c r="Q4074" s="8" t="s">
        <v>8302</v>
      </c>
      <c r="R4074" t="s">
        <v>8304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5">
        <f t="shared" si="252"/>
        <v>1.0571428571428572E-2</v>
      </c>
      <c r="P4075" s="6">
        <f t="shared" si="253"/>
        <v>18.5</v>
      </c>
      <c r="Q4075" s="8" t="s">
        <v>8302</v>
      </c>
      <c r="R4075" t="s">
        <v>8304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8280</v>
      </c>
      <c r="O4076" s="5">
        <f t="shared" si="252"/>
        <v>0.26727272727272727</v>
      </c>
      <c r="P4076" s="6">
        <f t="shared" si="253"/>
        <v>35</v>
      </c>
      <c r="Q4076" s="8" t="s">
        <v>8308</v>
      </c>
      <c r="R4076" t="s">
        <v>8313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8280</v>
      </c>
      <c r="O4077" s="5">
        <f t="shared" si="252"/>
        <v>0.28799999999999998</v>
      </c>
      <c r="P4077" s="6">
        <f t="shared" si="253"/>
        <v>44.307692307692307</v>
      </c>
      <c r="Q4077" s="8" t="s">
        <v>8308</v>
      </c>
      <c r="R4077" t="s">
        <v>8313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8280</v>
      </c>
      <c r="O4078" s="5">
        <f t="shared" si="252"/>
        <v>0</v>
      </c>
      <c r="P4078" s="6" t="e">
        <f t="shared" si="253"/>
        <v>#DIV/0!</v>
      </c>
      <c r="Q4078" s="8" t="s">
        <v>8308</v>
      </c>
      <c r="R4078" t="s">
        <v>8313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8280</v>
      </c>
      <c r="O4079" s="5">
        <f t="shared" si="252"/>
        <v>8.8999999999999996E-2</v>
      </c>
      <c r="P4079" s="6">
        <f t="shared" si="253"/>
        <v>222.5</v>
      </c>
      <c r="Q4079" s="8" t="s">
        <v>8308</v>
      </c>
      <c r="R4079" t="s">
        <v>8313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8280</v>
      </c>
      <c r="O4080" s="5">
        <f t="shared" si="252"/>
        <v>0</v>
      </c>
      <c r="P4080" s="6" t="e">
        <f t="shared" si="253"/>
        <v>#DIV/0!</v>
      </c>
      <c r="Q4080" s="8" t="s">
        <v>8308</v>
      </c>
      <c r="R4080" t="s">
        <v>8313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8280</v>
      </c>
      <c r="O4081" s="5">
        <f t="shared" si="252"/>
        <v>1.6666666666666668E-3</v>
      </c>
      <c r="P4081" s="6">
        <f t="shared" si="253"/>
        <v>5</v>
      </c>
      <c r="Q4081" s="8" t="s">
        <v>8308</v>
      </c>
      <c r="R4081" t="s">
        <v>8313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8280</v>
      </c>
      <c r="O4082" s="5">
        <f t="shared" si="252"/>
        <v>0</v>
      </c>
      <c r="P4082" s="6" t="e">
        <f t="shared" si="253"/>
        <v>#DIV/0!</v>
      </c>
      <c r="Q4082" s="8" t="s">
        <v>8308</v>
      </c>
      <c r="R4082" t="s">
        <v>8313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8280</v>
      </c>
      <c r="O4083" s="5">
        <f t="shared" si="252"/>
        <v>0.15737410071942445</v>
      </c>
      <c r="P4083" s="6">
        <f t="shared" si="253"/>
        <v>29.166666666666668</v>
      </c>
      <c r="Q4083" s="8" t="s">
        <v>8308</v>
      </c>
      <c r="R4083" t="s">
        <v>8313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8280</v>
      </c>
      <c r="O4084" s="5">
        <f t="shared" si="252"/>
        <v>0.02</v>
      </c>
      <c r="P4084" s="6">
        <f t="shared" si="253"/>
        <v>1.5</v>
      </c>
      <c r="Q4084" s="8" t="s">
        <v>8308</v>
      </c>
      <c r="R4084" t="s">
        <v>8313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8280</v>
      </c>
      <c r="O4085" s="5">
        <f t="shared" si="252"/>
        <v>0.21685714285714286</v>
      </c>
      <c r="P4085" s="6">
        <f t="shared" si="253"/>
        <v>126.5</v>
      </c>
      <c r="Q4085" s="8" t="s">
        <v>8308</v>
      </c>
      <c r="R4085" t="s">
        <v>8313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8280</v>
      </c>
      <c r="O4086" s="5">
        <f t="shared" si="252"/>
        <v>3.3333333333333335E-3</v>
      </c>
      <c r="P4086" s="6">
        <f t="shared" si="253"/>
        <v>10</v>
      </c>
      <c r="Q4086" s="8" t="s">
        <v>8308</v>
      </c>
      <c r="R4086" t="s">
        <v>8313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8280</v>
      </c>
      <c r="O4087" s="5">
        <f t="shared" si="252"/>
        <v>2.8571428571428571E-3</v>
      </c>
      <c r="P4087" s="6">
        <f t="shared" si="253"/>
        <v>10</v>
      </c>
      <c r="Q4087" s="8" t="s">
        <v>8308</v>
      </c>
      <c r="R4087" t="s">
        <v>8313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5">
        <f t="shared" si="252"/>
        <v>4.7E-2</v>
      </c>
      <c r="P4088" s="6">
        <f t="shared" si="253"/>
        <v>9.4</v>
      </c>
      <c r="Q4088" s="8" t="s">
        <v>8308</v>
      </c>
      <c r="R4088" t="s">
        <v>8313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8280</v>
      </c>
      <c r="O4089" s="5">
        <f t="shared" si="252"/>
        <v>0</v>
      </c>
      <c r="P4089" s="6" t="e">
        <f t="shared" si="253"/>
        <v>#DIV/0!</v>
      </c>
      <c r="Q4089" s="8" t="s">
        <v>8308</v>
      </c>
      <c r="R4089" t="s">
        <v>8313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8280</v>
      </c>
      <c r="O4090" s="5">
        <f t="shared" si="252"/>
        <v>0.108</v>
      </c>
      <c r="P4090" s="6">
        <f t="shared" si="253"/>
        <v>72</v>
      </c>
      <c r="Q4090" s="8" t="s">
        <v>8308</v>
      </c>
      <c r="R4090" t="s">
        <v>8313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5">
        <f t="shared" si="252"/>
        <v>4.8000000000000001E-2</v>
      </c>
      <c r="P4091" s="6">
        <f t="shared" si="253"/>
        <v>30</v>
      </c>
      <c r="Q4091" s="8" t="s">
        <v>8308</v>
      </c>
      <c r="R4091" t="s">
        <v>8313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5">
        <f t="shared" si="252"/>
        <v>3.2000000000000001E-2</v>
      </c>
      <c r="P4092" s="6">
        <f t="shared" si="253"/>
        <v>10.666666666666666</v>
      </c>
      <c r="Q4092" s="8" t="s">
        <v>8308</v>
      </c>
      <c r="R4092" t="s">
        <v>8313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8280</v>
      </c>
      <c r="O4093" s="5">
        <f t="shared" si="252"/>
        <v>0.1275</v>
      </c>
      <c r="P4093" s="6">
        <f t="shared" si="253"/>
        <v>25.5</v>
      </c>
      <c r="Q4093" s="8" t="s">
        <v>8308</v>
      </c>
      <c r="R4093" t="s">
        <v>8313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8280</v>
      </c>
      <c r="O4094" s="5">
        <f t="shared" si="252"/>
        <v>1.8181818181818181E-4</v>
      </c>
      <c r="P4094" s="6">
        <f t="shared" si="253"/>
        <v>20</v>
      </c>
      <c r="Q4094" s="8" t="s">
        <v>8308</v>
      </c>
      <c r="R4094" t="s">
        <v>8313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8280</v>
      </c>
      <c r="O4095" s="5">
        <f t="shared" si="252"/>
        <v>2.4E-2</v>
      </c>
      <c r="P4095" s="6">
        <f t="shared" si="253"/>
        <v>15</v>
      </c>
      <c r="Q4095" s="8" t="s">
        <v>8308</v>
      </c>
      <c r="R4095" t="s">
        <v>8313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8281</v>
      </c>
      <c r="O4096" s="5">
        <f t="shared" si="252"/>
        <v>0.36499999999999999</v>
      </c>
      <c r="P4096" s="6">
        <f t="shared" si="253"/>
        <v>91.25</v>
      </c>
      <c r="Q4096" s="8" t="s">
        <v>8314</v>
      </c>
      <c r="R4096" t="s">
        <v>8315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8281</v>
      </c>
      <c r="O4097" s="5">
        <f t="shared" si="252"/>
        <v>2.6666666666666668E-2</v>
      </c>
      <c r="P4097" s="6">
        <f t="shared" si="253"/>
        <v>800</v>
      </c>
      <c r="Q4097" s="8" t="s">
        <v>8314</v>
      </c>
      <c r="R4097" t="s">
        <v>8315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8281</v>
      </c>
      <c r="O4098" s="5">
        <f t="shared" si="252"/>
        <v>0.11428571428571428</v>
      </c>
      <c r="P4098" s="6">
        <f t="shared" si="253"/>
        <v>80</v>
      </c>
      <c r="Q4098" s="8" t="s">
        <v>8314</v>
      </c>
      <c r="R4098" t="s">
        <v>8315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8281</v>
      </c>
      <c r="O4099" s="5">
        <f t="shared" ref="O4099:O4115" si="256">(E4099/D4099)</f>
        <v>0</v>
      </c>
      <c r="P4099" s="6" t="e">
        <f t="shared" ref="P4099:P4115" si="257">E4099/L4099</f>
        <v>#DIV/0!</v>
      </c>
      <c r="Q4099" s="8" t="s">
        <v>8314</v>
      </c>
      <c r="R4099" t="s">
        <v>8315</v>
      </c>
      <c r="S4099" s="13">
        <f t="shared" ref="S4099:S4115" si="258">(((J4099/60)/60)/24)+DATE(1970, 1, 1)</f>
        <v>42344.824502314819</v>
      </c>
      <c r="T4099" s="13">
        <f t="shared" ref="T4099:T4115" si="259">(((I4099/60)/60)/24)+DATE(1970, 1, 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8281</v>
      </c>
      <c r="O4100" s="5">
        <f t="shared" si="256"/>
        <v>0</v>
      </c>
      <c r="P4100" s="6" t="e">
        <f t="shared" si="257"/>
        <v>#DIV/0!</v>
      </c>
      <c r="Q4100" s="8" t="s">
        <v>8314</v>
      </c>
      <c r="R4100" t="s">
        <v>8315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8281</v>
      </c>
      <c r="O4101" s="5">
        <f t="shared" si="256"/>
        <v>1.1111111111111112E-2</v>
      </c>
      <c r="P4101" s="6">
        <f t="shared" si="257"/>
        <v>50</v>
      </c>
      <c r="Q4101" s="8" t="s">
        <v>8314</v>
      </c>
      <c r="R4101" t="s">
        <v>8315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8281</v>
      </c>
      <c r="O4102" s="5">
        <f t="shared" si="256"/>
        <v>0</v>
      </c>
      <c r="P4102" s="6" t="e">
        <f t="shared" si="257"/>
        <v>#DIV/0!</v>
      </c>
      <c r="Q4102" s="8" t="s">
        <v>8314</v>
      </c>
      <c r="R4102" t="s">
        <v>8315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8281</v>
      </c>
      <c r="O4103" s="5">
        <f t="shared" si="256"/>
        <v>0</v>
      </c>
      <c r="P4103" s="6" t="e">
        <f t="shared" si="257"/>
        <v>#DIV/0!</v>
      </c>
      <c r="Q4103" s="8" t="s">
        <v>8314</v>
      </c>
      <c r="R4103" t="s">
        <v>8315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8281</v>
      </c>
      <c r="O4104" s="5">
        <f t="shared" si="256"/>
        <v>0.27400000000000002</v>
      </c>
      <c r="P4104" s="6">
        <f t="shared" si="257"/>
        <v>22.833333333333332</v>
      </c>
      <c r="Q4104" s="8" t="s">
        <v>8314</v>
      </c>
      <c r="R4104" t="s">
        <v>8315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8281</v>
      </c>
      <c r="O4105" s="5">
        <f t="shared" si="256"/>
        <v>0.1</v>
      </c>
      <c r="P4105" s="6">
        <f t="shared" si="257"/>
        <v>16.666666666666668</v>
      </c>
      <c r="Q4105" s="8" t="s">
        <v>8314</v>
      </c>
      <c r="R4105" t="s">
        <v>8315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8281</v>
      </c>
      <c r="O4106" s="5">
        <f t="shared" si="256"/>
        <v>0.21366666666666667</v>
      </c>
      <c r="P4106" s="6">
        <f t="shared" si="257"/>
        <v>45.785714285714285</v>
      </c>
      <c r="Q4106" s="8" t="s">
        <v>8314</v>
      </c>
      <c r="R4106" t="s">
        <v>8315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8281</v>
      </c>
      <c r="O4107" s="5">
        <f t="shared" si="256"/>
        <v>6.9696969696969702E-2</v>
      </c>
      <c r="P4107" s="6">
        <f t="shared" si="257"/>
        <v>383.33333333333331</v>
      </c>
      <c r="Q4107" s="8" t="s">
        <v>8314</v>
      </c>
      <c r="R4107" t="s">
        <v>8315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8281</v>
      </c>
      <c r="O4108" s="5">
        <f t="shared" si="256"/>
        <v>0.70599999999999996</v>
      </c>
      <c r="P4108" s="6">
        <f t="shared" si="257"/>
        <v>106.96969696969697</v>
      </c>
      <c r="Q4108" s="8" t="s">
        <v>8314</v>
      </c>
      <c r="R4108" t="s">
        <v>8315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5">
        <f t="shared" si="256"/>
        <v>2.0500000000000001E-2</v>
      </c>
      <c r="P4109" s="6">
        <f t="shared" si="257"/>
        <v>10.25</v>
      </c>
      <c r="Q4109" s="8" t="s">
        <v>8314</v>
      </c>
      <c r="R4109" t="s">
        <v>8315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5">
        <f t="shared" si="256"/>
        <v>1.9666666666666666E-2</v>
      </c>
      <c r="P4110" s="6">
        <f t="shared" si="257"/>
        <v>59</v>
      </c>
      <c r="Q4110" s="8" t="s">
        <v>8314</v>
      </c>
      <c r="R4110" t="s">
        <v>8315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8281</v>
      </c>
      <c r="O4111" s="5">
        <f t="shared" si="256"/>
        <v>0</v>
      </c>
      <c r="P4111" s="6" t="e">
        <f t="shared" si="257"/>
        <v>#DIV/0!</v>
      </c>
      <c r="Q4111" s="8" t="s">
        <v>8314</v>
      </c>
      <c r="R4111" t="s">
        <v>8315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8281</v>
      </c>
      <c r="O4112" s="5">
        <f t="shared" si="256"/>
        <v>0.28666666666666668</v>
      </c>
      <c r="P4112" s="6">
        <f t="shared" si="257"/>
        <v>14.333333333333334</v>
      </c>
      <c r="Q4112" s="8" t="s">
        <v>8314</v>
      </c>
      <c r="R4112" t="s">
        <v>8315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8281</v>
      </c>
      <c r="O4113" s="5">
        <f t="shared" si="256"/>
        <v>3.1333333333333331E-2</v>
      </c>
      <c r="P4113" s="6">
        <f t="shared" si="257"/>
        <v>15.666666666666666</v>
      </c>
      <c r="Q4113" s="8" t="s">
        <v>8314</v>
      </c>
      <c r="R4113" t="s">
        <v>8315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8281</v>
      </c>
      <c r="O4114" s="5">
        <f t="shared" si="256"/>
        <v>4.0000000000000002E-4</v>
      </c>
      <c r="P4114" s="6">
        <f t="shared" si="257"/>
        <v>1</v>
      </c>
      <c r="Q4114" s="8" t="s">
        <v>8314</v>
      </c>
      <c r="R4114" t="s">
        <v>8315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8281</v>
      </c>
      <c r="O4115" s="5">
        <f t="shared" si="256"/>
        <v>2E-3</v>
      </c>
      <c r="P4115" s="6">
        <f t="shared" si="257"/>
        <v>1</v>
      </c>
      <c r="Q4115" s="8" t="s">
        <v>8314</v>
      </c>
      <c r="R4115" t="s">
        <v>8315</v>
      </c>
      <c r="S4115" s="13">
        <f t="shared" si="258"/>
        <v>42358.573182870372</v>
      </c>
      <c r="T4115" s="13">
        <f t="shared" si="259"/>
        <v>42377.273611111115</v>
      </c>
    </row>
  </sheetData>
  <autoFilter ref="F1:F4115" xr:uid="{00000000-0001-0000-0000-000000000000}">
    <filterColumn colId="0">
      <filters>
        <filter val="successful"/>
      </filters>
    </filterColumn>
  </autoFilter>
  <conditionalFormatting sqref="F1:F1048576">
    <cfRule type="colorScale" priority="10">
      <colorScale>
        <cfvo type="min"/>
        <cfvo type="max"/>
        <color rgb="FFFCFCFF"/>
        <color rgb="FF63BE7B"/>
      </colorScale>
    </cfRule>
    <cfRule type="containsText" dxfId="8" priority="9" operator="containsText" text="successful">
      <formula>NOT(ISERROR(SEARCH("successful",F1)))</formula>
    </cfRule>
    <cfRule type="containsText" dxfId="7" priority="8" operator="containsText" text="failed">
      <formula>NOT(ISERROR(SEARCH("failed",F1)))</formula>
    </cfRule>
    <cfRule type="containsText" dxfId="6" priority="7" operator="containsText" text="canceled">
      <formula>NOT(ISERROR(SEARCH("canceled",F1)))</formula>
    </cfRule>
    <cfRule type="containsText" dxfId="5" priority="6" operator="containsText" text="live">
      <formula>NOT(ISERROR(SEARCH("live",F1)))</formula>
    </cfRule>
  </conditionalFormatting>
  <conditionalFormatting sqref="O2:O1048576">
    <cfRule type="cellIs" dxfId="4" priority="5" operator="between">
      <formula>0</formula>
      <formula>0.999</formula>
    </cfRule>
    <cfRule type="cellIs" dxfId="3" priority="4" operator="between">
      <formula>1</formula>
      <formula>1.9999</formula>
    </cfRule>
    <cfRule type="cellIs" dxfId="2" priority="3" operator="between">
      <formula>0</formula>
      <formula>0.9999</formula>
    </cfRule>
    <cfRule type="cellIs" dxfId="1" priority="2" operator="between">
      <formula>0</formula>
      <formula>0.9999</formula>
    </cfRule>
    <cfRule type="cellIs" dxfId="0" priority="1" operator="greaterThan">
      <formula>1.9999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26B1-028E-4AB5-B02F-B1EDFB5076C0}">
  <sheetPr codeName="Sheet1"/>
  <dimension ref="A1:L10"/>
  <sheetViews>
    <sheetView workbookViewId="0">
      <selection activeCell="A6" sqref="A6:XFD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16.44140625" bestFit="1" customWidth="1"/>
    <col min="14" max="14" width="12.88671875" bestFit="1" customWidth="1"/>
    <col min="15" max="15" width="16.44140625" bestFit="1" customWidth="1"/>
    <col min="16" max="16" width="12.88671875" bestFit="1" customWidth="1"/>
    <col min="17" max="17" width="16.44140625" bestFit="1" customWidth="1"/>
    <col min="18" max="18" width="12.88671875" bestFit="1" customWidth="1"/>
    <col min="19" max="19" width="16.44140625" bestFit="1" customWidth="1"/>
    <col min="20" max="20" width="12.88671875" bestFit="1" customWidth="1"/>
    <col min="21" max="21" width="16.44140625" bestFit="1" customWidth="1"/>
    <col min="22" max="22" width="17.77734375" bestFit="1" customWidth="1"/>
    <col min="23" max="23" width="21.33203125" bestFit="1" customWidth="1"/>
  </cols>
  <sheetData>
    <row r="1" spans="1:12" x14ac:dyDescent="0.3">
      <c r="A1" s="9" t="s">
        <v>8223</v>
      </c>
      <c r="B1" t="s">
        <v>8331</v>
      </c>
    </row>
    <row r="3" spans="1:12" x14ac:dyDescent="0.3">
      <c r="A3" s="9" t="s">
        <v>8330</v>
      </c>
      <c r="B3" s="9" t="s">
        <v>8329</v>
      </c>
    </row>
    <row r="4" spans="1:12" x14ac:dyDescent="0.3">
      <c r="A4" s="9" t="s">
        <v>8326</v>
      </c>
      <c r="B4" t="s">
        <v>8293</v>
      </c>
      <c r="C4" t="s">
        <v>8319</v>
      </c>
      <c r="D4" t="s">
        <v>8316</v>
      </c>
      <c r="E4" t="s">
        <v>8314</v>
      </c>
      <c r="F4" t="s">
        <v>8308</v>
      </c>
      <c r="G4" t="s">
        <v>8321</v>
      </c>
      <c r="H4" t="s">
        <v>8305</v>
      </c>
      <c r="I4" t="s">
        <v>8302</v>
      </c>
      <c r="J4" t="s">
        <v>8300</v>
      </c>
      <c r="K4" t="s">
        <v>8327</v>
      </c>
      <c r="L4" t="s">
        <v>8328</v>
      </c>
    </row>
    <row r="5" spans="1:12" x14ac:dyDescent="0.3">
      <c r="A5" s="10" t="s">
        <v>8220</v>
      </c>
      <c r="B5" s="11">
        <v>67</v>
      </c>
      <c r="C5" s="11"/>
      <c r="D5" s="11">
        <v>18</v>
      </c>
      <c r="E5" s="11">
        <v>38</v>
      </c>
      <c r="F5" s="11">
        <v>106</v>
      </c>
      <c r="G5" s="11"/>
      <c r="H5" s="11">
        <v>20</v>
      </c>
      <c r="I5" s="11">
        <v>100</v>
      </c>
      <c r="J5" s="11"/>
      <c r="K5" s="11"/>
      <c r="L5" s="11">
        <v>349</v>
      </c>
    </row>
    <row r="6" spans="1:12" x14ac:dyDescent="0.3">
      <c r="A6" s="10" t="s">
        <v>8221</v>
      </c>
      <c r="B6" s="11">
        <v>464</v>
      </c>
      <c r="C6" s="11">
        <v>70</v>
      </c>
      <c r="D6" s="11">
        <v>93</v>
      </c>
      <c r="E6" s="11">
        <v>30</v>
      </c>
      <c r="F6" s="11">
        <v>333</v>
      </c>
      <c r="G6" s="11">
        <v>13</v>
      </c>
      <c r="H6" s="11">
        <v>137</v>
      </c>
      <c r="I6" s="11">
        <v>390</v>
      </c>
      <c r="J6" s="11"/>
      <c r="K6" s="11"/>
      <c r="L6" s="11">
        <v>1530</v>
      </c>
    </row>
    <row r="7" spans="1:12" x14ac:dyDescent="0.3">
      <c r="A7" s="10" t="s">
        <v>8222</v>
      </c>
      <c r="B7" s="11">
        <v>39</v>
      </c>
      <c r="C7" s="11">
        <v>5</v>
      </c>
      <c r="D7" s="11"/>
      <c r="E7" s="11"/>
      <c r="F7" s="11">
        <v>6</v>
      </c>
      <c r="G7" s="11"/>
      <c r="H7" s="11"/>
      <c r="I7" s="11"/>
      <c r="J7" s="11"/>
      <c r="K7" s="11"/>
      <c r="L7" s="11">
        <v>50</v>
      </c>
    </row>
    <row r="8" spans="1:12" x14ac:dyDescent="0.3">
      <c r="A8" s="10" t="s">
        <v>8219</v>
      </c>
      <c r="B8" s="11">
        <v>990</v>
      </c>
      <c r="C8" s="11">
        <v>5</v>
      </c>
      <c r="D8" s="11">
        <v>49</v>
      </c>
      <c r="E8" s="11"/>
      <c r="F8" s="11">
        <v>295</v>
      </c>
      <c r="G8" s="11">
        <v>119</v>
      </c>
      <c r="H8" s="11">
        <v>257</v>
      </c>
      <c r="I8" s="11">
        <v>370</v>
      </c>
      <c r="J8" s="11">
        <v>100</v>
      </c>
      <c r="K8" s="11"/>
      <c r="L8" s="11">
        <v>2185</v>
      </c>
    </row>
    <row r="9" spans="1:12" x14ac:dyDescent="0.3">
      <c r="A9" s="10" t="s">
        <v>8327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</row>
    <row r="10" spans="1:12" x14ac:dyDescent="0.3">
      <c r="A10" s="10" t="s">
        <v>8328</v>
      </c>
      <c r="B10" s="11">
        <v>1560</v>
      </c>
      <c r="C10" s="11">
        <v>80</v>
      </c>
      <c r="D10" s="11">
        <v>160</v>
      </c>
      <c r="E10" s="11">
        <v>68</v>
      </c>
      <c r="F10" s="11">
        <v>740</v>
      </c>
      <c r="G10" s="11">
        <v>132</v>
      </c>
      <c r="H10" s="11">
        <v>414</v>
      </c>
      <c r="I10" s="11">
        <v>860</v>
      </c>
      <c r="J10" s="11">
        <v>100</v>
      </c>
      <c r="K10" s="11"/>
      <c r="L1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9157C-6047-471C-A2F0-B6BC18CBEDF8}">
  <sheetPr codeName="Sheet2"/>
  <dimension ref="A1:AA11"/>
  <sheetViews>
    <sheetView workbookViewId="0">
      <selection activeCell="A7" sqref="A7:XFD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77734375" bestFit="1" customWidth="1"/>
    <col min="4" max="4" width="12.33203125" bestFit="1" customWidth="1"/>
    <col min="5" max="5" width="6.44140625" bestFit="1" customWidth="1"/>
    <col min="6" max="6" width="14.6640625" bestFit="1" customWidth="1"/>
    <col min="7" max="7" width="6.33203125" bestFit="1" customWidth="1"/>
    <col min="8" max="8" width="10.5546875" bestFit="1" customWidth="1"/>
    <col min="9" max="9" width="9.21875" bestFit="1" customWidth="1"/>
    <col min="10" max="10" width="4.109375" bestFit="1" customWidth="1"/>
    <col min="11" max="11" width="5.77734375" bestFit="1" customWidth="1"/>
    <col min="12" max="12" width="12.6640625" bestFit="1" customWidth="1"/>
    <col min="13" max="13" width="9.6640625" bestFit="1" customWidth="1"/>
    <col min="14" max="14" width="11.21875" bestFit="1" customWidth="1"/>
    <col min="15" max="15" width="5.33203125" bestFit="1" customWidth="1"/>
    <col min="16" max="16" width="15.21875" bestFit="1" customWidth="1"/>
    <col min="17" max="17" width="4.6640625" bestFit="1" customWidth="1"/>
    <col min="18" max="18" width="12.88671875" bestFit="1" customWidth="1"/>
    <col min="19" max="19" width="6.109375" bestFit="1" customWidth="1"/>
    <col min="20" max="20" width="9" bestFit="1" customWidth="1"/>
    <col min="21" max="21" width="10.77734375" bestFit="1" customWidth="1"/>
    <col min="22" max="22" width="11.5546875" bestFit="1" customWidth="1"/>
    <col min="23" max="23" width="9.44140625" bestFit="1" customWidth="1"/>
    <col min="24" max="24" width="4.5546875" bestFit="1" customWidth="1"/>
    <col min="25" max="25" width="11.109375" bestFit="1" customWidth="1"/>
    <col min="26" max="26" width="7" bestFit="1" customWidth="1"/>
    <col min="27" max="27" width="10.77734375" bestFit="1" customWidth="1"/>
  </cols>
  <sheetData>
    <row r="1" spans="1:27" x14ac:dyDescent="0.3">
      <c r="A1" s="9" t="s">
        <v>8223</v>
      </c>
      <c r="B1" t="s">
        <v>8331</v>
      </c>
    </row>
    <row r="2" spans="1:27" x14ac:dyDescent="0.3">
      <c r="A2" s="9" t="s">
        <v>8291</v>
      </c>
      <c r="B2" t="s">
        <v>8331</v>
      </c>
    </row>
    <row r="4" spans="1:27" x14ac:dyDescent="0.3">
      <c r="A4" s="9" t="s">
        <v>8330</v>
      </c>
      <c r="B4" s="9" t="s">
        <v>8329</v>
      </c>
    </row>
    <row r="5" spans="1:27" x14ac:dyDescent="0.3">
      <c r="A5" s="9" t="s">
        <v>8326</v>
      </c>
      <c r="B5" t="s">
        <v>8299</v>
      </c>
      <c r="C5" t="s">
        <v>8315</v>
      </c>
      <c r="D5" t="s">
        <v>8298</v>
      </c>
      <c r="E5" t="s">
        <v>8297</v>
      </c>
      <c r="F5" t="s">
        <v>8313</v>
      </c>
      <c r="G5" t="s">
        <v>8307</v>
      </c>
      <c r="H5" t="s">
        <v>8320</v>
      </c>
      <c r="I5" t="s">
        <v>8312</v>
      </c>
      <c r="J5" t="s">
        <v>8311</v>
      </c>
      <c r="K5" t="s">
        <v>8310</v>
      </c>
      <c r="L5" t="s">
        <v>8318</v>
      </c>
      <c r="M5" t="s">
        <v>8306</v>
      </c>
      <c r="N5" t="s">
        <v>8322</v>
      </c>
      <c r="O5" t="s">
        <v>8301</v>
      </c>
      <c r="P5" t="s">
        <v>8325</v>
      </c>
      <c r="Q5" t="s">
        <v>8309</v>
      </c>
      <c r="R5" t="s">
        <v>8296</v>
      </c>
      <c r="S5" t="s">
        <v>8295</v>
      </c>
      <c r="T5" t="s">
        <v>8294</v>
      </c>
      <c r="U5" t="s">
        <v>8324</v>
      </c>
      <c r="V5" t="s">
        <v>8317</v>
      </c>
      <c r="W5" t="s">
        <v>8304</v>
      </c>
      <c r="X5" t="s">
        <v>8303</v>
      </c>
      <c r="Y5" t="s">
        <v>8323</v>
      </c>
      <c r="Z5" t="s">
        <v>8327</v>
      </c>
      <c r="AA5" t="s">
        <v>8328</v>
      </c>
    </row>
    <row r="6" spans="1:27" x14ac:dyDescent="0.3">
      <c r="A6" s="10" t="s">
        <v>8220</v>
      </c>
      <c r="B6" s="11"/>
      <c r="C6" s="11">
        <v>38</v>
      </c>
      <c r="D6" s="11"/>
      <c r="E6" s="11"/>
      <c r="F6" s="11">
        <v>6</v>
      </c>
      <c r="G6" s="11"/>
      <c r="H6" s="11"/>
      <c r="I6" s="11"/>
      <c r="J6" s="11">
        <v>14</v>
      </c>
      <c r="K6" s="11">
        <v>20</v>
      </c>
      <c r="L6" s="11">
        <v>10</v>
      </c>
      <c r="M6" s="11"/>
      <c r="N6" s="11"/>
      <c r="O6" s="11"/>
      <c r="P6" s="11"/>
      <c r="Q6" s="11">
        <v>46</v>
      </c>
      <c r="R6" s="11">
        <v>40</v>
      </c>
      <c r="S6" s="11">
        <v>7</v>
      </c>
      <c r="T6" s="11">
        <v>20</v>
      </c>
      <c r="U6" s="11">
        <v>20</v>
      </c>
      <c r="V6" s="11">
        <v>8</v>
      </c>
      <c r="W6" s="11">
        <v>60</v>
      </c>
      <c r="X6" s="11">
        <v>40</v>
      </c>
      <c r="Y6" s="11">
        <v>20</v>
      </c>
      <c r="Z6" s="11"/>
      <c r="AA6" s="11">
        <v>349</v>
      </c>
    </row>
    <row r="7" spans="1:27" x14ac:dyDescent="0.3">
      <c r="A7" s="10" t="s">
        <v>8221</v>
      </c>
      <c r="B7" s="11">
        <v>120</v>
      </c>
      <c r="C7" s="11">
        <v>30</v>
      </c>
      <c r="D7" s="11">
        <v>94</v>
      </c>
      <c r="E7" s="11">
        <v>123</v>
      </c>
      <c r="F7" s="11">
        <v>20</v>
      </c>
      <c r="G7" s="11">
        <v>40</v>
      </c>
      <c r="H7" s="11">
        <v>70</v>
      </c>
      <c r="I7" s="11">
        <v>60</v>
      </c>
      <c r="J7" s="11">
        <v>140</v>
      </c>
      <c r="K7" s="11">
        <v>20</v>
      </c>
      <c r="L7" s="11">
        <v>21</v>
      </c>
      <c r="M7" s="11">
        <v>40</v>
      </c>
      <c r="N7" s="11">
        <v>13</v>
      </c>
      <c r="O7" s="11"/>
      <c r="P7" s="11"/>
      <c r="Q7" s="11">
        <v>73</v>
      </c>
      <c r="R7" s="11">
        <v>20</v>
      </c>
      <c r="S7" s="11">
        <v>21</v>
      </c>
      <c r="T7" s="11">
        <v>86</v>
      </c>
      <c r="U7" s="11">
        <v>57</v>
      </c>
      <c r="V7" s="11">
        <v>72</v>
      </c>
      <c r="W7" s="11">
        <v>270</v>
      </c>
      <c r="X7" s="11">
        <v>120</v>
      </c>
      <c r="Y7" s="11">
        <v>20</v>
      </c>
      <c r="Z7" s="11"/>
      <c r="AA7" s="11">
        <v>1530</v>
      </c>
    </row>
    <row r="8" spans="1:27" x14ac:dyDescent="0.3">
      <c r="A8" s="10" t="s">
        <v>8222</v>
      </c>
      <c r="B8" s="11"/>
      <c r="C8" s="11"/>
      <c r="D8" s="11"/>
      <c r="E8" s="11">
        <v>14</v>
      </c>
      <c r="F8" s="11"/>
      <c r="G8" s="11"/>
      <c r="H8" s="11">
        <v>5</v>
      </c>
      <c r="I8" s="11"/>
      <c r="J8" s="11"/>
      <c r="K8" s="11"/>
      <c r="L8" s="11"/>
      <c r="M8" s="11"/>
      <c r="N8" s="11"/>
      <c r="O8" s="11"/>
      <c r="P8" s="11"/>
      <c r="Q8" s="11">
        <v>6</v>
      </c>
      <c r="R8" s="11">
        <v>6</v>
      </c>
      <c r="S8" s="11">
        <v>19</v>
      </c>
      <c r="T8" s="11"/>
      <c r="U8" s="11"/>
      <c r="V8" s="11"/>
      <c r="W8" s="11"/>
      <c r="X8" s="11"/>
      <c r="Y8" s="11"/>
      <c r="Z8" s="11"/>
      <c r="AA8" s="11">
        <v>50</v>
      </c>
    </row>
    <row r="9" spans="1:27" x14ac:dyDescent="0.3">
      <c r="A9" s="10" t="s">
        <v>8219</v>
      </c>
      <c r="B9" s="11">
        <v>180</v>
      </c>
      <c r="C9" s="11"/>
      <c r="D9" s="11">
        <v>446</v>
      </c>
      <c r="E9" s="11">
        <v>103</v>
      </c>
      <c r="F9" s="11">
        <v>34</v>
      </c>
      <c r="G9" s="11">
        <v>60</v>
      </c>
      <c r="H9" s="11">
        <v>5</v>
      </c>
      <c r="I9" s="11"/>
      <c r="J9" s="11">
        <v>26</v>
      </c>
      <c r="K9" s="11">
        <v>20</v>
      </c>
      <c r="L9" s="11">
        <v>9</v>
      </c>
      <c r="M9" s="11">
        <v>120</v>
      </c>
      <c r="N9" s="11">
        <v>119</v>
      </c>
      <c r="O9" s="11">
        <v>100</v>
      </c>
      <c r="P9" s="11">
        <v>40</v>
      </c>
      <c r="Q9" s="11">
        <v>215</v>
      </c>
      <c r="R9" s="11">
        <v>54</v>
      </c>
      <c r="S9" s="11">
        <v>133</v>
      </c>
      <c r="T9" s="11">
        <v>74</v>
      </c>
      <c r="U9" s="11">
        <v>37</v>
      </c>
      <c r="V9" s="11">
        <v>40</v>
      </c>
      <c r="W9" s="11">
        <v>230</v>
      </c>
      <c r="X9" s="11">
        <v>140</v>
      </c>
      <c r="Y9" s="11"/>
      <c r="Z9" s="11"/>
      <c r="AA9" s="11">
        <v>2185</v>
      </c>
    </row>
    <row r="10" spans="1:27" x14ac:dyDescent="0.3">
      <c r="A10" s="10" t="s">
        <v>8327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x14ac:dyDescent="0.3">
      <c r="A11" s="10" t="s">
        <v>8328</v>
      </c>
      <c r="B11" s="11">
        <v>300</v>
      </c>
      <c r="C11" s="11">
        <v>68</v>
      </c>
      <c r="D11" s="11">
        <v>540</v>
      </c>
      <c r="E11" s="11">
        <v>240</v>
      </c>
      <c r="F11" s="11">
        <v>60</v>
      </c>
      <c r="G11" s="11">
        <v>100</v>
      </c>
      <c r="H11" s="11">
        <v>80</v>
      </c>
      <c r="I11" s="11">
        <v>60</v>
      </c>
      <c r="J11" s="11">
        <v>180</v>
      </c>
      <c r="K11" s="11">
        <v>60</v>
      </c>
      <c r="L11" s="11">
        <v>40</v>
      </c>
      <c r="M11" s="11">
        <v>160</v>
      </c>
      <c r="N11" s="11">
        <v>132</v>
      </c>
      <c r="O11" s="11">
        <v>100</v>
      </c>
      <c r="P11" s="11">
        <v>40</v>
      </c>
      <c r="Q11" s="11">
        <v>340</v>
      </c>
      <c r="R11" s="11">
        <v>120</v>
      </c>
      <c r="S11" s="11">
        <v>180</v>
      </c>
      <c r="T11" s="11">
        <v>180</v>
      </c>
      <c r="U11" s="11">
        <v>114</v>
      </c>
      <c r="V11" s="11">
        <v>120</v>
      </c>
      <c r="W11" s="11">
        <v>560</v>
      </c>
      <c r="X11" s="11">
        <v>300</v>
      </c>
      <c r="Y11" s="11">
        <v>40</v>
      </c>
      <c r="Z11" s="11"/>
      <c r="AA11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EEBD-830C-4CE5-8C3B-FD264E46E355}">
  <sheetPr codeName="Sheet3"/>
  <dimension ref="A1:F18"/>
  <sheetViews>
    <sheetView workbookViewId="0">
      <selection activeCell="A9" sqref="A9:E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8291</v>
      </c>
      <c r="B1" t="s">
        <v>8331</v>
      </c>
    </row>
    <row r="2" spans="1:6" x14ac:dyDescent="0.3">
      <c r="A2" s="9" t="s">
        <v>8346</v>
      </c>
      <c r="B2" t="s">
        <v>8331</v>
      </c>
    </row>
    <row r="4" spans="1:6" x14ac:dyDescent="0.3">
      <c r="A4" s="9" t="s">
        <v>8330</v>
      </c>
      <c r="B4" s="9" t="s">
        <v>8329</v>
      </c>
    </row>
    <row r="5" spans="1:6" x14ac:dyDescent="0.3">
      <c r="A5" s="9" t="s">
        <v>8326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3">
      <c r="A6" s="10" t="s">
        <v>8340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0" t="s">
        <v>8341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0" t="s">
        <v>8342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0" t="s">
        <v>8343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0" t="s">
        <v>8334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0" t="s">
        <v>8344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0" t="s">
        <v>8335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0" t="s">
        <v>8336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0" t="s">
        <v>8337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0" t="s">
        <v>8338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0" t="s">
        <v>8339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0" t="s">
        <v>8345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0" t="s">
        <v>8328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572C-B3BC-4F00-AEC5-A19F804ED83C}">
  <sheetPr codeName="Sheet4"/>
  <dimension ref="B1:L13"/>
  <sheetViews>
    <sheetView topLeftCell="A34" workbookViewId="0">
      <selection activeCell="D14" sqref="D14"/>
    </sheetView>
  </sheetViews>
  <sheetFormatPr defaultRowHeight="14.4" x14ac:dyDescent="0.3"/>
  <cols>
    <col min="2" max="2" width="13.777343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2:12" x14ac:dyDescent="0.3"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  <c r="I1" t="s">
        <v>8354</v>
      </c>
    </row>
    <row r="2" spans="2:12" x14ac:dyDescent="0.3">
      <c r="B2" t="s">
        <v>8355</v>
      </c>
      <c r="C2">
        <f>COUNTIFS(Original!$D:$D, "&lt;1000", Original!$F:$F,"successful")</f>
        <v>322</v>
      </c>
      <c r="D2">
        <f>COUNTIFS(Original!$D:$D, "&lt;1000", Original!$F:$F,"failed")</f>
        <v>113</v>
      </c>
      <c r="E2">
        <f>COUNTIFS(Original!$D:$D, "&lt;1000", Original!$F:$F,"canceled")</f>
        <v>18</v>
      </c>
      <c r="F2">
        <f>C2+D2+E2</f>
        <v>453</v>
      </c>
      <c r="G2" s="15">
        <f>C2/F2</f>
        <v>0.71081677704194257</v>
      </c>
      <c r="H2" s="15">
        <f>D2/F2</f>
        <v>0.24944812362030905</v>
      </c>
      <c r="I2" s="15">
        <f>E2/F2</f>
        <v>3.9735099337748346E-2</v>
      </c>
    </row>
    <row r="3" spans="2:12" x14ac:dyDescent="0.3">
      <c r="B3" s="14" t="s">
        <v>8356</v>
      </c>
      <c r="C3">
        <f>COUNTIFS(Original!$D:$D,"&gt;=1000", Original!$D:$D,"&lt;=4999", Original!$F:$F,"successful")</f>
        <v>932</v>
      </c>
      <c r="D3">
        <f>COUNTIFS(Original!$D:$D,"&gt;=1000", Original!$D:$D,"&lt;=4999", Original!$F:$F,"failed")</f>
        <v>420</v>
      </c>
      <c r="E3">
        <f>COUNTIFS(Original!$D:$D,"&gt;=1000", Original!$D:$D,"&lt;=4999", Original!$F:$F,"canceled")</f>
        <v>60</v>
      </c>
      <c r="F3">
        <f>C3+D3+E3</f>
        <v>1412</v>
      </c>
      <c r="G3" s="15">
        <f>C3/F3</f>
        <v>0.66005665722379603</v>
      </c>
      <c r="H3" s="15">
        <f>D3/F3</f>
        <v>0.29745042492917845</v>
      </c>
      <c r="I3" s="15">
        <f>E3/F3</f>
        <v>4.2492917847025496E-2</v>
      </c>
    </row>
    <row r="4" spans="2:12" x14ac:dyDescent="0.3">
      <c r="B4" t="s">
        <v>8357</v>
      </c>
      <c r="C4">
        <f>COUNTIFS(Original!$D:$D,"&gt;=5000", Original!$D:$D,"&lt;=9999", Original!$F:$F,"successful")</f>
        <v>381</v>
      </c>
      <c r="D4">
        <f>COUNTIFS(Original!$D:$D,"&gt;=5000", Original!$D:$D,"&lt;=9999", Original!$F:$F,"failed")</f>
        <v>283</v>
      </c>
      <c r="E4">
        <f>COUNTIFS(Original!$D:$D,"&gt;=5000", Original!$D:$D,"&lt;=9999", Original!$F:$F,"canceled")</f>
        <v>52</v>
      </c>
      <c r="F4">
        <f>C4+D4+E4</f>
        <v>716</v>
      </c>
      <c r="G4" s="15">
        <f>C4/F4</f>
        <v>0.53212290502793291</v>
      </c>
      <c r="H4" s="15">
        <f>D4/F4</f>
        <v>0.39525139664804471</v>
      </c>
      <c r="I4" s="15">
        <f>E4/F4</f>
        <v>7.2625698324022353E-2</v>
      </c>
    </row>
    <row r="5" spans="2:12" x14ac:dyDescent="0.3">
      <c r="B5" t="s">
        <v>8358</v>
      </c>
      <c r="C5">
        <f>COUNTIFS(Original!$D:$D,"&gt;=10000", Original!$D:$D,"&lt;=14999", Original!$F:$F,"successful")</f>
        <v>168</v>
      </c>
      <c r="D5">
        <f>COUNTIFS(Original!$D:$D,"&gt;=10000", Original!$D:$D,"&lt;=14999", Original!$F:$F,"failed")</f>
        <v>144</v>
      </c>
      <c r="E5">
        <f>COUNTIFS(Original!$D:$D,"&gt;=10000", Original!$D:$D,"&lt;=14999", Original!$F:$F,"canceled")</f>
        <v>40</v>
      </c>
      <c r="F5">
        <f>C5+D5+E5</f>
        <v>352</v>
      </c>
      <c r="G5" s="15">
        <f>C5/F5</f>
        <v>0.47727272727272729</v>
      </c>
      <c r="H5" s="15">
        <f>D5/F5</f>
        <v>0.40909090909090912</v>
      </c>
      <c r="I5" s="15">
        <f>E5/F5</f>
        <v>0.11363636363636363</v>
      </c>
      <c r="L5" s="18"/>
    </row>
    <row r="6" spans="2:12" x14ac:dyDescent="0.3">
      <c r="B6" t="s">
        <v>8359</v>
      </c>
      <c r="C6">
        <f>COUNTIFS(Original!$D:$D,"&gt;=15000", Original!$D:$D,"&lt;=19999", Original!$F:$F,"successful")</f>
        <v>94</v>
      </c>
      <c r="D6">
        <f>COUNTIFS(Original!$D:$D,"&gt;=15000", Original!$D:$D,"&lt;=19999", Original!$F:$F,"failed")</f>
        <v>90</v>
      </c>
      <c r="E6">
        <f>COUNTIFS(Original!$D:$D,"&gt;=15000", Original!$D:$D,"&lt;=19999", Original!$F:$F,"canceled")</f>
        <v>17</v>
      </c>
      <c r="F6">
        <f t="shared" ref="F6:F12" si="0">C6+D6+E6</f>
        <v>201</v>
      </c>
      <c r="G6" s="15">
        <f t="shared" ref="G6:G12" si="1">C6/F6</f>
        <v>0.46766169154228854</v>
      </c>
      <c r="H6" s="15">
        <f t="shared" ref="H6:H12" si="2">D6/F6</f>
        <v>0.44776119402985076</v>
      </c>
      <c r="I6" s="15">
        <f t="shared" ref="I6:I12" si="3">E6/F6</f>
        <v>8.45771144278607E-2</v>
      </c>
    </row>
    <row r="7" spans="2:12" x14ac:dyDescent="0.3">
      <c r="B7" t="s">
        <v>8360</v>
      </c>
      <c r="C7">
        <f>COUNTIFS(Original!$D:$D,"&gt;=20000", Original!$D:$D,"&lt;=24999", Original!$F:$F,"successful")</f>
        <v>62</v>
      </c>
      <c r="D7">
        <f>COUNTIFS(Original!$D:$D,"&gt;=20000", Original!$D:$D,"&lt;=24999", Original!$F:$F,"failed")</f>
        <v>72</v>
      </c>
      <c r="E7">
        <f>COUNTIFS(Original!$D:$D,"&gt;=20000", Original!$D:$D,"&lt;=24999", Original!$F:$F,"canceled")</f>
        <v>14</v>
      </c>
      <c r="F7">
        <f t="shared" si="0"/>
        <v>148</v>
      </c>
      <c r="G7" s="15">
        <f t="shared" si="1"/>
        <v>0.41891891891891891</v>
      </c>
      <c r="H7" s="15">
        <f t="shared" si="2"/>
        <v>0.48648648648648651</v>
      </c>
      <c r="I7" s="15">
        <f t="shared" si="3"/>
        <v>9.45945945945946E-2</v>
      </c>
    </row>
    <row r="8" spans="2:12" x14ac:dyDescent="0.3">
      <c r="B8" t="s">
        <v>8361</v>
      </c>
      <c r="C8">
        <f>COUNTIFS(Original!$D:$D,"&gt;=25000", Original!$D:$D,"&lt;=29999", Original!$F:$F,"successful")</f>
        <v>55</v>
      </c>
      <c r="D8">
        <f>COUNTIFS(Original!$D:$D,"&gt;=25000", Original!$D:$D,"&lt;=29999", Original!$F:$F,"failed")</f>
        <v>64</v>
      </c>
      <c r="E8">
        <f>COUNTIFS(Original!$D:$D,"&gt;=25000", Original!$D:$D,"&lt;=29999", Original!$F:$F,"canceled")</f>
        <v>18</v>
      </c>
      <c r="F8">
        <f t="shared" si="0"/>
        <v>137</v>
      </c>
      <c r="G8" s="15">
        <f t="shared" si="1"/>
        <v>0.40145985401459855</v>
      </c>
      <c r="H8" s="15">
        <f t="shared" si="2"/>
        <v>0.46715328467153283</v>
      </c>
      <c r="I8" s="15">
        <f t="shared" si="3"/>
        <v>0.13138686131386862</v>
      </c>
    </row>
    <row r="9" spans="2:12" x14ac:dyDescent="0.3">
      <c r="B9" t="s">
        <v>8362</v>
      </c>
      <c r="C9">
        <f>COUNTIFS(Original!$D:$D,"&gt;=30000", Original!$D:$D,"&lt;=34999", Original!$F:$F,"successful")</f>
        <v>32</v>
      </c>
      <c r="D9">
        <f>COUNTIFS(Original!$D:$D,"&gt;=30000", Original!$D:$D,"&lt;=34999", Original!$F:$F,"failed")</f>
        <v>37</v>
      </c>
      <c r="E9">
        <f>COUNTIFS(Original!$D:$D,"&gt;=30000", Original!$D:$D,"&lt;=34999", Original!$F:$F,"canceled")</f>
        <v>13</v>
      </c>
      <c r="F9">
        <f t="shared" si="0"/>
        <v>82</v>
      </c>
      <c r="G9" s="15">
        <f t="shared" si="1"/>
        <v>0.3902439024390244</v>
      </c>
      <c r="H9" s="15">
        <f t="shared" si="2"/>
        <v>0.45121951219512196</v>
      </c>
      <c r="I9" s="15">
        <f t="shared" si="3"/>
        <v>0.15853658536585366</v>
      </c>
    </row>
    <row r="10" spans="2:12" x14ac:dyDescent="0.3">
      <c r="B10" t="s">
        <v>8363</v>
      </c>
      <c r="C10">
        <f>COUNTIFS(Original!$D:$D,"&gt;=35000", Original!$D:$D,"&lt;=39999", Original!$F:$F,"successful")</f>
        <v>26</v>
      </c>
      <c r="D10">
        <f>COUNTIFS(Original!$D:$D,"&gt;=35000", Original!$D:$D,"&lt;=39999", Original!$F:$F,"failed")</f>
        <v>22</v>
      </c>
      <c r="E10">
        <f>COUNTIFS(Original!$D:$D,"&gt;=35000", Original!$D:$D,"&lt;=39999", Original!$F:$F,"canceled")</f>
        <v>7</v>
      </c>
      <c r="F10">
        <f t="shared" si="0"/>
        <v>55</v>
      </c>
      <c r="G10" s="15">
        <f t="shared" si="1"/>
        <v>0.47272727272727272</v>
      </c>
      <c r="H10" s="15">
        <f t="shared" si="2"/>
        <v>0.4</v>
      </c>
      <c r="I10" s="15">
        <f t="shared" si="3"/>
        <v>0.12727272727272726</v>
      </c>
    </row>
    <row r="11" spans="2:12" x14ac:dyDescent="0.3">
      <c r="B11" t="s">
        <v>8364</v>
      </c>
      <c r="C11">
        <f>COUNTIFS(Original!$D:$D,"&gt;=40000", Original!$D:$D,"&lt;=44999", Original!$F:$F,"successful")</f>
        <v>21</v>
      </c>
      <c r="D11">
        <f>COUNTIFS(Original!$D:$D,"&gt;=40000", Original!$D:$D,"&lt;=44999", Original!$F:$F,"failed")</f>
        <v>16</v>
      </c>
      <c r="E11">
        <f>COUNTIFS(Original!$D:$D,"&gt;=40000", Original!$D:$D,"&lt;=44999", Original!$F:$F,"canceled")</f>
        <v>6</v>
      </c>
      <c r="F11">
        <f t="shared" si="0"/>
        <v>43</v>
      </c>
      <c r="G11" s="15">
        <f t="shared" si="1"/>
        <v>0.48837209302325579</v>
      </c>
      <c r="H11" s="15">
        <f t="shared" si="2"/>
        <v>0.37209302325581395</v>
      </c>
      <c r="I11" s="15">
        <f t="shared" si="3"/>
        <v>0.13953488372093023</v>
      </c>
    </row>
    <row r="12" spans="2:12" x14ac:dyDescent="0.3">
      <c r="B12" t="s">
        <v>8365</v>
      </c>
      <c r="C12">
        <f>COUNTIFS(Original!$D:$D,"&gt;=45000", Original!$D:$D,"&lt;=49999", Original!$F:$F,"successful")</f>
        <v>6</v>
      </c>
      <c r="D12">
        <f>COUNTIFS(Original!$D:$D,"&gt;=45000", Original!$D:$D,"&lt;=49999", Original!$F:$F,"failed")</f>
        <v>11</v>
      </c>
      <c r="E12">
        <f>COUNTIFS(Original!$D:$D,"&gt;=45000", Original!$D:$D,"&lt;=49999", Original!$F:$F,"canceled")</f>
        <v>4</v>
      </c>
      <c r="F12">
        <f t="shared" si="0"/>
        <v>21</v>
      </c>
      <c r="G12" s="15">
        <f t="shared" si="1"/>
        <v>0.2857142857142857</v>
      </c>
      <c r="H12" s="15">
        <f t="shared" si="2"/>
        <v>0.52380952380952384</v>
      </c>
      <c r="I12" s="15">
        <f t="shared" si="3"/>
        <v>0.19047619047619047</v>
      </c>
    </row>
    <row r="13" spans="2:12" x14ac:dyDescent="0.3">
      <c r="B13" t="s">
        <v>8366</v>
      </c>
      <c r="C13">
        <f>COUNTIFS(Original!$D:$D,"&gt;=50000",Original!$F:$F,"successful")</f>
        <v>86</v>
      </c>
      <c r="D13">
        <f>COUNTIFS(Original!$D:$D,"&gt;=50000",Original!$F:$F,"failed")</f>
        <v>258</v>
      </c>
      <c r="E13">
        <f>COUNTIFS(Original!$D:$D,"&gt;=50000",Original!$F:$F,"canceled")</f>
        <v>100</v>
      </c>
      <c r="F13">
        <f>C13+D13+E13</f>
        <v>444</v>
      </c>
      <c r="G13" s="15">
        <f>C13/F13</f>
        <v>0.19369369369369369</v>
      </c>
      <c r="H13" s="15">
        <f>D13/F13</f>
        <v>0.58108108108108103</v>
      </c>
      <c r="I13" s="15">
        <f>E13/F13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F0A8-4C9D-4487-8ACA-0663EF16E40B}">
  <sheetPr codeName="Sheet6"/>
  <dimension ref="A1:J2186"/>
  <sheetViews>
    <sheetView workbookViewId="0">
      <selection activeCell="J30" sqref="J30"/>
    </sheetView>
  </sheetViews>
  <sheetFormatPr defaultRowHeight="14.4" x14ac:dyDescent="0.3"/>
  <cols>
    <col min="2" max="2" width="13.44140625" bestFit="1" customWidth="1"/>
    <col min="5" max="5" width="13.44140625" bestFit="1" customWidth="1"/>
    <col min="7" max="7" width="20.33203125" bestFit="1" customWidth="1"/>
    <col min="8" max="8" width="9.5546875" bestFit="1" customWidth="1"/>
  </cols>
  <sheetData>
    <row r="1" spans="1:10" x14ac:dyDescent="0.3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x14ac:dyDescent="0.3">
      <c r="A2" t="s">
        <v>8219</v>
      </c>
      <c r="B2">
        <v>1</v>
      </c>
      <c r="D2" t="s">
        <v>8221</v>
      </c>
      <c r="E2">
        <v>0</v>
      </c>
    </row>
    <row r="3" spans="1:10" x14ac:dyDescent="0.3">
      <c r="A3" t="s">
        <v>8219</v>
      </c>
      <c r="B3">
        <v>1</v>
      </c>
      <c r="D3" t="s">
        <v>8221</v>
      </c>
      <c r="E3">
        <v>0</v>
      </c>
    </row>
    <row r="4" spans="1:10" x14ac:dyDescent="0.3">
      <c r="A4" t="s">
        <v>8219</v>
      </c>
      <c r="B4">
        <v>1</v>
      </c>
      <c r="D4" t="s">
        <v>8221</v>
      </c>
      <c r="E4">
        <v>0</v>
      </c>
      <c r="H4" t="s">
        <v>8219</v>
      </c>
      <c r="J4" t="s">
        <v>8221</v>
      </c>
    </row>
    <row r="5" spans="1:10" x14ac:dyDescent="0.3">
      <c r="A5" t="s">
        <v>8219</v>
      </c>
      <c r="B5">
        <v>2</v>
      </c>
      <c r="D5" t="s">
        <v>8221</v>
      </c>
      <c r="E5">
        <v>0</v>
      </c>
      <c r="G5" t="s">
        <v>8367</v>
      </c>
      <c r="H5" s="17">
        <f>AVERAGE(B2:B2186)</f>
        <v>194.42517162471395</v>
      </c>
      <c r="J5" s="17">
        <f>AVERAGE(E2:E1531)</f>
        <v>17.709803921568628</v>
      </c>
    </row>
    <row r="6" spans="1:10" x14ac:dyDescent="0.3">
      <c r="A6" t="s">
        <v>8219</v>
      </c>
      <c r="B6">
        <v>3</v>
      </c>
      <c r="D6" t="s">
        <v>8221</v>
      </c>
      <c r="E6">
        <v>0</v>
      </c>
      <c r="G6" t="s">
        <v>8368</v>
      </c>
      <c r="H6">
        <f>MEDIAN(B2:B2186)</f>
        <v>62</v>
      </c>
      <c r="J6">
        <f>MEDIAN(E2:E1531)</f>
        <v>4</v>
      </c>
    </row>
    <row r="7" spans="1:10" x14ac:dyDescent="0.3">
      <c r="A7" t="s">
        <v>8219</v>
      </c>
      <c r="B7">
        <v>3</v>
      </c>
      <c r="D7" t="s">
        <v>8221</v>
      </c>
      <c r="E7">
        <v>0</v>
      </c>
      <c r="G7" t="s">
        <v>8369</v>
      </c>
      <c r="H7">
        <f>MIN(B2:B2186)</f>
        <v>1</v>
      </c>
      <c r="J7">
        <f>MIN(E2:E1531)</f>
        <v>0</v>
      </c>
    </row>
    <row r="8" spans="1:10" x14ac:dyDescent="0.3">
      <c r="A8" t="s">
        <v>8219</v>
      </c>
      <c r="B8">
        <v>3</v>
      </c>
      <c r="D8" t="s">
        <v>8221</v>
      </c>
      <c r="E8">
        <v>0</v>
      </c>
      <c r="G8" t="s">
        <v>8370</v>
      </c>
      <c r="H8">
        <f>MAX(B2:B2186)</f>
        <v>26457</v>
      </c>
      <c r="J8">
        <f>MAX(E2:E1531)</f>
        <v>1293</v>
      </c>
    </row>
    <row r="9" spans="1:10" x14ac:dyDescent="0.3">
      <c r="A9" t="s">
        <v>8219</v>
      </c>
      <c r="B9">
        <v>3</v>
      </c>
      <c r="D9" t="s">
        <v>8221</v>
      </c>
      <c r="E9">
        <v>0</v>
      </c>
      <c r="G9" t="s">
        <v>8371</v>
      </c>
      <c r="H9" s="16">
        <f>_xlfn.VAR.P(B2:B2186)</f>
        <v>712840.9867348104</v>
      </c>
      <c r="J9" s="16">
        <f>_xlfn.VAR.P(E2:E1531)</f>
        <v>3773.2216685890044</v>
      </c>
    </row>
    <row r="10" spans="1:10" x14ac:dyDescent="0.3">
      <c r="A10" t="s">
        <v>8219</v>
      </c>
      <c r="B10">
        <v>3</v>
      </c>
      <c r="D10" t="s">
        <v>8221</v>
      </c>
      <c r="E10">
        <v>0</v>
      </c>
      <c r="G10" t="s">
        <v>8372</v>
      </c>
      <c r="H10">
        <f>_xlfn.STDEV.P(B2:B2186)</f>
        <v>844.29910975602149</v>
      </c>
      <c r="J10">
        <f>_xlfn.STDEV.P(E2:E1531)</f>
        <v>61.426555076684906</v>
      </c>
    </row>
    <row r="11" spans="1:10" x14ac:dyDescent="0.3">
      <c r="A11" t="s">
        <v>8219</v>
      </c>
      <c r="B11">
        <v>3</v>
      </c>
      <c r="D11" t="s">
        <v>8221</v>
      </c>
      <c r="E11">
        <v>0</v>
      </c>
    </row>
    <row r="12" spans="1:10" x14ac:dyDescent="0.3">
      <c r="A12" t="s">
        <v>8219</v>
      </c>
      <c r="B12">
        <v>3</v>
      </c>
      <c r="D12" t="s">
        <v>8221</v>
      </c>
      <c r="E12">
        <v>0</v>
      </c>
    </row>
    <row r="13" spans="1:10" x14ac:dyDescent="0.3">
      <c r="A13" t="s">
        <v>8219</v>
      </c>
      <c r="B13">
        <v>3</v>
      </c>
      <c r="D13" t="s">
        <v>8221</v>
      </c>
      <c r="E13">
        <v>0</v>
      </c>
    </row>
    <row r="14" spans="1:10" x14ac:dyDescent="0.3">
      <c r="A14" t="s">
        <v>8219</v>
      </c>
      <c r="B14">
        <v>3</v>
      </c>
      <c r="D14" t="s">
        <v>8221</v>
      </c>
      <c r="E14">
        <v>0</v>
      </c>
    </row>
    <row r="15" spans="1:10" x14ac:dyDescent="0.3">
      <c r="A15" t="s">
        <v>8219</v>
      </c>
      <c r="B15">
        <v>3</v>
      </c>
      <c r="D15" t="s">
        <v>8221</v>
      </c>
      <c r="E15">
        <v>0</v>
      </c>
    </row>
    <row r="16" spans="1:10" x14ac:dyDescent="0.3">
      <c r="A16" t="s">
        <v>8219</v>
      </c>
      <c r="B16">
        <v>4</v>
      </c>
      <c r="D16" t="s">
        <v>8221</v>
      </c>
      <c r="E16">
        <v>0</v>
      </c>
    </row>
    <row r="17" spans="1:5" x14ac:dyDescent="0.3">
      <c r="A17" t="s">
        <v>8219</v>
      </c>
      <c r="B17">
        <v>4</v>
      </c>
      <c r="D17" t="s">
        <v>8221</v>
      </c>
      <c r="E17">
        <v>0</v>
      </c>
    </row>
    <row r="18" spans="1:5" x14ac:dyDescent="0.3">
      <c r="A18" t="s">
        <v>8219</v>
      </c>
      <c r="B18">
        <v>4</v>
      </c>
      <c r="D18" t="s">
        <v>8221</v>
      </c>
      <c r="E18">
        <v>0</v>
      </c>
    </row>
    <row r="19" spans="1:5" x14ac:dyDescent="0.3">
      <c r="A19" t="s">
        <v>8219</v>
      </c>
      <c r="B19">
        <v>4</v>
      </c>
      <c r="D19" t="s">
        <v>8221</v>
      </c>
      <c r="E19">
        <v>0</v>
      </c>
    </row>
    <row r="20" spans="1:5" x14ac:dyDescent="0.3">
      <c r="A20" t="s">
        <v>8219</v>
      </c>
      <c r="B20">
        <v>4</v>
      </c>
      <c r="D20" t="s">
        <v>8221</v>
      </c>
      <c r="E20">
        <v>0</v>
      </c>
    </row>
    <row r="21" spans="1:5" x14ac:dyDescent="0.3">
      <c r="A21" t="s">
        <v>8219</v>
      </c>
      <c r="B21">
        <v>5</v>
      </c>
      <c r="D21" t="s">
        <v>8221</v>
      </c>
      <c r="E21">
        <v>0</v>
      </c>
    </row>
    <row r="22" spans="1:5" x14ac:dyDescent="0.3">
      <c r="A22" t="s">
        <v>8219</v>
      </c>
      <c r="B22">
        <v>5</v>
      </c>
      <c r="D22" t="s">
        <v>8221</v>
      </c>
      <c r="E22">
        <v>0</v>
      </c>
    </row>
    <row r="23" spans="1:5" x14ac:dyDescent="0.3">
      <c r="A23" t="s">
        <v>8219</v>
      </c>
      <c r="B23">
        <v>5</v>
      </c>
      <c r="D23" t="s">
        <v>8221</v>
      </c>
      <c r="E23">
        <v>0</v>
      </c>
    </row>
    <row r="24" spans="1:5" x14ac:dyDescent="0.3">
      <c r="A24" t="s">
        <v>8219</v>
      </c>
      <c r="B24">
        <v>6</v>
      </c>
      <c r="D24" t="s">
        <v>8221</v>
      </c>
      <c r="E24">
        <v>0</v>
      </c>
    </row>
    <row r="25" spans="1:5" x14ac:dyDescent="0.3">
      <c r="A25" t="s">
        <v>8219</v>
      </c>
      <c r="B25">
        <v>6</v>
      </c>
      <c r="D25" t="s">
        <v>8221</v>
      </c>
      <c r="E25">
        <v>0</v>
      </c>
    </row>
    <row r="26" spans="1:5" x14ac:dyDescent="0.3">
      <c r="A26" t="s">
        <v>8219</v>
      </c>
      <c r="B26">
        <v>6</v>
      </c>
      <c r="D26" t="s">
        <v>8221</v>
      </c>
      <c r="E26">
        <v>0</v>
      </c>
    </row>
    <row r="27" spans="1:5" x14ac:dyDescent="0.3">
      <c r="A27" t="s">
        <v>8219</v>
      </c>
      <c r="B27">
        <v>6</v>
      </c>
      <c r="D27" t="s">
        <v>8221</v>
      </c>
      <c r="E27">
        <v>0</v>
      </c>
    </row>
    <row r="28" spans="1:5" x14ac:dyDescent="0.3">
      <c r="A28" t="s">
        <v>8219</v>
      </c>
      <c r="B28">
        <v>6</v>
      </c>
      <c r="D28" t="s">
        <v>8221</v>
      </c>
      <c r="E28">
        <v>0</v>
      </c>
    </row>
    <row r="29" spans="1:5" x14ac:dyDescent="0.3">
      <c r="A29" t="s">
        <v>8219</v>
      </c>
      <c r="B29">
        <v>7</v>
      </c>
      <c r="D29" t="s">
        <v>8221</v>
      </c>
      <c r="E29">
        <v>0</v>
      </c>
    </row>
    <row r="30" spans="1:5" x14ac:dyDescent="0.3">
      <c r="A30" t="s">
        <v>8219</v>
      </c>
      <c r="B30">
        <v>7</v>
      </c>
      <c r="D30" t="s">
        <v>8221</v>
      </c>
      <c r="E30">
        <v>0</v>
      </c>
    </row>
    <row r="31" spans="1:5" x14ac:dyDescent="0.3">
      <c r="A31" t="s">
        <v>8219</v>
      </c>
      <c r="B31">
        <v>7</v>
      </c>
      <c r="D31" t="s">
        <v>8221</v>
      </c>
      <c r="E31">
        <v>0</v>
      </c>
    </row>
    <row r="32" spans="1:5" x14ac:dyDescent="0.3">
      <c r="A32" t="s">
        <v>8219</v>
      </c>
      <c r="B32">
        <v>7</v>
      </c>
      <c r="D32" t="s">
        <v>8221</v>
      </c>
      <c r="E32">
        <v>0</v>
      </c>
    </row>
    <row r="33" spans="1:5" x14ac:dyDescent="0.3">
      <c r="A33" t="s">
        <v>8219</v>
      </c>
      <c r="B33">
        <v>7</v>
      </c>
      <c r="D33" t="s">
        <v>8221</v>
      </c>
      <c r="E33">
        <v>0</v>
      </c>
    </row>
    <row r="34" spans="1:5" x14ac:dyDescent="0.3">
      <c r="A34" t="s">
        <v>8219</v>
      </c>
      <c r="B34">
        <v>7</v>
      </c>
      <c r="D34" t="s">
        <v>8221</v>
      </c>
      <c r="E34">
        <v>0</v>
      </c>
    </row>
    <row r="35" spans="1:5" x14ac:dyDescent="0.3">
      <c r="A35" t="s">
        <v>8219</v>
      </c>
      <c r="B35">
        <v>7</v>
      </c>
      <c r="D35" t="s">
        <v>8221</v>
      </c>
      <c r="E35">
        <v>0</v>
      </c>
    </row>
    <row r="36" spans="1:5" x14ac:dyDescent="0.3">
      <c r="A36" t="s">
        <v>8219</v>
      </c>
      <c r="B36">
        <v>7</v>
      </c>
      <c r="D36" t="s">
        <v>8221</v>
      </c>
      <c r="E36">
        <v>0</v>
      </c>
    </row>
    <row r="37" spans="1:5" x14ac:dyDescent="0.3">
      <c r="A37" t="s">
        <v>8219</v>
      </c>
      <c r="B37">
        <v>7</v>
      </c>
      <c r="D37" t="s">
        <v>8221</v>
      </c>
      <c r="E37">
        <v>0</v>
      </c>
    </row>
    <row r="38" spans="1:5" x14ac:dyDescent="0.3">
      <c r="A38" t="s">
        <v>8219</v>
      </c>
      <c r="B38">
        <v>7</v>
      </c>
      <c r="D38" t="s">
        <v>8221</v>
      </c>
      <c r="E38">
        <v>0</v>
      </c>
    </row>
    <row r="39" spans="1:5" x14ac:dyDescent="0.3">
      <c r="A39" t="s">
        <v>8219</v>
      </c>
      <c r="B39">
        <v>8</v>
      </c>
      <c r="D39" t="s">
        <v>8221</v>
      </c>
      <c r="E39">
        <v>0</v>
      </c>
    </row>
    <row r="40" spans="1:5" x14ac:dyDescent="0.3">
      <c r="A40" t="s">
        <v>8219</v>
      </c>
      <c r="B40">
        <v>8</v>
      </c>
      <c r="D40" t="s">
        <v>8221</v>
      </c>
      <c r="E40">
        <v>0</v>
      </c>
    </row>
    <row r="41" spans="1:5" x14ac:dyDescent="0.3">
      <c r="A41" t="s">
        <v>8219</v>
      </c>
      <c r="B41">
        <v>8</v>
      </c>
      <c r="D41" t="s">
        <v>8221</v>
      </c>
      <c r="E41">
        <v>0</v>
      </c>
    </row>
    <row r="42" spans="1:5" x14ac:dyDescent="0.3">
      <c r="A42" t="s">
        <v>8219</v>
      </c>
      <c r="B42">
        <v>8</v>
      </c>
      <c r="D42" t="s">
        <v>8221</v>
      </c>
      <c r="E42">
        <v>0</v>
      </c>
    </row>
    <row r="43" spans="1:5" x14ac:dyDescent="0.3">
      <c r="A43" t="s">
        <v>8219</v>
      </c>
      <c r="B43">
        <v>8</v>
      </c>
      <c r="D43" t="s">
        <v>8221</v>
      </c>
      <c r="E43">
        <v>0</v>
      </c>
    </row>
    <row r="44" spans="1:5" x14ac:dyDescent="0.3">
      <c r="A44" t="s">
        <v>8219</v>
      </c>
      <c r="B44">
        <v>8</v>
      </c>
      <c r="D44" t="s">
        <v>8221</v>
      </c>
      <c r="E44">
        <v>0</v>
      </c>
    </row>
    <row r="45" spans="1:5" x14ac:dyDescent="0.3">
      <c r="A45" t="s">
        <v>8219</v>
      </c>
      <c r="B45">
        <v>8</v>
      </c>
      <c r="D45" t="s">
        <v>8221</v>
      </c>
      <c r="E45">
        <v>0</v>
      </c>
    </row>
    <row r="46" spans="1:5" x14ac:dyDescent="0.3">
      <c r="A46" t="s">
        <v>8219</v>
      </c>
      <c r="B46">
        <v>8</v>
      </c>
      <c r="D46" t="s">
        <v>8221</v>
      </c>
      <c r="E46">
        <v>0</v>
      </c>
    </row>
    <row r="47" spans="1:5" x14ac:dyDescent="0.3">
      <c r="A47" t="s">
        <v>8219</v>
      </c>
      <c r="B47">
        <v>8</v>
      </c>
      <c r="D47" t="s">
        <v>8221</v>
      </c>
      <c r="E47">
        <v>0</v>
      </c>
    </row>
    <row r="48" spans="1:5" x14ac:dyDescent="0.3">
      <c r="A48" t="s">
        <v>8219</v>
      </c>
      <c r="B48">
        <v>8</v>
      </c>
      <c r="D48" t="s">
        <v>8221</v>
      </c>
      <c r="E48">
        <v>0</v>
      </c>
    </row>
    <row r="49" spans="1:5" x14ac:dyDescent="0.3">
      <c r="A49" t="s">
        <v>8219</v>
      </c>
      <c r="B49">
        <v>8</v>
      </c>
      <c r="D49" t="s">
        <v>8221</v>
      </c>
      <c r="E49">
        <v>0</v>
      </c>
    </row>
    <row r="50" spans="1:5" x14ac:dyDescent="0.3">
      <c r="A50" t="s">
        <v>8219</v>
      </c>
      <c r="B50">
        <v>8</v>
      </c>
      <c r="D50" t="s">
        <v>8221</v>
      </c>
      <c r="E50">
        <v>0</v>
      </c>
    </row>
    <row r="51" spans="1:5" x14ac:dyDescent="0.3">
      <c r="A51" t="s">
        <v>8219</v>
      </c>
      <c r="B51">
        <v>8</v>
      </c>
      <c r="D51" t="s">
        <v>8221</v>
      </c>
      <c r="E51">
        <v>0</v>
      </c>
    </row>
    <row r="52" spans="1:5" x14ac:dyDescent="0.3">
      <c r="A52" t="s">
        <v>8219</v>
      </c>
      <c r="B52">
        <v>8</v>
      </c>
      <c r="D52" t="s">
        <v>8221</v>
      </c>
      <c r="E52">
        <v>0</v>
      </c>
    </row>
    <row r="53" spans="1:5" x14ac:dyDescent="0.3">
      <c r="A53" t="s">
        <v>8219</v>
      </c>
      <c r="B53">
        <v>8</v>
      </c>
      <c r="D53" t="s">
        <v>8221</v>
      </c>
      <c r="E53">
        <v>0</v>
      </c>
    </row>
    <row r="54" spans="1:5" x14ac:dyDescent="0.3">
      <c r="A54" t="s">
        <v>8219</v>
      </c>
      <c r="B54">
        <v>9</v>
      </c>
      <c r="D54" t="s">
        <v>8221</v>
      </c>
      <c r="E54">
        <v>0</v>
      </c>
    </row>
    <row r="55" spans="1:5" x14ac:dyDescent="0.3">
      <c r="A55" t="s">
        <v>8219</v>
      </c>
      <c r="B55">
        <v>9</v>
      </c>
      <c r="D55" t="s">
        <v>8221</v>
      </c>
      <c r="E55">
        <v>0</v>
      </c>
    </row>
    <row r="56" spans="1:5" x14ac:dyDescent="0.3">
      <c r="A56" t="s">
        <v>8219</v>
      </c>
      <c r="B56">
        <v>9</v>
      </c>
      <c r="D56" t="s">
        <v>8221</v>
      </c>
      <c r="E56">
        <v>0</v>
      </c>
    </row>
    <row r="57" spans="1:5" x14ac:dyDescent="0.3">
      <c r="A57" t="s">
        <v>8219</v>
      </c>
      <c r="B57">
        <v>9</v>
      </c>
      <c r="D57" t="s">
        <v>8221</v>
      </c>
      <c r="E57">
        <v>0</v>
      </c>
    </row>
    <row r="58" spans="1:5" x14ac:dyDescent="0.3">
      <c r="A58" t="s">
        <v>8219</v>
      </c>
      <c r="B58">
        <v>9</v>
      </c>
      <c r="D58" t="s">
        <v>8221</v>
      </c>
      <c r="E58">
        <v>0</v>
      </c>
    </row>
    <row r="59" spans="1:5" x14ac:dyDescent="0.3">
      <c r="A59" t="s">
        <v>8219</v>
      </c>
      <c r="B59">
        <v>9</v>
      </c>
      <c r="D59" t="s">
        <v>8221</v>
      </c>
      <c r="E59">
        <v>0</v>
      </c>
    </row>
    <row r="60" spans="1:5" x14ac:dyDescent="0.3">
      <c r="A60" t="s">
        <v>8219</v>
      </c>
      <c r="B60">
        <v>9</v>
      </c>
      <c r="D60" t="s">
        <v>8221</v>
      </c>
      <c r="E60">
        <v>0</v>
      </c>
    </row>
    <row r="61" spans="1:5" x14ac:dyDescent="0.3">
      <c r="A61" t="s">
        <v>8219</v>
      </c>
      <c r="B61">
        <v>9</v>
      </c>
      <c r="D61" t="s">
        <v>8221</v>
      </c>
      <c r="E61">
        <v>0</v>
      </c>
    </row>
    <row r="62" spans="1:5" x14ac:dyDescent="0.3">
      <c r="A62" t="s">
        <v>8219</v>
      </c>
      <c r="B62">
        <v>9</v>
      </c>
      <c r="D62" t="s">
        <v>8221</v>
      </c>
      <c r="E62">
        <v>0</v>
      </c>
    </row>
    <row r="63" spans="1:5" x14ac:dyDescent="0.3">
      <c r="A63" t="s">
        <v>8219</v>
      </c>
      <c r="B63">
        <v>9</v>
      </c>
      <c r="D63" t="s">
        <v>8221</v>
      </c>
      <c r="E63">
        <v>0</v>
      </c>
    </row>
    <row r="64" spans="1:5" x14ac:dyDescent="0.3">
      <c r="A64" t="s">
        <v>8219</v>
      </c>
      <c r="B64">
        <v>9</v>
      </c>
      <c r="D64" t="s">
        <v>8221</v>
      </c>
      <c r="E64">
        <v>0</v>
      </c>
    </row>
    <row r="65" spans="1:5" x14ac:dyDescent="0.3">
      <c r="A65" t="s">
        <v>8219</v>
      </c>
      <c r="B65">
        <v>9</v>
      </c>
      <c r="D65" t="s">
        <v>8221</v>
      </c>
      <c r="E65">
        <v>0</v>
      </c>
    </row>
    <row r="66" spans="1:5" x14ac:dyDescent="0.3">
      <c r="A66" t="s">
        <v>8219</v>
      </c>
      <c r="B66">
        <v>9</v>
      </c>
      <c r="D66" t="s">
        <v>8221</v>
      </c>
      <c r="E66">
        <v>0</v>
      </c>
    </row>
    <row r="67" spans="1:5" x14ac:dyDescent="0.3">
      <c r="A67" t="s">
        <v>8219</v>
      </c>
      <c r="B67">
        <v>9</v>
      </c>
      <c r="D67" t="s">
        <v>8221</v>
      </c>
      <c r="E67">
        <v>0</v>
      </c>
    </row>
    <row r="68" spans="1:5" x14ac:dyDescent="0.3">
      <c r="A68" t="s">
        <v>8219</v>
      </c>
      <c r="B68">
        <v>9</v>
      </c>
      <c r="D68" t="s">
        <v>8221</v>
      </c>
      <c r="E68">
        <v>0</v>
      </c>
    </row>
    <row r="69" spans="1:5" x14ac:dyDescent="0.3">
      <c r="A69" t="s">
        <v>8219</v>
      </c>
      <c r="B69">
        <v>9</v>
      </c>
      <c r="D69" t="s">
        <v>8221</v>
      </c>
      <c r="E69">
        <v>0</v>
      </c>
    </row>
    <row r="70" spans="1:5" x14ac:dyDescent="0.3">
      <c r="A70" t="s">
        <v>8219</v>
      </c>
      <c r="B70">
        <v>10</v>
      </c>
      <c r="D70" t="s">
        <v>8221</v>
      </c>
      <c r="E70">
        <v>0</v>
      </c>
    </row>
    <row r="71" spans="1:5" x14ac:dyDescent="0.3">
      <c r="A71" t="s">
        <v>8219</v>
      </c>
      <c r="B71">
        <v>10</v>
      </c>
      <c r="D71" t="s">
        <v>8221</v>
      </c>
      <c r="E71">
        <v>0</v>
      </c>
    </row>
    <row r="72" spans="1:5" x14ac:dyDescent="0.3">
      <c r="A72" t="s">
        <v>8219</v>
      </c>
      <c r="B72">
        <v>10</v>
      </c>
      <c r="D72" t="s">
        <v>8221</v>
      </c>
      <c r="E72">
        <v>0</v>
      </c>
    </row>
    <row r="73" spans="1:5" x14ac:dyDescent="0.3">
      <c r="A73" t="s">
        <v>8219</v>
      </c>
      <c r="B73">
        <v>10</v>
      </c>
      <c r="D73" t="s">
        <v>8221</v>
      </c>
      <c r="E73">
        <v>0</v>
      </c>
    </row>
    <row r="74" spans="1:5" x14ac:dyDescent="0.3">
      <c r="A74" t="s">
        <v>8219</v>
      </c>
      <c r="B74">
        <v>10</v>
      </c>
      <c r="D74" t="s">
        <v>8221</v>
      </c>
      <c r="E74">
        <v>0</v>
      </c>
    </row>
    <row r="75" spans="1:5" x14ac:dyDescent="0.3">
      <c r="A75" t="s">
        <v>8219</v>
      </c>
      <c r="B75">
        <v>10</v>
      </c>
      <c r="D75" t="s">
        <v>8221</v>
      </c>
      <c r="E75">
        <v>0</v>
      </c>
    </row>
    <row r="76" spans="1:5" x14ac:dyDescent="0.3">
      <c r="A76" t="s">
        <v>8219</v>
      </c>
      <c r="B76">
        <v>10</v>
      </c>
      <c r="D76" t="s">
        <v>8221</v>
      </c>
      <c r="E76">
        <v>0</v>
      </c>
    </row>
    <row r="77" spans="1:5" x14ac:dyDescent="0.3">
      <c r="A77" t="s">
        <v>8219</v>
      </c>
      <c r="B77">
        <v>10</v>
      </c>
      <c r="D77" t="s">
        <v>8221</v>
      </c>
      <c r="E77">
        <v>0</v>
      </c>
    </row>
    <row r="78" spans="1:5" x14ac:dyDescent="0.3">
      <c r="A78" t="s">
        <v>8219</v>
      </c>
      <c r="B78">
        <v>10</v>
      </c>
      <c r="D78" t="s">
        <v>8221</v>
      </c>
      <c r="E78">
        <v>0</v>
      </c>
    </row>
    <row r="79" spans="1:5" x14ac:dyDescent="0.3">
      <c r="A79" t="s">
        <v>8219</v>
      </c>
      <c r="B79">
        <v>10</v>
      </c>
      <c r="D79" t="s">
        <v>8221</v>
      </c>
      <c r="E79">
        <v>0</v>
      </c>
    </row>
    <row r="80" spans="1:5" x14ac:dyDescent="0.3">
      <c r="A80" t="s">
        <v>8219</v>
      </c>
      <c r="B80">
        <v>10</v>
      </c>
      <c r="D80" t="s">
        <v>8221</v>
      </c>
      <c r="E80">
        <v>0</v>
      </c>
    </row>
    <row r="81" spans="1:5" x14ac:dyDescent="0.3">
      <c r="A81" t="s">
        <v>8219</v>
      </c>
      <c r="B81">
        <v>10</v>
      </c>
      <c r="D81" t="s">
        <v>8221</v>
      </c>
      <c r="E81">
        <v>0</v>
      </c>
    </row>
    <row r="82" spans="1:5" x14ac:dyDescent="0.3">
      <c r="A82" t="s">
        <v>8219</v>
      </c>
      <c r="B82">
        <v>10</v>
      </c>
      <c r="D82" t="s">
        <v>8221</v>
      </c>
      <c r="E82">
        <v>0</v>
      </c>
    </row>
    <row r="83" spans="1:5" x14ac:dyDescent="0.3">
      <c r="A83" t="s">
        <v>8219</v>
      </c>
      <c r="B83">
        <v>10</v>
      </c>
      <c r="D83" t="s">
        <v>8221</v>
      </c>
      <c r="E83">
        <v>0</v>
      </c>
    </row>
    <row r="84" spans="1:5" x14ac:dyDescent="0.3">
      <c r="A84" t="s">
        <v>8219</v>
      </c>
      <c r="B84">
        <v>10</v>
      </c>
      <c r="D84" t="s">
        <v>8221</v>
      </c>
      <c r="E84">
        <v>0</v>
      </c>
    </row>
    <row r="85" spans="1:5" x14ac:dyDescent="0.3">
      <c r="A85" t="s">
        <v>8219</v>
      </c>
      <c r="B85">
        <v>11</v>
      </c>
      <c r="D85" t="s">
        <v>8221</v>
      </c>
      <c r="E85">
        <v>0</v>
      </c>
    </row>
    <row r="86" spans="1:5" x14ac:dyDescent="0.3">
      <c r="A86" t="s">
        <v>8219</v>
      </c>
      <c r="B86">
        <v>11</v>
      </c>
      <c r="D86" t="s">
        <v>8221</v>
      </c>
      <c r="E86">
        <v>0</v>
      </c>
    </row>
    <row r="87" spans="1:5" x14ac:dyDescent="0.3">
      <c r="A87" t="s">
        <v>8219</v>
      </c>
      <c r="B87">
        <v>11</v>
      </c>
      <c r="D87" t="s">
        <v>8221</v>
      </c>
      <c r="E87">
        <v>0</v>
      </c>
    </row>
    <row r="88" spans="1:5" x14ac:dyDescent="0.3">
      <c r="A88" t="s">
        <v>8219</v>
      </c>
      <c r="B88">
        <v>11</v>
      </c>
      <c r="D88" t="s">
        <v>8221</v>
      </c>
      <c r="E88">
        <v>0</v>
      </c>
    </row>
    <row r="89" spans="1:5" x14ac:dyDescent="0.3">
      <c r="A89" t="s">
        <v>8219</v>
      </c>
      <c r="B89">
        <v>11</v>
      </c>
      <c r="D89" t="s">
        <v>8221</v>
      </c>
      <c r="E89">
        <v>0</v>
      </c>
    </row>
    <row r="90" spans="1:5" x14ac:dyDescent="0.3">
      <c r="A90" t="s">
        <v>8219</v>
      </c>
      <c r="B90">
        <v>11</v>
      </c>
      <c r="D90" t="s">
        <v>8221</v>
      </c>
      <c r="E90">
        <v>0</v>
      </c>
    </row>
    <row r="91" spans="1:5" x14ac:dyDescent="0.3">
      <c r="A91" t="s">
        <v>8219</v>
      </c>
      <c r="B91">
        <v>11</v>
      </c>
      <c r="D91" t="s">
        <v>8221</v>
      </c>
      <c r="E91">
        <v>0</v>
      </c>
    </row>
    <row r="92" spans="1:5" x14ac:dyDescent="0.3">
      <c r="A92" t="s">
        <v>8219</v>
      </c>
      <c r="B92">
        <v>11</v>
      </c>
      <c r="D92" t="s">
        <v>8221</v>
      </c>
      <c r="E92">
        <v>0</v>
      </c>
    </row>
    <row r="93" spans="1:5" x14ac:dyDescent="0.3">
      <c r="A93" t="s">
        <v>8219</v>
      </c>
      <c r="B93">
        <v>11</v>
      </c>
      <c r="D93" t="s">
        <v>8221</v>
      </c>
      <c r="E93">
        <v>0</v>
      </c>
    </row>
    <row r="94" spans="1:5" x14ac:dyDescent="0.3">
      <c r="A94" t="s">
        <v>8219</v>
      </c>
      <c r="B94">
        <v>11</v>
      </c>
      <c r="D94" t="s">
        <v>8221</v>
      </c>
      <c r="E94">
        <v>0</v>
      </c>
    </row>
    <row r="95" spans="1:5" x14ac:dyDescent="0.3">
      <c r="A95" t="s">
        <v>8219</v>
      </c>
      <c r="B95">
        <v>11</v>
      </c>
      <c r="D95" t="s">
        <v>8221</v>
      </c>
      <c r="E95">
        <v>0</v>
      </c>
    </row>
    <row r="96" spans="1:5" x14ac:dyDescent="0.3">
      <c r="A96" t="s">
        <v>8219</v>
      </c>
      <c r="B96">
        <v>11</v>
      </c>
      <c r="D96" t="s">
        <v>8221</v>
      </c>
      <c r="E96">
        <v>0</v>
      </c>
    </row>
    <row r="97" spans="1:5" x14ac:dyDescent="0.3">
      <c r="A97" t="s">
        <v>8219</v>
      </c>
      <c r="B97">
        <v>11</v>
      </c>
      <c r="D97" t="s">
        <v>8221</v>
      </c>
      <c r="E97">
        <v>0</v>
      </c>
    </row>
    <row r="98" spans="1:5" x14ac:dyDescent="0.3">
      <c r="A98" t="s">
        <v>8219</v>
      </c>
      <c r="B98">
        <v>11</v>
      </c>
      <c r="D98" t="s">
        <v>8221</v>
      </c>
      <c r="E98">
        <v>0</v>
      </c>
    </row>
    <row r="99" spans="1:5" x14ac:dyDescent="0.3">
      <c r="A99" t="s">
        <v>8219</v>
      </c>
      <c r="B99">
        <v>11</v>
      </c>
      <c r="D99" t="s">
        <v>8221</v>
      </c>
      <c r="E99">
        <v>0</v>
      </c>
    </row>
    <row r="100" spans="1:5" x14ac:dyDescent="0.3">
      <c r="A100" t="s">
        <v>8219</v>
      </c>
      <c r="B100">
        <v>12</v>
      </c>
      <c r="D100" t="s">
        <v>8221</v>
      </c>
      <c r="E100">
        <v>0</v>
      </c>
    </row>
    <row r="101" spans="1:5" x14ac:dyDescent="0.3">
      <c r="A101" t="s">
        <v>8219</v>
      </c>
      <c r="B101">
        <v>12</v>
      </c>
      <c r="D101" t="s">
        <v>8221</v>
      </c>
      <c r="E101">
        <v>0</v>
      </c>
    </row>
    <row r="102" spans="1:5" x14ac:dyDescent="0.3">
      <c r="A102" t="s">
        <v>8219</v>
      </c>
      <c r="B102">
        <v>12</v>
      </c>
      <c r="D102" t="s">
        <v>8221</v>
      </c>
      <c r="E102">
        <v>0</v>
      </c>
    </row>
    <row r="103" spans="1:5" x14ac:dyDescent="0.3">
      <c r="A103" t="s">
        <v>8219</v>
      </c>
      <c r="B103">
        <v>12</v>
      </c>
      <c r="D103" t="s">
        <v>8221</v>
      </c>
      <c r="E103">
        <v>0</v>
      </c>
    </row>
    <row r="104" spans="1:5" x14ac:dyDescent="0.3">
      <c r="A104" t="s">
        <v>8219</v>
      </c>
      <c r="B104">
        <v>12</v>
      </c>
      <c r="D104" t="s">
        <v>8221</v>
      </c>
      <c r="E104">
        <v>0</v>
      </c>
    </row>
    <row r="105" spans="1:5" x14ac:dyDescent="0.3">
      <c r="A105" t="s">
        <v>8219</v>
      </c>
      <c r="B105">
        <v>12</v>
      </c>
      <c r="D105" t="s">
        <v>8221</v>
      </c>
      <c r="E105">
        <v>0</v>
      </c>
    </row>
    <row r="106" spans="1:5" x14ac:dyDescent="0.3">
      <c r="A106" t="s">
        <v>8219</v>
      </c>
      <c r="B106">
        <v>12</v>
      </c>
      <c r="D106" t="s">
        <v>8221</v>
      </c>
      <c r="E106">
        <v>0</v>
      </c>
    </row>
    <row r="107" spans="1:5" x14ac:dyDescent="0.3">
      <c r="A107" t="s">
        <v>8219</v>
      </c>
      <c r="B107">
        <v>12</v>
      </c>
      <c r="D107" t="s">
        <v>8221</v>
      </c>
      <c r="E107">
        <v>0</v>
      </c>
    </row>
    <row r="108" spans="1:5" x14ac:dyDescent="0.3">
      <c r="A108" t="s">
        <v>8219</v>
      </c>
      <c r="B108">
        <v>12</v>
      </c>
      <c r="D108" t="s">
        <v>8221</v>
      </c>
      <c r="E108">
        <v>0</v>
      </c>
    </row>
    <row r="109" spans="1:5" x14ac:dyDescent="0.3">
      <c r="A109" t="s">
        <v>8219</v>
      </c>
      <c r="B109">
        <v>12</v>
      </c>
      <c r="D109" t="s">
        <v>8221</v>
      </c>
      <c r="E109">
        <v>0</v>
      </c>
    </row>
    <row r="110" spans="1:5" x14ac:dyDescent="0.3">
      <c r="A110" t="s">
        <v>8219</v>
      </c>
      <c r="B110">
        <v>12</v>
      </c>
      <c r="D110" t="s">
        <v>8221</v>
      </c>
      <c r="E110">
        <v>0</v>
      </c>
    </row>
    <row r="111" spans="1:5" x14ac:dyDescent="0.3">
      <c r="A111" t="s">
        <v>8219</v>
      </c>
      <c r="B111">
        <v>13</v>
      </c>
      <c r="D111" t="s">
        <v>8221</v>
      </c>
      <c r="E111">
        <v>0</v>
      </c>
    </row>
    <row r="112" spans="1:5" x14ac:dyDescent="0.3">
      <c r="A112" t="s">
        <v>8219</v>
      </c>
      <c r="B112">
        <v>13</v>
      </c>
      <c r="D112" t="s">
        <v>8221</v>
      </c>
      <c r="E112">
        <v>0</v>
      </c>
    </row>
    <row r="113" spans="1:5" x14ac:dyDescent="0.3">
      <c r="A113" t="s">
        <v>8219</v>
      </c>
      <c r="B113">
        <v>13</v>
      </c>
      <c r="D113" t="s">
        <v>8221</v>
      </c>
      <c r="E113">
        <v>0</v>
      </c>
    </row>
    <row r="114" spans="1:5" x14ac:dyDescent="0.3">
      <c r="A114" t="s">
        <v>8219</v>
      </c>
      <c r="B114">
        <v>13</v>
      </c>
      <c r="D114" t="s">
        <v>8221</v>
      </c>
      <c r="E114">
        <v>0</v>
      </c>
    </row>
    <row r="115" spans="1:5" x14ac:dyDescent="0.3">
      <c r="A115" t="s">
        <v>8219</v>
      </c>
      <c r="B115">
        <v>13</v>
      </c>
      <c r="D115" t="s">
        <v>8221</v>
      </c>
      <c r="E115">
        <v>0</v>
      </c>
    </row>
    <row r="116" spans="1:5" x14ac:dyDescent="0.3">
      <c r="A116" t="s">
        <v>8219</v>
      </c>
      <c r="B116">
        <v>13</v>
      </c>
      <c r="D116" t="s">
        <v>8221</v>
      </c>
      <c r="E116">
        <v>0</v>
      </c>
    </row>
    <row r="117" spans="1:5" x14ac:dyDescent="0.3">
      <c r="A117" t="s">
        <v>8219</v>
      </c>
      <c r="B117">
        <v>13</v>
      </c>
      <c r="D117" t="s">
        <v>8221</v>
      </c>
      <c r="E117">
        <v>0</v>
      </c>
    </row>
    <row r="118" spans="1:5" x14ac:dyDescent="0.3">
      <c r="A118" t="s">
        <v>8219</v>
      </c>
      <c r="B118">
        <v>13</v>
      </c>
      <c r="D118" t="s">
        <v>8221</v>
      </c>
      <c r="E118">
        <v>0</v>
      </c>
    </row>
    <row r="119" spans="1:5" x14ac:dyDescent="0.3">
      <c r="A119" t="s">
        <v>8219</v>
      </c>
      <c r="B119">
        <v>13</v>
      </c>
      <c r="D119" t="s">
        <v>8221</v>
      </c>
      <c r="E119">
        <v>0</v>
      </c>
    </row>
    <row r="120" spans="1:5" x14ac:dyDescent="0.3">
      <c r="A120" t="s">
        <v>8219</v>
      </c>
      <c r="B120">
        <v>13</v>
      </c>
      <c r="D120" t="s">
        <v>8221</v>
      </c>
      <c r="E120">
        <v>0</v>
      </c>
    </row>
    <row r="121" spans="1:5" x14ac:dyDescent="0.3">
      <c r="A121" t="s">
        <v>8219</v>
      </c>
      <c r="B121">
        <v>13</v>
      </c>
      <c r="D121" t="s">
        <v>8221</v>
      </c>
      <c r="E121">
        <v>0</v>
      </c>
    </row>
    <row r="122" spans="1:5" x14ac:dyDescent="0.3">
      <c r="A122" t="s">
        <v>8219</v>
      </c>
      <c r="B122">
        <v>13</v>
      </c>
      <c r="D122" t="s">
        <v>8221</v>
      </c>
      <c r="E122">
        <v>0</v>
      </c>
    </row>
    <row r="123" spans="1:5" x14ac:dyDescent="0.3">
      <c r="A123" t="s">
        <v>8219</v>
      </c>
      <c r="B123">
        <v>13</v>
      </c>
      <c r="D123" t="s">
        <v>8221</v>
      </c>
      <c r="E123">
        <v>0</v>
      </c>
    </row>
    <row r="124" spans="1:5" x14ac:dyDescent="0.3">
      <c r="A124" t="s">
        <v>8219</v>
      </c>
      <c r="B124">
        <v>13</v>
      </c>
      <c r="D124" t="s">
        <v>8221</v>
      </c>
      <c r="E124">
        <v>0</v>
      </c>
    </row>
    <row r="125" spans="1:5" x14ac:dyDescent="0.3">
      <c r="A125" t="s">
        <v>8219</v>
      </c>
      <c r="B125">
        <v>13</v>
      </c>
      <c r="D125" t="s">
        <v>8221</v>
      </c>
      <c r="E125">
        <v>0</v>
      </c>
    </row>
    <row r="126" spans="1:5" x14ac:dyDescent="0.3">
      <c r="A126" t="s">
        <v>8219</v>
      </c>
      <c r="B126">
        <v>13</v>
      </c>
      <c r="D126" t="s">
        <v>8221</v>
      </c>
      <c r="E126">
        <v>0</v>
      </c>
    </row>
    <row r="127" spans="1:5" x14ac:dyDescent="0.3">
      <c r="A127" t="s">
        <v>8219</v>
      </c>
      <c r="B127">
        <v>13</v>
      </c>
      <c r="D127" t="s">
        <v>8221</v>
      </c>
      <c r="E127">
        <v>0</v>
      </c>
    </row>
    <row r="128" spans="1:5" x14ac:dyDescent="0.3">
      <c r="A128" t="s">
        <v>8219</v>
      </c>
      <c r="B128">
        <v>13</v>
      </c>
      <c r="D128" t="s">
        <v>8221</v>
      </c>
      <c r="E128">
        <v>0</v>
      </c>
    </row>
    <row r="129" spans="1:5" x14ac:dyDescent="0.3">
      <c r="A129" t="s">
        <v>8219</v>
      </c>
      <c r="B129">
        <v>13</v>
      </c>
      <c r="D129" t="s">
        <v>8221</v>
      </c>
      <c r="E129">
        <v>0</v>
      </c>
    </row>
    <row r="130" spans="1:5" x14ac:dyDescent="0.3">
      <c r="A130" t="s">
        <v>8219</v>
      </c>
      <c r="B130">
        <v>13</v>
      </c>
      <c r="D130" t="s">
        <v>8221</v>
      </c>
      <c r="E130">
        <v>0</v>
      </c>
    </row>
    <row r="131" spans="1:5" x14ac:dyDescent="0.3">
      <c r="A131" t="s">
        <v>8219</v>
      </c>
      <c r="B131">
        <v>13</v>
      </c>
      <c r="D131" t="s">
        <v>8221</v>
      </c>
      <c r="E131">
        <v>0</v>
      </c>
    </row>
    <row r="132" spans="1:5" x14ac:dyDescent="0.3">
      <c r="A132" t="s">
        <v>8219</v>
      </c>
      <c r="B132">
        <v>13</v>
      </c>
      <c r="D132" t="s">
        <v>8221</v>
      </c>
      <c r="E132">
        <v>0</v>
      </c>
    </row>
    <row r="133" spans="1:5" x14ac:dyDescent="0.3">
      <c r="A133" t="s">
        <v>8219</v>
      </c>
      <c r="B133">
        <v>13</v>
      </c>
      <c r="D133" t="s">
        <v>8221</v>
      </c>
      <c r="E133">
        <v>0</v>
      </c>
    </row>
    <row r="134" spans="1:5" x14ac:dyDescent="0.3">
      <c r="A134" t="s">
        <v>8219</v>
      </c>
      <c r="B134">
        <v>14</v>
      </c>
      <c r="D134" t="s">
        <v>8221</v>
      </c>
      <c r="E134">
        <v>0</v>
      </c>
    </row>
    <row r="135" spans="1:5" x14ac:dyDescent="0.3">
      <c r="A135" t="s">
        <v>8219</v>
      </c>
      <c r="B135">
        <v>14</v>
      </c>
      <c r="D135" t="s">
        <v>8221</v>
      </c>
      <c r="E135">
        <v>0</v>
      </c>
    </row>
    <row r="136" spans="1:5" x14ac:dyDescent="0.3">
      <c r="A136" t="s">
        <v>8219</v>
      </c>
      <c r="B136">
        <v>14</v>
      </c>
      <c r="D136" t="s">
        <v>8221</v>
      </c>
      <c r="E136">
        <v>0</v>
      </c>
    </row>
    <row r="137" spans="1:5" x14ac:dyDescent="0.3">
      <c r="A137" t="s">
        <v>8219</v>
      </c>
      <c r="B137">
        <v>14</v>
      </c>
      <c r="D137" t="s">
        <v>8221</v>
      </c>
      <c r="E137">
        <v>0</v>
      </c>
    </row>
    <row r="138" spans="1:5" x14ac:dyDescent="0.3">
      <c r="A138" t="s">
        <v>8219</v>
      </c>
      <c r="B138">
        <v>14</v>
      </c>
      <c r="D138" t="s">
        <v>8221</v>
      </c>
      <c r="E138">
        <v>0</v>
      </c>
    </row>
    <row r="139" spans="1:5" x14ac:dyDescent="0.3">
      <c r="A139" t="s">
        <v>8219</v>
      </c>
      <c r="B139">
        <v>14</v>
      </c>
      <c r="D139" t="s">
        <v>8221</v>
      </c>
      <c r="E139">
        <v>0</v>
      </c>
    </row>
    <row r="140" spans="1:5" x14ac:dyDescent="0.3">
      <c r="A140" t="s">
        <v>8219</v>
      </c>
      <c r="B140">
        <v>14</v>
      </c>
      <c r="D140" t="s">
        <v>8221</v>
      </c>
      <c r="E140">
        <v>0</v>
      </c>
    </row>
    <row r="141" spans="1:5" x14ac:dyDescent="0.3">
      <c r="A141" t="s">
        <v>8219</v>
      </c>
      <c r="B141">
        <v>14</v>
      </c>
      <c r="D141" t="s">
        <v>8221</v>
      </c>
      <c r="E141">
        <v>0</v>
      </c>
    </row>
    <row r="142" spans="1:5" x14ac:dyDescent="0.3">
      <c r="A142" t="s">
        <v>8219</v>
      </c>
      <c r="B142">
        <v>14</v>
      </c>
      <c r="D142" t="s">
        <v>8221</v>
      </c>
      <c r="E142">
        <v>0</v>
      </c>
    </row>
    <row r="143" spans="1:5" x14ac:dyDescent="0.3">
      <c r="A143" t="s">
        <v>8219</v>
      </c>
      <c r="B143">
        <v>14</v>
      </c>
      <c r="D143" t="s">
        <v>8221</v>
      </c>
      <c r="E143">
        <v>0</v>
      </c>
    </row>
    <row r="144" spans="1:5" x14ac:dyDescent="0.3">
      <c r="A144" t="s">
        <v>8219</v>
      </c>
      <c r="B144">
        <v>14</v>
      </c>
      <c r="D144" t="s">
        <v>8221</v>
      </c>
      <c r="E144">
        <v>0</v>
      </c>
    </row>
    <row r="145" spans="1:5" x14ac:dyDescent="0.3">
      <c r="A145" t="s">
        <v>8219</v>
      </c>
      <c r="B145">
        <v>14</v>
      </c>
      <c r="D145" t="s">
        <v>8221</v>
      </c>
      <c r="E145">
        <v>0</v>
      </c>
    </row>
    <row r="146" spans="1:5" x14ac:dyDescent="0.3">
      <c r="A146" t="s">
        <v>8219</v>
      </c>
      <c r="B146">
        <v>14</v>
      </c>
      <c r="D146" t="s">
        <v>8221</v>
      </c>
      <c r="E146">
        <v>0</v>
      </c>
    </row>
    <row r="147" spans="1:5" x14ac:dyDescent="0.3">
      <c r="A147" t="s">
        <v>8219</v>
      </c>
      <c r="B147">
        <v>14</v>
      </c>
      <c r="D147" t="s">
        <v>8221</v>
      </c>
      <c r="E147">
        <v>0</v>
      </c>
    </row>
    <row r="148" spans="1:5" x14ac:dyDescent="0.3">
      <c r="A148" t="s">
        <v>8219</v>
      </c>
      <c r="B148">
        <v>14</v>
      </c>
      <c r="D148" t="s">
        <v>8221</v>
      </c>
      <c r="E148">
        <v>0</v>
      </c>
    </row>
    <row r="149" spans="1:5" x14ac:dyDescent="0.3">
      <c r="A149" t="s">
        <v>8219</v>
      </c>
      <c r="B149">
        <v>14</v>
      </c>
      <c r="D149" t="s">
        <v>8221</v>
      </c>
      <c r="E149">
        <v>0</v>
      </c>
    </row>
    <row r="150" spans="1:5" x14ac:dyDescent="0.3">
      <c r="A150" t="s">
        <v>8219</v>
      </c>
      <c r="B150">
        <v>14</v>
      </c>
      <c r="D150" t="s">
        <v>8221</v>
      </c>
      <c r="E150">
        <v>0</v>
      </c>
    </row>
    <row r="151" spans="1:5" x14ac:dyDescent="0.3">
      <c r="A151" t="s">
        <v>8219</v>
      </c>
      <c r="B151">
        <v>14</v>
      </c>
      <c r="D151" t="s">
        <v>8221</v>
      </c>
      <c r="E151">
        <v>0</v>
      </c>
    </row>
    <row r="152" spans="1:5" x14ac:dyDescent="0.3">
      <c r="A152" t="s">
        <v>8219</v>
      </c>
      <c r="B152">
        <v>14</v>
      </c>
      <c r="D152" t="s">
        <v>8221</v>
      </c>
      <c r="E152">
        <v>0</v>
      </c>
    </row>
    <row r="153" spans="1:5" x14ac:dyDescent="0.3">
      <c r="A153" t="s">
        <v>8219</v>
      </c>
      <c r="B153">
        <v>14</v>
      </c>
      <c r="D153" t="s">
        <v>8221</v>
      </c>
      <c r="E153">
        <v>0</v>
      </c>
    </row>
    <row r="154" spans="1:5" x14ac:dyDescent="0.3">
      <c r="A154" t="s">
        <v>8219</v>
      </c>
      <c r="B154">
        <v>14</v>
      </c>
      <c r="D154" t="s">
        <v>8221</v>
      </c>
      <c r="E154">
        <v>0</v>
      </c>
    </row>
    <row r="155" spans="1:5" x14ac:dyDescent="0.3">
      <c r="A155" t="s">
        <v>8219</v>
      </c>
      <c r="B155">
        <v>14</v>
      </c>
      <c r="D155" t="s">
        <v>8221</v>
      </c>
      <c r="E155">
        <v>0</v>
      </c>
    </row>
    <row r="156" spans="1:5" x14ac:dyDescent="0.3">
      <c r="A156" t="s">
        <v>8219</v>
      </c>
      <c r="B156">
        <v>14</v>
      </c>
      <c r="D156" t="s">
        <v>8221</v>
      </c>
      <c r="E156">
        <v>0</v>
      </c>
    </row>
    <row r="157" spans="1:5" x14ac:dyDescent="0.3">
      <c r="A157" t="s">
        <v>8219</v>
      </c>
      <c r="B157">
        <v>14</v>
      </c>
      <c r="D157" t="s">
        <v>8221</v>
      </c>
      <c r="E157">
        <v>0</v>
      </c>
    </row>
    <row r="158" spans="1:5" x14ac:dyDescent="0.3">
      <c r="A158" t="s">
        <v>8219</v>
      </c>
      <c r="B158">
        <v>14</v>
      </c>
      <c r="D158" t="s">
        <v>8221</v>
      </c>
      <c r="E158">
        <v>0</v>
      </c>
    </row>
    <row r="159" spans="1:5" x14ac:dyDescent="0.3">
      <c r="A159" t="s">
        <v>8219</v>
      </c>
      <c r="B159">
        <v>14</v>
      </c>
      <c r="D159" t="s">
        <v>8221</v>
      </c>
      <c r="E159">
        <v>0</v>
      </c>
    </row>
    <row r="160" spans="1:5" x14ac:dyDescent="0.3">
      <c r="A160" t="s">
        <v>8219</v>
      </c>
      <c r="B160">
        <v>14</v>
      </c>
      <c r="D160" t="s">
        <v>8221</v>
      </c>
      <c r="E160">
        <v>0</v>
      </c>
    </row>
    <row r="161" spans="1:5" x14ac:dyDescent="0.3">
      <c r="A161" t="s">
        <v>8219</v>
      </c>
      <c r="B161">
        <v>14</v>
      </c>
      <c r="D161" t="s">
        <v>8221</v>
      </c>
      <c r="E161">
        <v>0</v>
      </c>
    </row>
    <row r="162" spans="1:5" x14ac:dyDescent="0.3">
      <c r="A162" t="s">
        <v>8219</v>
      </c>
      <c r="B162">
        <v>14</v>
      </c>
      <c r="D162" t="s">
        <v>8221</v>
      </c>
      <c r="E162">
        <v>0</v>
      </c>
    </row>
    <row r="163" spans="1:5" x14ac:dyDescent="0.3">
      <c r="A163" t="s">
        <v>8219</v>
      </c>
      <c r="B163">
        <v>14</v>
      </c>
      <c r="D163" t="s">
        <v>8221</v>
      </c>
      <c r="E163">
        <v>0</v>
      </c>
    </row>
    <row r="164" spans="1:5" x14ac:dyDescent="0.3">
      <c r="A164" t="s">
        <v>8219</v>
      </c>
      <c r="B164">
        <v>14</v>
      </c>
      <c r="D164" t="s">
        <v>8221</v>
      </c>
      <c r="E164">
        <v>0</v>
      </c>
    </row>
    <row r="165" spans="1:5" x14ac:dyDescent="0.3">
      <c r="A165" t="s">
        <v>8219</v>
      </c>
      <c r="B165">
        <v>15</v>
      </c>
      <c r="D165" t="s">
        <v>8221</v>
      </c>
      <c r="E165">
        <v>0</v>
      </c>
    </row>
    <row r="166" spans="1:5" x14ac:dyDescent="0.3">
      <c r="A166" t="s">
        <v>8219</v>
      </c>
      <c r="B166">
        <v>15</v>
      </c>
      <c r="D166" t="s">
        <v>8221</v>
      </c>
      <c r="E166">
        <v>0</v>
      </c>
    </row>
    <row r="167" spans="1:5" x14ac:dyDescent="0.3">
      <c r="A167" t="s">
        <v>8219</v>
      </c>
      <c r="B167">
        <v>15</v>
      </c>
      <c r="D167" t="s">
        <v>8221</v>
      </c>
      <c r="E167">
        <v>0</v>
      </c>
    </row>
    <row r="168" spans="1:5" x14ac:dyDescent="0.3">
      <c r="A168" t="s">
        <v>8219</v>
      </c>
      <c r="B168">
        <v>15</v>
      </c>
      <c r="D168" t="s">
        <v>8221</v>
      </c>
      <c r="E168">
        <v>0</v>
      </c>
    </row>
    <row r="169" spans="1:5" x14ac:dyDescent="0.3">
      <c r="A169" t="s">
        <v>8219</v>
      </c>
      <c r="B169">
        <v>15</v>
      </c>
      <c r="D169" t="s">
        <v>8221</v>
      </c>
      <c r="E169">
        <v>0</v>
      </c>
    </row>
    <row r="170" spans="1:5" x14ac:dyDescent="0.3">
      <c r="A170" t="s">
        <v>8219</v>
      </c>
      <c r="B170">
        <v>15</v>
      </c>
      <c r="D170" t="s">
        <v>8221</v>
      </c>
      <c r="E170">
        <v>0</v>
      </c>
    </row>
    <row r="171" spans="1:5" x14ac:dyDescent="0.3">
      <c r="A171" t="s">
        <v>8219</v>
      </c>
      <c r="B171">
        <v>15</v>
      </c>
      <c r="D171" t="s">
        <v>8221</v>
      </c>
      <c r="E171">
        <v>0</v>
      </c>
    </row>
    <row r="172" spans="1:5" x14ac:dyDescent="0.3">
      <c r="A172" t="s">
        <v>8219</v>
      </c>
      <c r="B172">
        <v>15</v>
      </c>
      <c r="D172" t="s">
        <v>8221</v>
      </c>
      <c r="E172">
        <v>0</v>
      </c>
    </row>
    <row r="173" spans="1:5" x14ac:dyDescent="0.3">
      <c r="A173" t="s">
        <v>8219</v>
      </c>
      <c r="B173">
        <v>15</v>
      </c>
      <c r="D173" t="s">
        <v>8221</v>
      </c>
      <c r="E173">
        <v>0</v>
      </c>
    </row>
    <row r="174" spans="1:5" x14ac:dyDescent="0.3">
      <c r="A174" t="s">
        <v>8219</v>
      </c>
      <c r="B174">
        <v>15</v>
      </c>
      <c r="D174" t="s">
        <v>8221</v>
      </c>
      <c r="E174">
        <v>0</v>
      </c>
    </row>
    <row r="175" spans="1:5" x14ac:dyDescent="0.3">
      <c r="A175" t="s">
        <v>8219</v>
      </c>
      <c r="B175">
        <v>15</v>
      </c>
      <c r="D175" t="s">
        <v>8221</v>
      </c>
      <c r="E175">
        <v>0</v>
      </c>
    </row>
    <row r="176" spans="1:5" x14ac:dyDescent="0.3">
      <c r="A176" t="s">
        <v>8219</v>
      </c>
      <c r="B176">
        <v>15</v>
      </c>
      <c r="D176" t="s">
        <v>8221</v>
      </c>
      <c r="E176">
        <v>0</v>
      </c>
    </row>
    <row r="177" spans="1:5" x14ac:dyDescent="0.3">
      <c r="A177" t="s">
        <v>8219</v>
      </c>
      <c r="B177">
        <v>15</v>
      </c>
      <c r="D177" t="s">
        <v>8221</v>
      </c>
      <c r="E177">
        <v>0</v>
      </c>
    </row>
    <row r="178" spans="1:5" x14ac:dyDescent="0.3">
      <c r="A178" t="s">
        <v>8219</v>
      </c>
      <c r="B178">
        <v>15</v>
      </c>
      <c r="D178" t="s">
        <v>8221</v>
      </c>
      <c r="E178">
        <v>0</v>
      </c>
    </row>
    <row r="179" spans="1:5" x14ac:dyDescent="0.3">
      <c r="A179" t="s">
        <v>8219</v>
      </c>
      <c r="B179">
        <v>15</v>
      </c>
      <c r="D179" t="s">
        <v>8221</v>
      </c>
      <c r="E179">
        <v>0</v>
      </c>
    </row>
    <row r="180" spans="1:5" x14ac:dyDescent="0.3">
      <c r="A180" t="s">
        <v>8219</v>
      </c>
      <c r="B180">
        <v>15</v>
      </c>
      <c r="D180" t="s">
        <v>8221</v>
      </c>
      <c r="E180">
        <v>0</v>
      </c>
    </row>
    <row r="181" spans="1:5" x14ac:dyDescent="0.3">
      <c r="A181" t="s">
        <v>8219</v>
      </c>
      <c r="B181">
        <v>15</v>
      </c>
      <c r="D181" t="s">
        <v>8221</v>
      </c>
      <c r="E181">
        <v>0</v>
      </c>
    </row>
    <row r="182" spans="1:5" x14ac:dyDescent="0.3">
      <c r="A182" t="s">
        <v>8219</v>
      </c>
      <c r="B182">
        <v>15</v>
      </c>
      <c r="D182" t="s">
        <v>8221</v>
      </c>
      <c r="E182">
        <v>0</v>
      </c>
    </row>
    <row r="183" spans="1:5" x14ac:dyDescent="0.3">
      <c r="A183" t="s">
        <v>8219</v>
      </c>
      <c r="B183">
        <v>15</v>
      </c>
      <c r="D183" t="s">
        <v>8221</v>
      </c>
      <c r="E183">
        <v>0</v>
      </c>
    </row>
    <row r="184" spans="1:5" x14ac:dyDescent="0.3">
      <c r="A184" t="s">
        <v>8219</v>
      </c>
      <c r="B184">
        <v>15</v>
      </c>
      <c r="D184" t="s">
        <v>8221</v>
      </c>
      <c r="E184">
        <v>0</v>
      </c>
    </row>
    <row r="185" spans="1:5" x14ac:dyDescent="0.3">
      <c r="A185" t="s">
        <v>8219</v>
      </c>
      <c r="B185">
        <v>15</v>
      </c>
      <c r="D185" t="s">
        <v>8221</v>
      </c>
      <c r="E185">
        <v>0</v>
      </c>
    </row>
    <row r="186" spans="1:5" x14ac:dyDescent="0.3">
      <c r="A186" t="s">
        <v>8219</v>
      </c>
      <c r="B186">
        <v>15</v>
      </c>
      <c r="D186" t="s">
        <v>8221</v>
      </c>
      <c r="E186">
        <v>0</v>
      </c>
    </row>
    <row r="187" spans="1:5" x14ac:dyDescent="0.3">
      <c r="A187" t="s">
        <v>8219</v>
      </c>
      <c r="B187">
        <v>15</v>
      </c>
      <c r="D187" t="s">
        <v>8221</v>
      </c>
      <c r="E187">
        <v>0</v>
      </c>
    </row>
    <row r="188" spans="1:5" x14ac:dyDescent="0.3">
      <c r="A188" t="s">
        <v>8219</v>
      </c>
      <c r="B188">
        <v>15</v>
      </c>
      <c r="D188" t="s">
        <v>8221</v>
      </c>
      <c r="E188">
        <v>0</v>
      </c>
    </row>
    <row r="189" spans="1:5" x14ac:dyDescent="0.3">
      <c r="A189" t="s">
        <v>8219</v>
      </c>
      <c r="B189">
        <v>15</v>
      </c>
      <c r="D189" t="s">
        <v>8221</v>
      </c>
      <c r="E189">
        <v>0</v>
      </c>
    </row>
    <row r="190" spans="1:5" x14ac:dyDescent="0.3">
      <c r="A190" t="s">
        <v>8219</v>
      </c>
      <c r="B190">
        <v>15</v>
      </c>
      <c r="D190" t="s">
        <v>8221</v>
      </c>
      <c r="E190">
        <v>0</v>
      </c>
    </row>
    <row r="191" spans="1:5" x14ac:dyDescent="0.3">
      <c r="A191" t="s">
        <v>8219</v>
      </c>
      <c r="B191">
        <v>16</v>
      </c>
      <c r="D191" t="s">
        <v>8221</v>
      </c>
      <c r="E191">
        <v>0</v>
      </c>
    </row>
    <row r="192" spans="1:5" x14ac:dyDescent="0.3">
      <c r="A192" t="s">
        <v>8219</v>
      </c>
      <c r="B192">
        <v>16</v>
      </c>
      <c r="D192" t="s">
        <v>8221</v>
      </c>
      <c r="E192">
        <v>0</v>
      </c>
    </row>
    <row r="193" spans="1:5" x14ac:dyDescent="0.3">
      <c r="A193" t="s">
        <v>8219</v>
      </c>
      <c r="B193">
        <v>16</v>
      </c>
      <c r="D193" t="s">
        <v>8221</v>
      </c>
      <c r="E193">
        <v>0</v>
      </c>
    </row>
    <row r="194" spans="1:5" x14ac:dyDescent="0.3">
      <c r="A194" t="s">
        <v>8219</v>
      </c>
      <c r="B194">
        <v>16</v>
      </c>
      <c r="D194" t="s">
        <v>8221</v>
      </c>
      <c r="E194">
        <v>0</v>
      </c>
    </row>
    <row r="195" spans="1:5" x14ac:dyDescent="0.3">
      <c r="A195" t="s">
        <v>8219</v>
      </c>
      <c r="B195">
        <v>16</v>
      </c>
      <c r="D195" t="s">
        <v>8221</v>
      </c>
      <c r="E195">
        <v>0</v>
      </c>
    </row>
    <row r="196" spans="1:5" x14ac:dyDescent="0.3">
      <c r="A196" t="s">
        <v>8219</v>
      </c>
      <c r="B196">
        <v>16</v>
      </c>
      <c r="D196" t="s">
        <v>8221</v>
      </c>
      <c r="E196">
        <v>0</v>
      </c>
    </row>
    <row r="197" spans="1:5" x14ac:dyDescent="0.3">
      <c r="A197" t="s">
        <v>8219</v>
      </c>
      <c r="B197">
        <v>16</v>
      </c>
      <c r="D197" t="s">
        <v>8221</v>
      </c>
      <c r="E197">
        <v>0</v>
      </c>
    </row>
    <row r="198" spans="1:5" x14ac:dyDescent="0.3">
      <c r="A198" t="s">
        <v>8219</v>
      </c>
      <c r="B198">
        <v>16</v>
      </c>
      <c r="D198" t="s">
        <v>8221</v>
      </c>
      <c r="E198">
        <v>0</v>
      </c>
    </row>
    <row r="199" spans="1:5" x14ac:dyDescent="0.3">
      <c r="A199" t="s">
        <v>8219</v>
      </c>
      <c r="B199">
        <v>16</v>
      </c>
      <c r="D199" t="s">
        <v>8221</v>
      </c>
      <c r="E199">
        <v>0</v>
      </c>
    </row>
    <row r="200" spans="1:5" x14ac:dyDescent="0.3">
      <c r="A200" t="s">
        <v>8219</v>
      </c>
      <c r="B200">
        <v>16</v>
      </c>
      <c r="D200" t="s">
        <v>8221</v>
      </c>
      <c r="E200">
        <v>0</v>
      </c>
    </row>
    <row r="201" spans="1:5" x14ac:dyDescent="0.3">
      <c r="A201" t="s">
        <v>8219</v>
      </c>
      <c r="B201">
        <v>16</v>
      </c>
      <c r="D201" t="s">
        <v>8221</v>
      </c>
      <c r="E201">
        <v>0</v>
      </c>
    </row>
    <row r="202" spans="1:5" x14ac:dyDescent="0.3">
      <c r="A202" t="s">
        <v>8219</v>
      </c>
      <c r="B202">
        <v>16</v>
      </c>
      <c r="D202" t="s">
        <v>8221</v>
      </c>
      <c r="E202">
        <v>0</v>
      </c>
    </row>
    <row r="203" spans="1:5" x14ac:dyDescent="0.3">
      <c r="A203" t="s">
        <v>8219</v>
      </c>
      <c r="B203">
        <v>16</v>
      </c>
      <c r="D203" t="s">
        <v>8221</v>
      </c>
      <c r="E203">
        <v>0</v>
      </c>
    </row>
    <row r="204" spans="1:5" x14ac:dyDescent="0.3">
      <c r="A204" t="s">
        <v>8219</v>
      </c>
      <c r="B204">
        <v>17</v>
      </c>
      <c r="D204" t="s">
        <v>8221</v>
      </c>
      <c r="E204">
        <v>0</v>
      </c>
    </row>
    <row r="205" spans="1:5" x14ac:dyDescent="0.3">
      <c r="A205" t="s">
        <v>8219</v>
      </c>
      <c r="B205">
        <v>17</v>
      </c>
      <c r="D205" t="s">
        <v>8221</v>
      </c>
      <c r="E205">
        <v>0</v>
      </c>
    </row>
    <row r="206" spans="1:5" x14ac:dyDescent="0.3">
      <c r="A206" t="s">
        <v>8219</v>
      </c>
      <c r="B206">
        <v>17</v>
      </c>
      <c r="D206" t="s">
        <v>8221</v>
      </c>
      <c r="E206">
        <v>0</v>
      </c>
    </row>
    <row r="207" spans="1:5" x14ac:dyDescent="0.3">
      <c r="A207" t="s">
        <v>8219</v>
      </c>
      <c r="B207">
        <v>17</v>
      </c>
      <c r="D207" t="s">
        <v>8221</v>
      </c>
      <c r="E207">
        <v>0</v>
      </c>
    </row>
    <row r="208" spans="1:5" x14ac:dyDescent="0.3">
      <c r="A208" t="s">
        <v>8219</v>
      </c>
      <c r="B208">
        <v>17</v>
      </c>
      <c r="D208" t="s">
        <v>8221</v>
      </c>
      <c r="E208">
        <v>0</v>
      </c>
    </row>
    <row r="209" spans="1:5" x14ac:dyDescent="0.3">
      <c r="A209" t="s">
        <v>8219</v>
      </c>
      <c r="B209">
        <v>17</v>
      </c>
      <c r="D209" t="s">
        <v>8221</v>
      </c>
      <c r="E209">
        <v>0</v>
      </c>
    </row>
    <row r="210" spans="1:5" x14ac:dyDescent="0.3">
      <c r="A210" t="s">
        <v>8219</v>
      </c>
      <c r="B210">
        <v>17</v>
      </c>
      <c r="D210" t="s">
        <v>8221</v>
      </c>
      <c r="E210">
        <v>0</v>
      </c>
    </row>
    <row r="211" spans="1:5" x14ac:dyDescent="0.3">
      <c r="A211" t="s">
        <v>8219</v>
      </c>
      <c r="B211">
        <v>17</v>
      </c>
      <c r="D211" t="s">
        <v>8221</v>
      </c>
      <c r="E211">
        <v>0</v>
      </c>
    </row>
    <row r="212" spans="1:5" x14ac:dyDescent="0.3">
      <c r="A212" t="s">
        <v>8219</v>
      </c>
      <c r="B212">
        <v>17</v>
      </c>
      <c r="D212" t="s">
        <v>8221</v>
      </c>
      <c r="E212">
        <v>0</v>
      </c>
    </row>
    <row r="213" spans="1:5" x14ac:dyDescent="0.3">
      <c r="A213" t="s">
        <v>8219</v>
      </c>
      <c r="B213">
        <v>17</v>
      </c>
      <c r="D213" t="s">
        <v>8221</v>
      </c>
      <c r="E213">
        <v>0</v>
      </c>
    </row>
    <row r="214" spans="1:5" x14ac:dyDescent="0.3">
      <c r="A214" t="s">
        <v>8219</v>
      </c>
      <c r="B214">
        <v>17</v>
      </c>
      <c r="D214" t="s">
        <v>8221</v>
      </c>
      <c r="E214">
        <v>0</v>
      </c>
    </row>
    <row r="215" spans="1:5" x14ac:dyDescent="0.3">
      <c r="A215" t="s">
        <v>8219</v>
      </c>
      <c r="B215">
        <v>17</v>
      </c>
      <c r="D215" t="s">
        <v>8221</v>
      </c>
      <c r="E215">
        <v>0</v>
      </c>
    </row>
    <row r="216" spans="1:5" x14ac:dyDescent="0.3">
      <c r="A216" t="s">
        <v>8219</v>
      </c>
      <c r="B216">
        <v>17</v>
      </c>
      <c r="D216" t="s">
        <v>8221</v>
      </c>
      <c r="E216">
        <v>0</v>
      </c>
    </row>
    <row r="217" spans="1:5" x14ac:dyDescent="0.3">
      <c r="A217" t="s">
        <v>8219</v>
      </c>
      <c r="B217">
        <v>17</v>
      </c>
      <c r="D217" t="s">
        <v>8221</v>
      </c>
      <c r="E217">
        <v>0</v>
      </c>
    </row>
    <row r="218" spans="1:5" x14ac:dyDescent="0.3">
      <c r="A218" t="s">
        <v>8219</v>
      </c>
      <c r="B218">
        <v>17</v>
      </c>
      <c r="D218" t="s">
        <v>8221</v>
      </c>
      <c r="E218">
        <v>0</v>
      </c>
    </row>
    <row r="219" spans="1:5" x14ac:dyDescent="0.3">
      <c r="A219" t="s">
        <v>8219</v>
      </c>
      <c r="B219">
        <v>17</v>
      </c>
      <c r="D219" t="s">
        <v>8221</v>
      </c>
      <c r="E219">
        <v>0</v>
      </c>
    </row>
    <row r="220" spans="1:5" x14ac:dyDescent="0.3">
      <c r="A220" t="s">
        <v>8219</v>
      </c>
      <c r="B220">
        <v>17</v>
      </c>
      <c r="D220" t="s">
        <v>8221</v>
      </c>
      <c r="E220">
        <v>0</v>
      </c>
    </row>
    <row r="221" spans="1:5" x14ac:dyDescent="0.3">
      <c r="A221" t="s">
        <v>8219</v>
      </c>
      <c r="B221">
        <v>17</v>
      </c>
      <c r="D221" t="s">
        <v>8221</v>
      </c>
      <c r="E221">
        <v>0</v>
      </c>
    </row>
    <row r="222" spans="1:5" x14ac:dyDescent="0.3">
      <c r="A222" t="s">
        <v>8219</v>
      </c>
      <c r="B222">
        <v>17</v>
      </c>
      <c r="D222" t="s">
        <v>8221</v>
      </c>
      <c r="E222">
        <v>0</v>
      </c>
    </row>
    <row r="223" spans="1:5" x14ac:dyDescent="0.3">
      <c r="A223" t="s">
        <v>8219</v>
      </c>
      <c r="B223">
        <v>17</v>
      </c>
      <c r="D223" t="s">
        <v>8221</v>
      </c>
      <c r="E223">
        <v>0</v>
      </c>
    </row>
    <row r="224" spans="1:5" x14ac:dyDescent="0.3">
      <c r="A224" t="s">
        <v>8219</v>
      </c>
      <c r="B224">
        <v>17</v>
      </c>
      <c r="D224" t="s">
        <v>8221</v>
      </c>
      <c r="E224">
        <v>0</v>
      </c>
    </row>
    <row r="225" spans="1:5" x14ac:dyDescent="0.3">
      <c r="A225" t="s">
        <v>8219</v>
      </c>
      <c r="B225">
        <v>17</v>
      </c>
      <c r="D225" t="s">
        <v>8221</v>
      </c>
      <c r="E225">
        <v>0</v>
      </c>
    </row>
    <row r="226" spans="1:5" x14ac:dyDescent="0.3">
      <c r="A226" t="s">
        <v>8219</v>
      </c>
      <c r="B226">
        <v>17</v>
      </c>
      <c r="D226" t="s">
        <v>8221</v>
      </c>
      <c r="E226">
        <v>0</v>
      </c>
    </row>
    <row r="227" spans="1:5" x14ac:dyDescent="0.3">
      <c r="A227" t="s">
        <v>8219</v>
      </c>
      <c r="B227">
        <v>17</v>
      </c>
      <c r="D227" t="s">
        <v>8221</v>
      </c>
      <c r="E227">
        <v>0</v>
      </c>
    </row>
    <row r="228" spans="1:5" x14ac:dyDescent="0.3">
      <c r="A228" t="s">
        <v>8219</v>
      </c>
      <c r="B228">
        <v>17</v>
      </c>
      <c r="D228" t="s">
        <v>8221</v>
      </c>
      <c r="E228">
        <v>0</v>
      </c>
    </row>
    <row r="229" spans="1:5" x14ac:dyDescent="0.3">
      <c r="A229" t="s">
        <v>8219</v>
      </c>
      <c r="B229">
        <v>17</v>
      </c>
      <c r="D229" t="s">
        <v>8221</v>
      </c>
      <c r="E229">
        <v>0</v>
      </c>
    </row>
    <row r="230" spans="1:5" x14ac:dyDescent="0.3">
      <c r="A230" t="s">
        <v>8219</v>
      </c>
      <c r="B230">
        <v>17</v>
      </c>
      <c r="D230" t="s">
        <v>8221</v>
      </c>
      <c r="E230">
        <v>0</v>
      </c>
    </row>
    <row r="231" spans="1:5" x14ac:dyDescent="0.3">
      <c r="A231" t="s">
        <v>8219</v>
      </c>
      <c r="B231">
        <v>17</v>
      </c>
      <c r="D231" t="s">
        <v>8221</v>
      </c>
      <c r="E231">
        <v>0</v>
      </c>
    </row>
    <row r="232" spans="1:5" x14ac:dyDescent="0.3">
      <c r="A232" t="s">
        <v>8219</v>
      </c>
      <c r="B232">
        <v>17</v>
      </c>
      <c r="D232" t="s">
        <v>8221</v>
      </c>
      <c r="E232">
        <v>0</v>
      </c>
    </row>
    <row r="233" spans="1:5" x14ac:dyDescent="0.3">
      <c r="A233" t="s">
        <v>8219</v>
      </c>
      <c r="B233">
        <v>17</v>
      </c>
      <c r="D233" t="s">
        <v>8221</v>
      </c>
      <c r="E233">
        <v>0</v>
      </c>
    </row>
    <row r="234" spans="1:5" x14ac:dyDescent="0.3">
      <c r="A234" t="s">
        <v>8219</v>
      </c>
      <c r="B234">
        <v>17</v>
      </c>
      <c r="D234" t="s">
        <v>8221</v>
      </c>
      <c r="E234">
        <v>0</v>
      </c>
    </row>
    <row r="235" spans="1:5" x14ac:dyDescent="0.3">
      <c r="A235" t="s">
        <v>8219</v>
      </c>
      <c r="B235">
        <v>17</v>
      </c>
      <c r="D235" t="s">
        <v>8221</v>
      </c>
      <c r="E235">
        <v>0</v>
      </c>
    </row>
    <row r="236" spans="1:5" x14ac:dyDescent="0.3">
      <c r="A236" t="s">
        <v>8219</v>
      </c>
      <c r="B236">
        <v>17</v>
      </c>
      <c r="D236" t="s">
        <v>8221</v>
      </c>
      <c r="E236">
        <v>0</v>
      </c>
    </row>
    <row r="237" spans="1:5" x14ac:dyDescent="0.3">
      <c r="A237" t="s">
        <v>8219</v>
      </c>
      <c r="B237">
        <v>17</v>
      </c>
      <c r="D237" t="s">
        <v>8221</v>
      </c>
      <c r="E237">
        <v>0</v>
      </c>
    </row>
    <row r="238" spans="1:5" x14ac:dyDescent="0.3">
      <c r="A238" t="s">
        <v>8219</v>
      </c>
      <c r="B238">
        <v>18</v>
      </c>
      <c r="D238" t="s">
        <v>8221</v>
      </c>
      <c r="E238">
        <v>0</v>
      </c>
    </row>
    <row r="239" spans="1:5" x14ac:dyDescent="0.3">
      <c r="A239" t="s">
        <v>8219</v>
      </c>
      <c r="B239">
        <v>18</v>
      </c>
      <c r="D239" t="s">
        <v>8221</v>
      </c>
      <c r="E239">
        <v>0</v>
      </c>
    </row>
    <row r="240" spans="1:5" x14ac:dyDescent="0.3">
      <c r="A240" t="s">
        <v>8219</v>
      </c>
      <c r="B240">
        <v>18</v>
      </c>
      <c r="D240" t="s">
        <v>8221</v>
      </c>
      <c r="E240">
        <v>0</v>
      </c>
    </row>
    <row r="241" spans="1:5" x14ac:dyDescent="0.3">
      <c r="A241" t="s">
        <v>8219</v>
      </c>
      <c r="B241">
        <v>18</v>
      </c>
      <c r="D241" t="s">
        <v>8221</v>
      </c>
      <c r="E241">
        <v>0</v>
      </c>
    </row>
    <row r="242" spans="1:5" x14ac:dyDescent="0.3">
      <c r="A242" t="s">
        <v>8219</v>
      </c>
      <c r="B242">
        <v>18</v>
      </c>
      <c r="D242" t="s">
        <v>8221</v>
      </c>
      <c r="E242">
        <v>0</v>
      </c>
    </row>
    <row r="243" spans="1:5" x14ac:dyDescent="0.3">
      <c r="A243" t="s">
        <v>8219</v>
      </c>
      <c r="B243">
        <v>18</v>
      </c>
      <c r="D243" t="s">
        <v>8221</v>
      </c>
      <c r="E243">
        <v>0</v>
      </c>
    </row>
    <row r="244" spans="1:5" x14ac:dyDescent="0.3">
      <c r="A244" t="s">
        <v>8219</v>
      </c>
      <c r="B244">
        <v>18</v>
      </c>
      <c r="D244" t="s">
        <v>8221</v>
      </c>
      <c r="E244">
        <v>0</v>
      </c>
    </row>
    <row r="245" spans="1:5" x14ac:dyDescent="0.3">
      <c r="A245" t="s">
        <v>8219</v>
      </c>
      <c r="B245">
        <v>18</v>
      </c>
      <c r="D245" t="s">
        <v>8221</v>
      </c>
      <c r="E245">
        <v>0</v>
      </c>
    </row>
    <row r="246" spans="1:5" x14ac:dyDescent="0.3">
      <c r="A246" t="s">
        <v>8219</v>
      </c>
      <c r="B246">
        <v>18</v>
      </c>
      <c r="D246" t="s">
        <v>8221</v>
      </c>
      <c r="E246">
        <v>0</v>
      </c>
    </row>
    <row r="247" spans="1:5" x14ac:dyDescent="0.3">
      <c r="A247" t="s">
        <v>8219</v>
      </c>
      <c r="B247">
        <v>18</v>
      </c>
      <c r="D247" t="s">
        <v>8221</v>
      </c>
      <c r="E247">
        <v>0</v>
      </c>
    </row>
    <row r="248" spans="1:5" x14ac:dyDescent="0.3">
      <c r="A248" t="s">
        <v>8219</v>
      </c>
      <c r="B248">
        <v>18</v>
      </c>
      <c r="D248" t="s">
        <v>8221</v>
      </c>
      <c r="E248">
        <v>0</v>
      </c>
    </row>
    <row r="249" spans="1:5" x14ac:dyDescent="0.3">
      <c r="A249" t="s">
        <v>8219</v>
      </c>
      <c r="B249">
        <v>18</v>
      </c>
      <c r="D249" t="s">
        <v>8221</v>
      </c>
      <c r="E249">
        <v>0</v>
      </c>
    </row>
    <row r="250" spans="1:5" x14ac:dyDescent="0.3">
      <c r="A250" t="s">
        <v>8219</v>
      </c>
      <c r="B250">
        <v>18</v>
      </c>
      <c r="D250" t="s">
        <v>8221</v>
      </c>
      <c r="E250">
        <v>0</v>
      </c>
    </row>
    <row r="251" spans="1:5" x14ac:dyDescent="0.3">
      <c r="A251" t="s">
        <v>8219</v>
      </c>
      <c r="B251">
        <v>18</v>
      </c>
      <c r="D251" t="s">
        <v>8221</v>
      </c>
      <c r="E251">
        <v>0</v>
      </c>
    </row>
    <row r="252" spans="1:5" x14ac:dyDescent="0.3">
      <c r="A252" t="s">
        <v>8219</v>
      </c>
      <c r="B252">
        <v>18</v>
      </c>
      <c r="D252" t="s">
        <v>8221</v>
      </c>
      <c r="E252">
        <v>0</v>
      </c>
    </row>
    <row r="253" spans="1:5" x14ac:dyDescent="0.3">
      <c r="A253" t="s">
        <v>8219</v>
      </c>
      <c r="B253">
        <v>18</v>
      </c>
      <c r="D253" t="s">
        <v>8221</v>
      </c>
      <c r="E253">
        <v>0</v>
      </c>
    </row>
    <row r="254" spans="1:5" x14ac:dyDescent="0.3">
      <c r="A254" t="s">
        <v>8219</v>
      </c>
      <c r="B254">
        <v>18</v>
      </c>
      <c r="D254" t="s">
        <v>8221</v>
      </c>
      <c r="E254">
        <v>0</v>
      </c>
    </row>
    <row r="255" spans="1:5" x14ac:dyDescent="0.3">
      <c r="A255" t="s">
        <v>8219</v>
      </c>
      <c r="B255">
        <v>18</v>
      </c>
      <c r="D255" t="s">
        <v>8221</v>
      </c>
      <c r="E255">
        <v>0</v>
      </c>
    </row>
    <row r="256" spans="1:5" x14ac:dyDescent="0.3">
      <c r="A256" t="s">
        <v>8219</v>
      </c>
      <c r="B256">
        <v>18</v>
      </c>
      <c r="D256" t="s">
        <v>8221</v>
      </c>
      <c r="E256">
        <v>0</v>
      </c>
    </row>
    <row r="257" spans="1:5" x14ac:dyDescent="0.3">
      <c r="A257" t="s">
        <v>8219</v>
      </c>
      <c r="B257">
        <v>18</v>
      </c>
      <c r="D257" t="s">
        <v>8221</v>
      </c>
      <c r="E257">
        <v>0</v>
      </c>
    </row>
    <row r="258" spans="1:5" x14ac:dyDescent="0.3">
      <c r="A258" t="s">
        <v>8219</v>
      </c>
      <c r="B258">
        <v>18</v>
      </c>
      <c r="D258" t="s">
        <v>8221</v>
      </c>
      <c r="E258">
        <v>0</v>
      </c>
    </row>
    <row r="259" spans="1:5" x14ac:dyDescent="0.3">
      <c r="A259" t="s">
        <v>8219</v>
      </c>
      <c r="B259">
        <v>19</v>
      </c>
      <c r="D259" t="s">
        <v>8221</v>
      </c>
      <c r="E259">
        <v>0</v>
      </c>
    </row>
    <row r="260" spans="1:5" x14ac:dyDescent="0.3">
      <c r="A260" t="s">
        <v>8219</v>
      </c>
      <c r="B260">
        <v>19</v>
      </c>
      <c r="D260" t="s">
        <v>8221</v>
      </c>
      <c r="E260">
        <v>0</v>
      </c>
    </row>
    <row r="261" spans="1:5" x14ac:dyDescent="0.3">
      <c r="A261" t="s">
        <v>8219</v>
      </c>
      <c r="B261">
        <v>19</v>
      </c>
      <c r="D261" t="s">
        <v>8221</v>
      </c>
      <c r="E261">
        <v>0</v>
      </c>
    </row>
    <row r="262" spans="1:5" x14ac:dyDescent="0.3">
      <c r="A262" t="s">
        <v>8219</v>
      </c>
      <c r="B262">
        <v>19</v>
      </c>
      <c r="D262" t="s">
        <v>8221</v>
      </c>
      <c r="E262">
        <v>0</v>
      </c>
    </row>
    <row r="263" spans="1:5" x14ac:dyDescent="0.3">
      <c r="A263" t="s">
        <v>8219</v>
      </c>
      <c r="B263">
        <v>19</v>
      </c>
      <c r="D263" t="s">
        <v>8221</v>
      </c>
      <c r="E263">
        <v>0</v>
      </c>
    </row>
    <row r="264" spans="1:5" x14ac:dyDescent="0.3">
      <c r="A264" t="s">
        <v>8219</v>
      </c>
      <c r="B264">
        <v>19</v>
      </c>
      <c r="D264" t="s">
        <v>8221</v>
      </c>
      <c r="E264">
        <v>0</v>
      </c>
    </row>
    <row r="265" spans="1:5" x14ac:dyDescent="0.3">
      <c r="A265" t="s">
        <v>8219</v>
      </c>
      <c r="B265">
        <v>19</v>
      </c>
      <c r="D265" t="s">
        <v>8221</v>
      </c>
      <c r="E265">
        <v>0</v>
      </c>
    </row>
    <row r="266" spans="1:5" x14ac:dyDescent="0.3">
      <c r="A266" t="s">
        <v>8219</v>
      </c>
      <c r="B266">
        <v>19</v>
      </c>
      <c r="D266" t="s">
        <v>8221</v>
      </c>
      <c r="E266">
        <v>0</v>
      </c>
    </row>
    <row r="267" spans="1:5" x14ac:dyDescent="0.3">
      <c r="A267" t="s">
        <v>8219</v>
      </c>
      <c r="B267">
        <v>19</v>
      </c>
      <c r="D267" t="s">
        <v>8221</v>
      </c>
      <c r="E267">
        <v>0</v>
      </c>
    </row>
    <row r="268" spans="1:5" x14ac:dyDescent="0.3">
      <c r="A268" t="s">
        <v>8219</v>
      </c>
      <c r="B268">
        <v>19</v>
      </c>
      <c r="D268" t="s">
        <v>8221</v>
      </c>
      <c r="E268">
        <v>0</v>
      </c>
    </row>
    <row r="269" spans="1:5" x14ac:dyDescent="0.3">
      <c r="A269" t="s">
        <v>8219</v>
      </c>
      <c r="B269">
        <v>19</v>
      </c>
      <c r="D269" t="s">
        <v>8221</v>
      </c>
      <c r="E269">
        <v>0</v>
      </c>
    </row>
    <row r="270" spans="1:5" x14ac:dyDescent="0.3">
      <c r="A270" t="s">
        <v>8219</v>
      </c>
      <c r="B270">
        <v>19</v>
      </c>
      <c r="D270" t="s">
        <v>8221</v>
      </c>
      <c r="E270">
        <v>0</v>
      </c>
    </row>
    <row r="271" spans="1:5" x14ac:dyDescent="0.3">
      <c r="A271" t="s">
        <v>8219</v>
      </c>
      <c r="B271">
        <v>19</v>
      </c>
      <c r="D271" t="s">
        <v>8221</v>
      </c>
      <c r="E271">
        <v>0</v>
      </c>
    </row>
    <row r="272" spans="1:5" x14ac:dyDescent="0.3">
      <c r="A272" t="s">
        <v>8219</v>
      </c>
      <c r="B272">
        <v>19</v>
      </c>
      <c r="D272" t="s">
        <v>8221</v>
      </c>
      <c r="E272">
        <v>0</v>
      </c>
    </row>
    <row r="273" spans="1:5" x14ac:dyDescent="0.3">
      <c r="A273" t="s">
        <v>8219</v>
      </c>
      <c r="B273">
        <v>19</v>
      </c>
      <c r="D273" t="s">
        <v>8221</v>
      </c>
      <c r="E273">
        <v>0</v>
      </c>
    </row>
    <row r="274" spans="1:5" x14ac:dyDescent="0.3">
      <c r="A274" t="s">
        <v>8219</v>
      </c>
      <c r="B274">
        <v>19</v>
      </c>
      <c r="D274" t="s">
        <v>8221</v>
      </c>
      <c r="E274">
        <v>0</v>
      </c>
    </row>
    <row r="275" spans="1:5" x14ac:dyDescent="0.3">
      <c r="A275" t="s">
        <v>8219</v>
      </c>
      <c r="B275">
        <v>19</v>
      </c>
      <c r="D275" t="s">
        <v>8221</v>
      </c>
      <c r="E275">
        <v>0</v>
      </c>
    </row>
    <row r="276" spans="1:5" x14ac:dyDescent="0.3">
      <c r="A276" t="s">
        <v>8219</v>
      </c>
      <c r="B276">
        <v>19</v>
      </c>
      <c r="D276" t="s">
        <v>8221</v>
      </c>
      <c r="E276">
        <v>0</v>
      </c>
    </row>
    <row r="277" spans="1:5" x14ac:dyDescent="0.3">
      <c r="A277" t="s">
        <v>8219</v>
      </c>
      <c r="B277">
        <v>19</v>
      </c>
      <c r="D277" t="s">
        <v>8221</v>
      </c>
      <c r="E277">
        <v>0</v>
      </c>
    </row>
    <row r="278" spans="1:5" x14ac:dyDescent="0.3">
      <c r="A278" t="s">
        <v>8219</v>
      </c>
      <c r="B278">
        <v>19</v>
      </c>
      <c r="D278" t="s">
        <v>8221</v>
      </c>
      <c r="E278">
        <v>0</v>
      </c>
    </row>
    <row r="279" spans="1:5" x14ac:dyDescent="0.3">
      <c r="A279" t="s">
        <v>8219</v>
      </c>
      <c r="B279">
        <v>19</v>
      </c>
      <c r="D279" t="s">
        <v>8221</v>
      </c>
      <c r="E279">
        <v>0</v>
      </c>
    </row>
    <row r="280" spans="1:5" x14ac:dyDescent="0.3">
      <c r="A280" t="s">
        <v>8219</v>
      </c>
      <c r="B280">
        <v>19</v>
      </c>
      <c r="D280" t="s">
        <v>8221</v>
      </c>
      <c r="E280">
        <v>0</v>
      </c>
    </row>
    <row r="281" spans="1:5" x14ac:dyDescent="0.3">
      <c r="A281" t="s">
        <v>8219</v>
      </c>
      <c r="B281">
        <v>19</v>
      </c>
      <c r="D281" t="s">
        <v>8221</v>
      </c>
      <c r="E281">
        <v>0</v>
      </c>
    </row>
    <row r="282" spans="1:5" x14ac:dyDescent="0.3">
      <c r="A282" t="s">
        <v>8219</v>
      </c>
      <c r="B282">
        <v>19</v>
      </c>
      <c r="D282" t="s">
        <v>8221</v>
      </c>
      <c r="E282">
        <v>0</v>
      </c>
    </row>
    <row r="283" spans="1:5" x14ac:dyDescent="0.3">
      <c r="A283" t="s">
        <v>8219</v>
      </c>
      <c r="B283">
        <v>19</v>
      </c>
      <c r="D283" t="s">
        <v>8221</v>
      </c>
      <c r="E283">
        <v>0</v>
      </c>
    </row>
    <row r="284" spans="1:5" x14ac:dyDescent="0.3">
      <c r="A284" t="s">
        <v>8219</v>
      </c>
      <c r="B284">
        <v>20</v>
      </c>
      <c r="D284" t="s">
        <v>8221</v>
      </c>
      <c r="E284">
        <v>0</v>
      </c>
    </row>
    <row r="285" spans="1:5" x14ac:dyDescent="0.3">
      <c r="A285" t="s">
        <v>8219</v>
      </c>
      <c r="B285">
        <v>20</v>
      </c>
      <c r="D285" t="s">
        <v>8221</v>
      </c>
      <c r="E285">
        <v>0</v>
      </c>
    </row>
    <row r="286" spans="1:5" x14ac:dyDescent="0.3">
      <c r="A286" t="s">
        <v>8219</v>
      </c>
      <c r="B286">
        <v>20</v>
      </c>
      <c r="D286" t="s">
        <v>8221</v>
      </c>
      <c r="E286">
        <v>0</v>
      </c>
    </row>
    <row r="287" spans="1:5" x14ac:dyDescent="0.3">
      <c r="A287" t="s">
        <v>8219</v>
      </c>
      <c r="B287">
        <v>20</v>
      </c>
      <c r="D287" t="s">
        <v>8221</v>
      </c>
      <c r="E287">
        <v>0</v>
      </c>
    </row>
    <row r="288" spans="1:5" x14ac:dyDescent="0.3">
      <c r="A288" t="s">
        <v>8219</v>
      </c>
      <c r="B288">
        <v>20</v>
      </c>
      <c r="D288" t="s">
        <v>8221</v>
      </c>
      <c r="E288">
        <v>0</v>
      </c>
    </row>
    <row r="289" spans="1:5" x14ac:dyDescent="0.3">
      <c r="A289" t="s">
        <v>8219</v>
      </c>
      <c r="B289">
        <v>20</v>
      </c>
      <c r="D289" t="s">
        <v>8221</v>
      </c>
      <c r="E289">
        <v>1</v>
      </c>
    </row>
    <row r="290" spans="1:5" x14ac:dyDescent="0.3">
      <c r="A290" t="s">
        <v>8219</v>
      </c>
      <c r="B290">
        <v>20</v>
      </c>
      <c r="D290" t="s">
        <v>8221</v>
      </c>
      <c r="E290">
        <v>1</v>
      </c>
    </row>
    <row r="291" spans="1:5" x14ac:dyDescent="0.3">
      <c r="A291" t="s">
        <v>8219</v>
      </c>
      <c r="B291">
        <v>20</v>
      </c>
      <c r="D291" t="s">
        <v>8221</v>
      </c>
      <c r="E291">
        <v>1</v>
      </c>
    </row>
    <row r="292" spans="1:5" x14ac:dyDescent="0.3">
      <c r="A292" t="s">
        <v>8219</v>
      </c>
      <c r="B292">
        <v>20</v>
      </c>
      <c r="D292" t="s">
        <v>8221</v>
      </c>
      <c r="E292">
        <v>1</v>
      </c>
    </row>
    <row r="293" spans="1:5" x14ac:dyDescent="0.3">
      <c r="A293" t="s">
        <v>8219</v>
      </c>
      <c r="B293">
        <v>20</v>
      </c>
      <c r="D293" t="s">
        <v>8221</v>
      </c>
      <c r="E293">
        <v>1</v>
      </c>
    </row>
    <row r="294" spans="1:5" x14ac:dyDescent="0.3">
      <c r="A294" t="s">
        <v>8219</v>
      </c>
      <c r="B294">
        <v>20</v>
      </c>
      <c r="D294" t="s">
        <v>8221</v>
      </c>
      <c r="E294">
        <v>1</v>
      </c>
    </row>
    <row r="295" spans="1:5" x14ac:dyDescent="0.3">
      <c r="A295" t="s">
        <v>8219</v>
      </c>
      <c r="B295">
        <v>20</v>
      </c>
      <c r="D295" t="s">
        <v>8221</v>
      </c>
      <c r="E295">
        <v>1</v>
      </c>
    </row>
    <row r="296" spans="1:5" x14ac:dyDescent="0.3">
      <c r="A296" t="s">
        <v>8219</v>
      </c>
      <c r="B296">
        <v>20</v>
      </c>
      <c r="D296" t="s">
        <v>8221</v>
      </c>
      <c r="E296">
        <v>1</v>
      </c>
    </row>
    <row r="297" spans="1:5" x14ac:dyDescent="0.3">
      <c r="A297" t="s">
        <v>8219</v>
      </c>
      <c r="B297">
        <v>20</v>
      </c>
      <c r="D297" t="s">
        <v>8221</v>
      </c>
      <c r="E297">
        <v>1</v>
      </c>
    </row>
    <row r="298" spans="1:5" x14ac:dyDescent="0.3">
      <c r="A298" t="s">
        <v>8219</v>
      </c>
      <c r="B298">
        <v>20</v>
      </c>
      <c r="D298" t="s">
        <v>8221</v>
      </c>
      <c r="E298">
        <v>1</v>
      </c>
    </row>
    <row r="299" spans="1:5" x14ac:dyDescent="0.3">
      <c r="A299" t="s">
        <v>8219</v>
      </c>
      <c r="B299">
        <v>20</v>
      </c>
      <c r="D299" t="s">
        <v>8221</v>
      </c>
      <c r="E299">
        <v>1</v>
      </c>
    </row>
    <row r="300" spans="1:5" x14ac:dyDescent="0.3">
      <c r="A300" t="s">
        <v>8219</v>
      </c>
      <c r="B300">
        <v>20</v>
      </c>
      <c r="D300" t="s">
        <v>8221</v>
      </c>
      <c r="E300">
        <v>1</v>
      </c>
    </row>
    <row r="301" spans="1:5" x14ac:dyDescent="0.3">
      <c r="A301" t="s">
        <v>8219</v>
      </c>
      <c r="B301">
        <v>20</v>
      </c>
      <c r="D301" t="s">
        <v>8221</v>
      </c>
      <c r="E301">
        <v>1</v>
      </c>
    </row>
    <row r="302" spans="1:5" x14ac:dyDescent="0.3">
      <c r="A302" t="s">
        <v>8219</v>
      </c>
      <c r="B302">
        <v>20</v>
      </c>
      <c r="D302" t="s">
        <v>8221</v>
      </c>
      <c r="E302">
        <v>1</v>
      </c>
    </row>
    <row r="303" spans="1:5" x14ac:dyDescent="0.3">
      <c r="A303" t="s">
        <v>8219</v>
      </c>
      <c r="B303">
        <v>20</v>
      </c>
      <c r="D303" t="s">
        <v>8221</v>
      </c>
      <c r="E303">
        <v>1</v>
      </c>
    </row>
    <row r="304" spans="1:5" x14ac:dyDescent="0.3">
      <c r="A304" t="s">
        <v>8219</v>
      </c>
      <c r="B304">
        <v>20</v>
      </c>
      <c r="D304" t="s">
        <v>8221</v>
      </c>
      <c r="E304">
        <v>1</v>
      </c>
    </row>
    <row r="305" spans="1:5" x14ac:dyDescent="0.3">
      <c r="A305" t="s">
        <v>8219</v>
      </c>
      <c r="B305">
        <v>20</v>
      </c>
      <c r="D305" t="s">
        <v>8221</v>
      </c>
      <c r="E305">
        <v>1</v>
      </c>
    </row>
    <row r="306" spans="1:5" x14ac:dyDescent="0.3">
      <c r="A306" t="s">
        <v>8219</v>
      </c>
      <c r="B306">
        <v>20</v>
      </c>
      <c r="D306" t="s">
        <v>8221</v>
      </c>
      <c r="E306">
        <v>1</v>
      </c>
    </row>
    <row r="307" spans="1:5" x14ac:dyDescent="0.3">
      <c r="A307" t="s">
        <v>8219</v>
      </c>
      <c r="B307">
        <v>20</v>
      </c>
      <c r="D307" t="s">
        <v>8221</v>
      </c>
      <c r="E307">
        <v>1</v>
      </c>
    </row>
    <row r="308" spans="1:5" x14ac:dyDescent="0.3">
      <c r="A308" t="s">
        <v>8219</v>
      </c>
      <c r="B308">
        <v>20</v>
      </c>
      <c r="D308" t="s">
        <v>8221</v>
      </c>
      <c r="E308">
        <v>1</v>
      </c>
    </row>
    <row r="309" spans="1:5" x14ac:dyDescent="0.3">
      <c r="A309" t="s">
        <v>8219</v>
      </c>
      <c r="B309">
        <v>20</v>
      </c>
      <c r="D309" t="s">
        <v>8221</v>
      </c>
      <c r="E309">
        <v>1</v>
      </c>
    </row>
    <row r="310" spans="1:5" x14ac:dyDescent="0.3">
      <c r="A310" t="s">
        <v>8219</v>
      </c>
      <c r="B310">
        <v>20</v>
      </c>
      <c r="D310" t="s">
        <v>8221</v>
      </c>
      <c r="E310">
        <v>1</v>
      </c>
    </row>
    <row r="311" spans="1:5" x14ac:dyDescent="0.3">
      <c r="A311" t="s">
        <v>8219</v>
      </c>
      <c r="B311">
        <v>20</v>
      </c>
      <c r="D311" t="s">
        <v>8221</v>
      </c>
      <c r="E311">
        <v>1</v>
      </c>
    </row>
    <row r="312" spans="1:5" x14ac:dyDescent="0.3">
      <c r="A312" t="s">
        <v>8219</v>
      </c>
      <c r="B312">
        <v>20</v>
      </c>
      <c r="D312" t="s">
        <v>8221</v>
      </c>
      <c r="E312">
        <v>1</v>
      </c>
    </row>
    <row r="313" spans="1:5" x14ac:dyDescent="0.3">
      <c r="A313" t="s">
        <v>8219</v>
      </c>
      <c r="B313">
        <v>20</v>
      </c>
      <c r="D313" t="s">
        <v>8221</v>
      </c>
      <c r="E313">
        <v>1</v>
      </c>
    </row>
    <row r="314" spans="1:5" x14ac:dyDescent="0.3">
      <c r="A314" t="s">
        <v>8219</v>
      </c>
      <c r="B314">
        <v>20</v>
      </c>
      <c r="D314" t="s">
        <v>8221</v>
      </c>
      <c r="E314">
        <v>1</v>
      </c>
    </row>
    <row r="315" spans="1:5" x14ac:dyDescent="0.3">
      <c r="A315" t="s">
        <v>8219</v>
      </c>
      <c r="B315">
        <v>20</v>
      </c>
      <c r="D315" t="s">
        <v>8221</v>
      </c>
      <c r="E315">
        <v>1</v>
      </c>
    </row>
    <row r="316" spans="1:5" x14ac:dyDescent="0.3">
      <c r="A316" t="s">
        <v>8219</v>
      </c>
      <c r="B316">
        <v>20</v>
      </c>
      <c r="D316" t="s">
        <v>8221</v>
      </c>
      <c r="E316">
        <v>1</v>
      </c>
    </row>
    <row r="317" spans="1:5" x14ac:dyDescent="0.3">
      <c r="A317" t="s">
        <v>8219</v>
      </c>
      <c r="B317">
        <v>20</v>
      </c>
      <c r="D317" t="s">
        <v>8221</v>
      </c>
      <c r="E317">
        <v>1</v>
      </c>
    </row>
    <row r="318" spans="1:5" x14ac:dyDescent="0.3">
      <c r="A318" t="s">
        <v>8219</v>
      </c>
      <c r="B318">
        <v>20</v>
      </c>
      <c r="D318" t="s">
        <v>8221</v>
      </c>
      <c r="E318">
        <v>1</v>
      </c>
    </row>
    <row r="319" spans="1:5" x14ac:dyDescent="0.3">
      <c r="A319" t="s">
        <v>8219</v>
      </c>
      <c r="B319">
        <v>21</v>
      </c>
      <c r="D319" t="s">
        <v>8221</v>
      </c>
      <c r="E319">
        <v>1</v>
      </c>
    </row>
    <row r="320" spans="1:5" x14ac:dyDescent="0.3">
      <c r="A320" t="s">
        <v>8219</v>
      </c>
      <c r="B320">
        <v>21</v>
      </c>
      <c r="D320" t="s">
        <v>8221</v>
      </c>
      <c r="E320">
        <v>1</v>
      </c>
    </row>
    <row r="321" spans="1:5" x14ac:dyDescent="0.3">
      <c r="A321" t="s">
        <v>8219</v>
      </c>
      <c r="B321">
        <v>21</v>
      </c>
      <c r="D321" t="s">
        <v>8221</v>
      </c>
      <c r="E321">
        <v>1</v>
      </c>
    </row>
    <row r="322" spans="1:5" x14ac:dyDescent="0.3">
      <c r="A322" t="s">
        <v>8219</v>
      </c>
      <c r="B322">
        <v>21</v>
      </c>
      <c r="D322" t="s">
        <v>8221</v>
      </c>
      <c r="E322">
        <v>1</v>
      </c>
    </row>
    <row r="323" spans="1:5" x14ac:dyDescent="0.3">
      <c r="A323" t="s">
        <v>8219</v>
      </c>
      <c r="B323">
        <v>21</v>
      </c>
      <c r="D323" t="s">
        <v>8221</v>
      </c>
      <c r="E323">
        <v>1</v>
      </c>
    </row>
    <row r="324" spans="1:5" x14ac:dyDescent="0.3">
      <c r="A324" t="s">
        <v>8219</v>
      </c>
      <c r="B324">
        <v>21</v>
      </c>
      <c r="D324" t="s">
        <v>8221</v>
      </c>
      <c r="E324">
        <v>1</v>
      </c>
    </row>
    <row r="325" spans="1:5" x14ac:dyDescent="0.3">
      <c r="A325" t="s">
        <v>8219</v>
      </c>
      <c r="B325">
        <v>21</v>
      </c>
      <c r="D325" t="s">
        <v>8221</v>
      </c>
      <c r="E325">
        <v>1</v>
      </c>
    </row>
    <row r="326" spans="1:5" x14ac:dyDescent="0.3">
      <c r="A326" t="s">
        <v>8219</v>
      </c>
      <c r="B326">
        <v>21</v>
      </c>
      <c r="D326" t="s">
        <v>8221</v>
      </c>
      <c r="E326">
        <v>1</v>
      </c>
    </row>
    <row r="327" spans="1:5" x14ac:dyDescent="0.3">
      <c r="A327" t="s">
        <v>8219</v>
      </c>
      <c r="B327">
        <v>21</v>
      </c>
      <c r="D327" t="s">
        <v>8221</v>
      </c>
      <c r="E327">
        <v>1</v>
      </c>
    </row>
    <row r="328" spans="1:5" x14ac:dyDescent="0.3">
      <c r="A328" t="s">
        <v>8219</v>
      </c>
      <c r="B328">
        <v>21</v>
      </c>
      <c r="D328" t="s">
        <v>8221</v>
      </c>
      <c r="E328">
        <v>1</v>
      </c>
    </row>
    <row r="329" spans="1:5" x14ac:dyDescent="0.3">
      <c r="A329" t="s">
        <v>8219</v>
      </c>
      <c r="B329">
        <v>21</v>
      </c>
      <c r="D329" t="s">
        <v>8221</v>
      </c>
      <c r="E329">
        <v>1</v>
      </c>
    </row>
    <row r="330" spans="1:5" x14ac:dyDescent="0.3">
      <c r="A330" t="s">
        <v>8219</v>
      </c>
      <c r="B330">
        <v>21</v>
      </c>
      <c r="D330" t="s">
        <v>8221</v>
      </c>
      <c r="E330">
        <v>1</v>
      </c>
    </row>
    <row r="331" spans="1:5" x14ac:dyDescent="0.3">
      <c r="A331" t="s">
        <v>8219</v>
      </c>
      <c r="B331">
        <v>21</v>
      </c>
      <c r="D331" t="s">
        <v>8221</v>
      </c>
      <c r="E331">
        <v>1</v>
      </c>
    </row>
    <row r="332" spans="1:5" x14ac:dyDescent="0.3">
      <c r="A332" t="s">
        <v>8219</v>
      </c>
      <c r="B332">
        <v>21</v>
      </c>
      <c r="D332" t="s">
        <v>8221</v>
      </c>
      <c r="E332">
        <v>1</v>
      </c>
    </row>
    <row r="333" spans="1:5" x14ac:dyDescent="0.3">
      <c r="A333" t="s">
        <v>8219</v>
      </c>
      <c r="B333">
        <v>21</v>
      </c>
      <c r="D333" t="s">
        <v>8221</v>
      </c>
      <c r="E333">
        <v>1</v>
      </c>
    </row>
    <row r="334" spans="1:5" x14ac:dyDescent="0.3">
      <c r="A334" t="s">
        <v>8219</v>
      </c>
      <c r="B334">
        <v>21</v>
      </c>
      <c r="D334" t="s">
        <v>8221</v>
      </c>
      <c r="E334">
        <v>1</v>
      </c>
    </row>
    <row r="335" spans="1:5" x14ac:dyDescent="0.3">
      <c r="A335" t="s">
        <v>8219</v>
      </c>
      <c r="B335">
        <v>21</v>
      </c>
      <c r="D335" t="s">
        <v>8221</v>
      </c>
      <c r="E335">
        <v>1</v>
      </c>
    </row>
    <row r="336" spans="1:5" x14ac:dyDescent="0.3">
      <c r="A336" t="s">
        <v>8219</v>
      </c>
      <c r="B336">
        <v>21</v>
      </c>
      <c r="D336" t="s">
        <v>8221</v>
      </c>
      <c r="E336">
        <v>1</v>
      </c>
    </row>
    <row r="337" spans="1:5" x14ac:dyDescent="0.3">
      <c r="A337" t="s">
        <v>8219</v>
      </c>
      <c r="B337">
        <v>21</v>
      </c>
      <c r="D337" t="s">
        <v>8221</v>
      </c>
      <c r="E337">
        <v>1</v>
      </c>
    </row>
    <row r="338" spans="1:5" x14ac:dyDescent="0.3">
      <c r="A338" t="s">
        <v>8219</v>
      </c>
      <c r="B338">
        <v>21</v>
      </c>
      <c r="D338" t="s">
        <v>8221</v>
      </c>
      <c r="E338">
        <v>1</v>
      </c>
    </row>
    <row r="339" spans="1:5" x14ac:dyDescent="0.3">
      <c r="A339" t="s">
        <v>8219</v>
      </c>
      <c r="B339">
        <v>21</v>
      </c>
      <c r="D339" t="s">
        <v>8221</v>
      </c>
      <c r="E339">
        <v>1</v>
      </c>
    </row>
    <row r="340" spans="1:5" x14ac:dyDescent="0.3">
      <c r="A340" t="s">
        <v>8219</v>
      </c>
      <c r="B340">
        <v>21</v>
      </c>
      <c r="D340" t="s">
        <v>8221</v>
      </c>
      <c r="E340">
        <v>1</v>
      </c>
    </row>
    <row r="341" spans="1:5" x14ac:dyDescent="0.3">
      <c r="A341" t="s">
        <v>8219</v>
      </c>
      <c r="B341">
        <v>21</v>
      </c>
      <c r="D341" t="s">
        <v>8221</v>
      </c>
      <c r="E341">
        <v>1</v>
      </c>
    </row>
    <row r="342" spans="1:5" x14ac:dyDescent="0.3">
      <c r="A342" t="s">
        <v>8219</v>
      </c>
      <c r="B342">
        <v>21</v>
      </c>
      <c r="D342" t="s">
        <v>8221</v>
      </c>
      <c r="E342">
        <v>1</v>
      </c>
    </row>
    <row r="343" spans="1:5" x14ac:dyDescent="0.3">
      <c r="A343" t="s">
        <v>8219</v>
      </c>
      <c r="B343">
        <v>21</v>
      </c>
      <c r="D343" t="s">
        <v>8221</v>
      </c>
      <c r="E343">
        <v>1</v>
      </c>
    </row>
    <row r="344" spans="1:5" x14ac:dyDescent="0.3">
      <c r="A344" t="s">
        <v>8219</v>
      </c>
      <c r="B344">
        <v>21</v>
      </c>
      <c r="D344" t="s">
        <v>8221</v>
      </c>
      <c r="E344">
        <v>1</v>
      </c>
    </row>
    <row r="345" spans="1:5" x14ac:dyDescent="0.3">
      <c r="A345" t="s">
        <v>8219</v>
      </c>
      <c r="B345">
        <v>21</v>
      </c>
      <c r="D345" t="s">
        <v>8221</v>
      </c>
      <c r="E345">
        <v>1</v>
      </c>
    </row>
    <row r="346" spans="1:5" x14ac:dyDescent="0.3">
      <c r="A346" t="s">
        <v>8219</v>
      </c>
      <c r="B346">
        <v>21</v>
      </c>
      <c r="D346" t="s">
        <v>8221</v>
      </c>
      <c r="E346">
        <v>1</v>
      </c>
    </row>
    <row r="347" spans="1:5" x14ac:dyDescent="0.3">
      <c r="A347" t="s">
        <v>8219</v>
      </c>
      <c r="B347">
        <v>22</v>
      </c>
      <c r="D347" t="s">
        <v>8221</v>
      </c>
      <c r="E347">
        <v>1</v>
      </c>
    </row>
    <row r="348" spans="1:5" x14ac:dyDescent="0.3">
      <c r="A348" t="s">
        <v>8219</v>
      </c>
      <c r="B348">
        <v>22</v>
      </c>
      <c r="D348" t="s">
        <v>8221</v>
      </c>
      <c r="E348">
        <v>1</v>
      </c>
    </row>
    <row r="349" spans="1:5" x14ac:dyDescent="0.3">
      <c r="A349" t="s">
        <v>8219</v>
      </c>
      <c r="B349">
        <v>22</v>
      </c>
      <c r="D349" t="s">
        <v>8221</v>
      </c>
      <c r="E349">
        <v>1</v>
      </c>
    </row>
    <row r="350" spans="1:5" x14ac:dyDescent="0.3">
      <c r="A350" t="s">
        <v>8219</v>
      </c>
      <c r="B350">
        <v>22</v>
      </c>
      <c r="D350" t="s">
        <v>8221</v>
      </c>
      <c r="E350">
        <v>1</v>
      </c>
    </row>
    <row r="351" spans="1:5" x14ac:dyDescent="0.3">
      <c r="A351" t="s">
        <v>8219</v>
      </c>
      <c r="B351">
        <v>22</v>
      </c>
      <c r="D351" t="s">
        <v>8221</v>
      </c>
      <c r="E351">
        <v>1</v>
      </c>
    </row>
    <row r="352" spans="1:5" x14ac:dyDescent="0.3">
      <c r="A352" t="s">
        <v>8219</v>
      </c>
      <c r="B352">
        <v>22</v>
      </c>
      <c r="D352" t="s">
        <v>8221</v>
      </c>
      <c r="E352">
        <v>1</v>
      </c>
    </row>
    <row r="353" spans="1:5" x14ac:dyDescent="0.3">
      <c r="A353" t="s">
        <v>8219</v>
      </c>
      <c r="B353">
        <v>22</v>
      </c>
      <c r="D353" t="s">
        <v>8221</v>
      </c>
      <c r="E353">
        <v>1</v>
      </c>
    </row>
    <row r="354" spans="1:5" x14ac:dyDescent="0.3">
      <c r="A354" t="s">
        <v>8219</v>
      </c>
      <c r="B354">
        <v>22</v>
      </c>
      <c r="D354" t="s">
        <v>8221</v>
      </c>
      <c r="E354">
        <v>1</v>
      </c>
    </row>
    <row r="355" spans="1:5" x14ac:dyDescent="0.3">
      <c r="A355" t="s">
        <v>8219</v>
      </c>
      <c r="B355">
        <v>22</v>
      </c>
      <c r="D355" t="s">
        <v>8221</v>
      </c>
      <c r="E355">
        <v>1</v>
      </c>
    </row>
    <row r="356" spans="1:5" x14ac:dyDescent="0.3">
      <c r="A356" t="s">
        <v>8219</v>
      </c>
      <c r="B356">
        <v>22</v>
      </c>
      <c r="D356" t="s">
        <v>8221</v>
      </c>
      <c r="E356">
        <v>1</v>
      </c>
    </row>
    <row r="357" spans="1:5" x14ac:dyDescent="0.3">
      <c r="A357" t="s">
        <v>8219</v>
      </c>
      <c r="B357">
        <v>22</v>
      </c>
      <c r="D357" t="s">
        <v>8221</v>
      </c>
      <c r="E357">
        <v>1</v>
      </c>
    </row>
    <row r="358" spans="1:5" x14ac:dyDescent="0.3">
      <c r="A358" t="s">
        <v>8219</v>
      </c>
      <c r="B358">
        <v>22</v>
      </c>
      <c r="D358" t="s">
        <v>8221</v>
      </c>
      <c r="E358">
        <v>1</v>
      </c>
    </row>
    <row r="359" spans="1:5" x14ac:dyDescent="0.3">
      <c r="A359" t="s">
        <v>8219</v>
      </c>
      <c r="B359">
        <v>22</v>
      </c>
      <c r="D359" t="s">
        <v>8221</v>
      </c>
      <c r="E359">
        <v>1</v>
      </c>
    </row>
    <row r="360" spans="1:5" x14ac:dyDescent="0.3">
      <c r="A360" t="s">
        <v>8219</v>
      </c>
      <c r="B360">
        <v>22</v>
      </c>
      <c r="D360" t="s">
        <v>8221</v>
      </c>
      <c r="E360">
        <v>1</v>
      </c>
    </row>
    <row r="361" spans="1:5" x14ac:dyDescent="0.3">
      <c r="A361" t="s">
        <v>8219</v>
      </c>
      <c r="B361">
        <v>22</v>
      </c>
      <c r="D361" t="s">
        <v>8221</v>
      </c>
      <c r="E361">
        <v>1</v>
      </c>
    </row>
    <row r="362" spans="1:5" x14ac:dyDescent="0.3">
      <c r="A362" t="s">
        <v>8219</v>
      </c>
      <c r="B362">
        <v>22</v>
      </c>
      <c r="D362" t="s">
        <v>8221</v>
      </c>
      <c r="E362">
        <v>1</v>
      </c>
    </row>
    <row r="363" spans="1:5" x14ac:dyDescent="0.3">
      <c r="A363" t="s">
        <v>8219</v>
      </c>
      <c r="B363">
        <v>22</v>
      </c>
      <c r="D363" t="s">
        <v>8221</v>
      </c>
      <c r="E363">
        <v>1</v>
      </c>
    </row>
    <row r="364" spans="1:5" x14ac:dyDescent="0.3">
      <c r="A364" t="s">
        <v>8219</v>
      </c>
      <c r="B364">
        <v>22</v>
      </c>
      <c r="D364" t="s">
        <v>8221</v>
      </c>
      <c r="E364">
        <v>1</v>
      </c>
    </row>
    <row r="365" spans="1:5" x14ac:dyDescent="0.3">
      <c r="A365" t="s">
        <v>8219</v>
      </c>
      <c r="B365">
        <v>23</v>
      </c>
      <c r="D365" t="s">
        <v>8221</v>
      </c>
      <c r="E365">
        <v>1</v>
      </c>
    </row>
    <row r="366" spans="1:5" x14ac:dyDescent="0.3">
      <c r="A366" t="s">
        <v>8219</v>
      </c>
      <c r="B366">
        <v>23</v>
      </c>
      <c r="D366" t="s">
        <v>8221</v>
      </c>
      <c r="E366">
        <v>1</v>
      </c>
    </row>
    <row r="367" spans="1:5" x14ac:dyDescent="0.3">
      <c r="A367" t="s">
        <v>8219</v>
      </c>
      <c r="B367">
        <v>23</v>
      </c>
      <c r="D367" t="s">
        <v>8221</v>
      </c>
      <c r="E367">
        <v>1</v>
      </c>
    </row>
    <row r="368" spans="1:5" x14ac:dyDescent="0.3">
      <c r="A368" t="s">
        <v>8219</v>
      </c>
      <c r="B368">
        <v>23</v>
      </c>
      <c r="D368" t="s">
        <v>8221</v>
      </c>
      <c r="E368">
        <v>1</v>
      </c>
    </row>
    <row r="369" spans="1:5" x14ac:dyDescent="0.3">
      <c r="A369" t="s">
        <v>8219</v>
      </c>
      <c r="B369">
        <v>23</v>
      </c>
      <c r="D369" t="s">
        <v>8221</v>
      </c>
      <c r="E369">
        <v>1</v>
      </c>
    </row>
    <row r="370" spans="1:5" x14ac:dyDescent="0.3">
      <c r="A370" t="s">
        <v>8219</v>
      </c>
      <c r="B370">
        <v>23</v>
      </c>
      <c r="D370" t="s">
        <v>8221</v>
      </c>
      <c r="E370">
        <v>1</v>
      </c>
    </row>
    <row r="371" spans="1:5" x14ac:dyDescent="0.3">
      <c r="A371" t="s">
        <v>8219</v>
      </c>
      <c r="B371">
        <v>23</v>
      </c>
      <c r="D371" t="s">
        <v>8221</v>
      </c>
      <c r="E371">
        <v>1</v>
      </c>
    </row>
    <row r="372" spans="1:5" x14ac:dyDescent="0.3">
      <c r="A372" t="s">
        <v>8219</v>
      </c>
      <c r="B372">
        <v>23</v>
      </c>
      <c r="D372" t="s">
        <v>8221</v>
      </c>
      <c r="E372">
        <v>1</v>
      </c>
    </row>
    <row r="373" spans="1:5" x14ac:dyDescent="0.3">
      <c r="A373" t="s">
        <v>8219</v>
      </c>
      <c r="B373">
        <v>23</v>
      </c>
      <c r="D373" t="s">
        <v>8221</v>
      </c>
      <c r="E373">
        <v>1</v>
      </c>
    </row>
    <row r="374" spans="1:5" x14ac:dyDescent="0.3">
      <c r="A374" t="s">
        <v>8219</v>
      </c>
      <c r="B374">
        <v>23</v>
      </c>
      <c r="D374" t="s">
        <v>8221</v>
      </c>
      <c r="E374">
        <v>1</v>
      </c>
    </row>
    <row r="375" spans="1:5" x14ac:dyDescent="0.3">
      <c r="A375" t="s">
        <v>8219</v>
      </c>
      <c r="B375">
        <v>23</v>
      </c>
      <c r="D375" t="s">
        <v>8221</v>
      </c>
      <c r="E375">
        <v>1</v>
      </c>
    </row>
    <row r="376" spans="1:5" x14ac:dyDescent="0.3">
      <c r="A376" t="s">
        <v>8219</v>
      </c>
      <c r="B376">
        <v>23</v>
      </c>
      <c r="D376" t="s">
        <v>8221</v>
      </c>
      <c r="E376">
        <v>1</v>
      </c>
    </row>
    <row r="377" spans="1:5" x14ac:dyDescent="0.3">
      <c r="A377" t="s">
        <v>8219</v>
      </c>
      <c r="B377">
        <v>23</v>
      </c>
      <c r="D377" t="s">
        <v>8221</v>
      </c>
      <c r="E377">
        <v>1</v>
      </c>
    </row>
    <row r="378" spans="1:5" x14ac:dyDescent="0.3">
      <c r="A378" t="s">
        <v>8219</v>
      </c>
      <c r="B378">
        <v>23</v>
      </c>
      <c r="D378" t="s">
        <v>8221</v>
      </c>
      <c r="E378">
        <v>1</v>
      </c>
    </row>
    <row r="379" spans="1:5" x14ac:dyDescent="0.3">
      <c r="A379" t="s">
        <v>8219</v>
      </c>
      <c r="B379">
        <v>23</v>
      </c>
      <c r="D379" t="s">
        <v>8221</v>
      </c>
      <c r="E379">
        <v>1</v>
      </c>
    </row>
    <row r="380" spans="1:5" x14ac:dyDescent="0.3">
      <c r="A380" t="s">
        <v>8219</v>
      </c>
      <c r="B380">
        <v>23</v>
      </c>
      <c r="D380" t="s">
        <v>8221</v>
      </c>
      <c r="E380">
        <v>1</v>
      </c>
    </row>
    <row r="381" spans="1:5" x14ac:dyDescent="0.3">
      <c r="A381" t="s">
        <v>8219</v>
      </c>
      <c r="B381">
        <v>23</v>
      </c>
      <c r="D381" t="s">
        <v>8221</v>
      </c>
      <c r="E381">
        <v>1</v>
      </c>
    </row>
    <row r="382" spans="1:5" x14ac:dyDescent="0.3">
      <c r="A382" t="s">
        <v>8219</v>
      </c>
      <c r="B382">
        <v>23</v>
      </c>
      <c r="D382" t="s">
        <v>8221</v>
      </c>
      <c r="E382">
        <v>1</v>
      </c>
    </row>
    <row r="383" spans="1:5" x14ac:dyDescent="0.3">
      <c r="A383" t="s">
        <v>8219</v>
      </c>
      <c r="B383">
        <v>23</v>
      </c>
      <c r="D383" t="s">
        <v>8221</v>
      </c>
      <c r="E383">
        <v>1</v>
      </c>
    </row>
    <row r="384" spans="1:5" x14ac:dyDescent="0.3">
      <c r="A384" t="s">
        <v>8219</v>
      </c>
      <c r="B384">
        <v>23</v>
      </c>
      <c r="D384" t="s">
        <v>8221</v>
      </c>
      <c r="E384">
        <v>1</v>
      </c>
    </row>
    <row r="385" spans="1:5" x14ac:dyDescent="0.3">
      <c r="A385" t="s">
        <v>8219</v>
      </c>
      <c r="B385">
        <v>23</v>
      </c>
      <c r="D385" t="s">
        <v>8221</v>
      </c>
      <c r="E385">
        <v>1</v>
      </c>
    </row>
    <row r="386" spans="1:5" x14ac:dyDescent="0.3">
      <c r="A386" t="s">
        <v>8219</v>
      </c>
      <c r="B386">
        <v>23</v>
      </c>
      <c r="D386" t="s">
        <v>8221</v>
      </c>
      <c r="E386">
        <v>1</v>
      </c>
    </row>
    <row r="387" spans="1:5" x14ac:dyDescent="0.3">
      <c r="A387" t="s">
        <v>8219</v>
      </c>
      <c r="B387">
        <v>23</v>
      </c>
      <c r="D387" t="s">
        <v>8221</v>
      </c>
      <c r="E387">
        <v>1</v>
      </c>
    </row>
    <row r="388" spans="1:5" x14ac:dyDescent="0.3">
      <c r="A388" t="s">
        <v>8219</v>
      </c>
      <c r="B388">
        <v>23</v>
      </c>
      <c r="D388" t="s">
        <v>8221</v>
      </c>
      <c r="E388">
        <v>1</v>
      </c>
    </row>
    <row r="389" spans="1:5" x14ac:dyDescent="0.3">
      <c r="A389" t="s">
        <v>8219</v>
      </c>
      <c r="B389">
        <v>24</v>
      </c>
      <c r="D389" t="s">
        <v>8221</v>
      </c>
      <c r="E389">
        <v>1</v>
      </c>
    </row>
    <row r="390" spans="1:5" x14ac:dyDescent="0.3">
      <c r="A390" t="s">
        <v>8219</v>
      </c>
      <c r="B390">
        <v>24</v>
      </c>
      <c r="D390" t="s">
        <v>8221</v>
      </c>
      <c r="E390">
        <v>1</v>
      </c>
    </row>
    <row r="391" spans="1:5" x14ac:dyDescent="0.3">
      <c r="A391" t="s">
        <v>8219</v>
      </c>
      <c r="B391">
        <v>24</v>
      </c>
      <c r="D391" t="s">
        <v>8221</v>
      </c>
      <c r="E391">
        <v>1</v>
      </c>
    </row>
    <row r="392" spans="1:5" x14ac:dyDescent="0.3">
      <c r="A392" t="s">
        <v>8219</v>
      </c>
      <c r="B392">
        <v>24</v>
      </c>
      <c r="D392" t="s">
        <v>8221</v>
      </c>
      <c r="E392">
        <v>1</v>
      </c>
    </row>
    <row r="393" spans="1:5" x14ac:dyDescent="0.3">
      <c r="A393" t="s">
        <v>8219</v>
      </c>
      <c r="B393">
        <v>24</v>
      </c>
      <c r="D393" t="s">
        <v>8221</v>
      </c>
      <c r="E393">
        <v>1</v>
      </c>
    </row>
    <row r="394" spans="1:5" x14ac:dyDescent="0.3">
      <c r="A394" t="s">
        <v>8219</v>
      </c>
      <c r="B394">
        <v>24</v>
      </c>
      <c r="D394" t="s">
        <v>8221</v>
      </c>
      <c r="E394">
        <v>1</v>
      </c>
    </row>
    <row r="395" spans="1:5" x14ac:dyDescent="0.3">
      <c r="A395" t="s">
        <v>8219</v>
      </c>
      <c r="B395">
        <v>24</v>
      </c>
      <c r="D395" t="s">
        <v>8221</v>
      </c>
      <c r="E395">
        <v>1</v>
      </c>
    </row>
    <row r="396" spans="1:5" x14ac:dyDescent="0.3">
      <c r="A396" t="s">
        <v>8219</v>
      </c>
      <c r="B396">
        <v>24</v>
      </c>
      <c r="D396" t="s">
        <v>8221</v>
      </c>
      <c r="E396">
        <v>1</v>
      </c>
    </row>
    <row r="397" spans="1:5" x14ac:dyDescent="0.3">
      <c r="A397" t="s">
        <v>8219</v>
      </c>
      <c r="B397">
        <v>24</v>
      </c>
      <c r="D397" t="s">
        <v>8221</v>
      </c>
      <c r="E397">
        <v>1</v>
      </c>
    </row>
    <row r="398" spans="1:5" x14ac:dyDescent="0.3">
      <c r="A398" t="s">
        <v>8219</v>
      </c>
      <c r="B398">
        <v>24</v>
      </c>
      <c r="D398" t="s">
        <v>8221</v>
      </c>
      <c r="E398">
        <v>1</v>
      </c>
    </row>
    <row r="399" spans="1:5" x14ac:dyDescent="0.3">
      <c r="A399" t="s">
        <v>8219</v>
      </c>
      <c r="B399">
        <v>24</v>
      </c>
      <c r="D399" t="s">
        <v>8221</v>
      </c>
      <c r="E399">
        <v>1</v>
      </c>
    </row>
    <row r="400" spans="1:5" x14ac:dyDescent="0.3">
      <c r="A400" t="s">
        <v>8219</v>
      </c>
      <c r="B400">
        <v>24</v>
      </c>
      <c r="D400" t="s">
        <v>8221</v>
      </c>
      <c r="E400">
        <v>1</v>
      </c>
    </row>
    <row r="401" spans="1:5" x14ac:dyDescent="0.3">
      <c r="A401" t="s">
        <v>8219</v>
      </c>
      <c r="B401">
        <v>24</v>
      </c>
      <c r="D401" t="s">
        <v>8221</v>
      </c>
      <c r="E401">
        <v>1</v>
      </c>
    </row>
    <row r="402" spans="1:5" x14ac:dyDescent="0.3">
      <c r="A402" t="s">
        <v>8219</v>
      </c>
      <c r="B402">
        <v>24</v>
      </c>
      <c r="D402" t="s">
        <v>8221</v>
      </c>
      <c r="E402">
        <v>1</v>
      </c>
    </row>
    <row r="403" spans="1:5" x14ac:dyDescent="0.3">
      <c r="A403" t="s">
        <v>8219</v>
      </c>
      <c r="B403">
        <v>24</v>
      </c>
      <c r="D403" t="s">
        <v>8221</v>
      </c>
      <c r="E403">
        <v>1</v>
      </c>
    </row>
    <row r="404" spans="1:5" x14ac:dyDescent="0.3">
      <c r="A404" t="s">
        <v>8219</v>
      </c>
      <c r="B404">
        <v>24</v>
      </c>
      <c r="D404" t="s">
        <v>8221</v>
      </c>
      <c r="E404">
        <v>1</v>
      </c>
    </row>
    <row r="405" spans="1:5" x14ac:dyDescent="0.3">
      <c r="A405" t="s">
        <v>8219</v>
      </c>
      <c r="B405">
        <v>24</v>
      </c>
      <c r="D405" t="s">
        <v>8221</v>
      </c>
      <c r="E405">
        <v>1</v>
      </c>
    </row>
    <row r="406" spans="1:5" x14ac:dyDescent="0.3">
      <c r="A406" t="s">
        <v>8219</v>
      </c>
      <c r="B406">
        <v>24</v>
      </c>
      <c r="D406" t="s">
        <v>8221</v>
      </c>
      <c r="E406">
        <v>1</v>
      </c>
    </row>
    <row r="407" spans="1:5" x14ac:dyDescent="0.3">
      <c r="A407" t="s">
        <v>8219</v>
      </c>
      <c r="B407">
        <v>24</v>
      </c>
      <c r="D407" t="s">
        <v>8221</v>
      </c>
      <c r="E407">
        <v>1</v>
      </c>
    </row>
    <row r="408" spans="1:5" x14ac:dyDescent="0.3">
      <c r="A408" t="s">
        <v>8219</v>
      </c>
      <c r="B408">
        <v>25</v>
      </c>
      <c r="D408" t="s">
        <v>8221</v>
      </c>
      <c r="E408">
        <v>1</v>
      </c>
    </row>
    <row r="409" spans="1:5" x14ac:dyDescent="0.3">
      <c r="A409" t="s">
        <v>8219</v>
      </c>
      <c r="B409">
        <v>25</v>
      </c>
      <c r="D409" t="s">
        <v>8221</v>
      </c>
      <c r="E409">
        <v>1</v>
      </c>
    </row>
    <row r="410" spans="1:5" x14ac:dyDescent="0.3">
      <c r="A410" t="s">
        <v>8219</v>
      </c>
      <c r="B410">
        <v>25</v>
      </c>
      <c r="D410" t="s">
        <v>8221</v>
      </c>
      <c r="E410">
        <v>1</v>
      </c>
    </row>
    <row r="411" spans="1:5" x14ac:dyDescent="0.3">
      <c r="A411" t="s">
        <v>8219</v>
      </c>
      <c r="B411">
        <v>25</v>
      </c>
      <c r="D411" t="s">
        <v>8221</v>
      </c>
      <c r="E411">
        <v>1</v>
      </c>
    </row>
    <row r="412" spans="1:5" x14ac:dyDescent="0.3">
      <c r="A412" t="s">
        <v>8219</v>
      </c>
      <c r="B412">
        <v>25</v>
      </c>
      <c r="D412" t="s">
        <v>8221</v>
      </c>
      <c r="E412">
        <v>1</v>
      </c>
    </row>
    <row r="413" spans="1:5" x14ac:dyDescent="0.3">
      <c r="A413" t="s">
        <v>8219</v>
      </c>
      <c r="B413">
        <v>25</v>
      </c>
      <c r="D413" t="s">
        <v>8221</v>
      </c>
      <c r="E413">
        <v>1</v>
      </c>
    </row>
    <row r="414" spans="1:5" x14ac:dyDescent="0.3">
      <c r="A414" t="s">
        <v>8219</v>
      </c>
      <c r="B414">
        <v>25</v>
      </c>
      <c r="D414" t="s">
        <v>8221</v>
      </c>
      <c r="E414">
        <v>1</v>
      </c>
    </row>
    <row r="415" spans="1:5" x14ac:dyDescent="0.3">
      <c r="A415" t="s">
        <v>8219</v>
      </c>
      <c r="B415">
        <v>25</v>
      </c>
      <c r="D415" t="s">
        <v>8221</v>
      </c>
      <c r="E415">
        <v>1</v>
      </c>
    </row>
    <row r="416" spans="1:5" x14ac:dyDescent="0.3">
      <c r="A416" t="s">
        <v>8219</v>
      </c>
      <c r="B416">
        <v>25</v>
      </c>
      <c r="D416" t="s">
        <v>8221</v>
      </c>
      <c r="E416">
        <v>1</v>
      </c>
    </row>
    <row r="417" spans="1:5" x14ac:dyDescent="0.3">
      <c r="A417" t="s">
        <v>8219</v>
      </c>
      <c r="B417">
        <v>25</v>
      </c>
      <c r="D417" t="s">
        <v>8221</v>
      </c>
      <c r="E417">
        <v>1</v>
      </c>
    </row>
    <row r="418" spans="1:5" x14ac:dyDescent="0.3">
      <c r="A418" t="s">
        <v>8219</v>
      </c>
      <c r="B418">
        <v>25</v>
      </c>
      <c r="D418" t="s">
        <v>8221</v>
      </c>
      <c r="E418">
        <v>1</v>
      </c>
    </row>
    <row r="419" spans="1:5" x14ac:dyDescent="0.3">
      <c r="A419" t="s">
        <v>8219</v>
      </c>
      <c r="B419">
        <v>25</v>
      </c>
      <c r="D419" t="s">
        <v>8221</v>
      </c>
      <c r="E419">
        <v>1</v>
      </c>
    </row>
    <row r="420" spans="1:5" x14ac:dyDescent="0.3">
      <c r="A420" t="s">
        <v>8219</v>
      </c>
      <c r="B420">
        <v>25</v>
      </c>
      <c r="D420" t="s">
        <v>8221</v>
      </c>
      <c r="E420">
        <v>1</v>
      </c>
    </row>
    <row r="421" spans="1:5" x14ac:dyDescent="0.3">
      <c r="A421" t="s">
        <v>8219</v>
      </c>
      <c r="B421">
        <v>25</v>
      </c>
      <c r="D421" t="s">
        <v>8221</v>
      </c>
      <c r="E421">
        <v>1</v>
      </c>
    </row>
    <row r="422" spans="1:5" x14ac:dyDescent="0.3">
      <c r="A422" t="s">
        <v>8219</v>
      </c>
      <c r="B422">
        <v>25</v>
      </c>
      <c r="D422" t="s">
        <v>8221</v>
      </c>
      <c r="E422">
        <v>1</v>
      </c>
    </row>
    <row r="423" spans="1:5" x14ac:dyDescent="0.3">
      <c r="A423" t="s">
        <v>8219</v>
      </c>
      <c r="B423">
        <v>25</v>
      </c>
      <c r="D423" t="s">
        <v>8221</v>
      </c>
      <c r="E423">
        <v>1</v>
      </c>
    </row>
    <row r="424" spans="1:5" x14ac:dyDescent="0.3">
      <c r="A424" t="s">
        <v>8219</v>
      </c>
      <c r="B424">
        <v>25</v>
      </c>
      <c r="D424" t="s">
        <v>8221</v>
      </c>
      <c r="E424">
        <v>1</v>
      </c>
    </row>
    <row r="425" spans="1:5" x14ac:dyDescent="0.3">
      <c r="A425" t="s">
        <v>8219</v>
      </c>
      <c r="B425">
        <v>25</v>
      </c>
      <c r="D425" t="s">
        <v>8221</v>
      </c>
      <c r="E425">
        <v>1</v>
      </c>
    </row>
    <row r="426" spans="1:5" x14ac:dyDescent="0.3">
      <c r="A426" t="s">
        <v>8219</v>
      </c>
      <c r="B426">
        <v>25</v>
      </c>
      <c r="D426" t="s">
        <v>8221</v>
      </c>
      <c r="E426">
        <v>1</v>
      </c>
    </row>
    <row r="427" spans="1:5" x14ac:dyDescent="0.3">
      <c r="A427" t="s">
        <v>8219</v>
      </c>
      <c r="B427">
        <v>25</v>
      </c>
      <c r="D427" t="s">
        <v>8221</v>
      </c>
      <c r="E427">
        <v>1</v>
      </c>
    </row>
    <row r="428" spans="1:5" x14ac:dyDescent="0.3">
      <c r="A428" t="s">
        <v>8219</v>
      </c>
      <c r="B428">
        <v>25</v>
      </c>
      <c r="D428" t="s">
        <v>8221</v>
      </c>
      <c r="E428">
        <v>1</v>
      </c>
    </row>
    <row r="429" spans="1:5" x14ac:dyDescent="0.3">
      <c r="A429" t="s">
        <v>8219</v>
      </c>
      <c r="B429">
        <v>25</v>
      </c>
      <c r="D429" t="s">
        <v>8221</v>
      </c>
      <c r="E429">
        <v>1</v>
      </c>
    </row>
    <row r="430" spans="1:5" x14ac:dyDescent="0.3">
      <c r="A430" t="s">
        <v>8219</v>
      </c>
      <c r="B430">
        <v>25</v>
      </c>
      <c r="D430" t="s">
        <v>8221</v>
      </c>
      <c r="E430">
        <v>1</v>
      </c>
    </row>
    <row r="431" spans="1:5" x14ac:dyDescent="0.3">
      <c r="A431" t="s">
        <v>8219</v>
      </c>
      <c r="B431">
        <v>25</v>
      </c>
      <c r="D431" t="s">
        <v>8221</v>
      </c>
      <c r="E431">
        <v>1</v>
      </c>
    </row>
    <row r="432" spans="1:5" x14ac:dyDescent="0.3">
      <c r="A432" t="s">
        <v>8219</v>
      </c>
      <c r="B432">
        <v>25</v>
      </c>
      <c r="D432" t="s">
        <v>8221</v>
      </c>
      <c r="E432">
        <v>1</v>
      </c>
    </row>
    <row r="433" spans="1:5" x14ac:dyDescent="0.3">
      <c r="A433" t="s">
        <v>8219</v>
      </c>
      <c r="B433">
        <v>25</v>
      </c>
      <c r="D433" t="s">
        <v>8221</v>
      </c>
      <c r="E433">
        <v>1</v>
      </c>
    </row>
    <row r="434" spans="1:5" x14ac:dyDescent="0.3">
      <c r="A434" t="s">
        <v>8219</v>
      </c>
      <c r="B434">
        <v>25</v>
      </c>
      <c r="D434" t="s">
        <v>8221</v>
      </c>
      <c r="E434">
        <v>1</v>
      </c>
    </row>
    <row r="435" spans="1:5" x14ac:dyDescent="0.3">
      <c r="A435" t="s">
        <v>8219</v>
      </c>
      <c r="B435">
        <v>25</v>
      </c>
      <c r="D435" t="s">
        <v>8221</v>
      </c>
      <c r="E435">
        <v>1</v>
      </c>
    </row>
    <row r="436" spans="1:5" x14ac:dyDescent="0.3">
      <c r="A436" t="s">
        <v>8219</v>
      </c>
      <c r="B436">
        <v>25</v>
      </c>
      <c r="D436" t="s">
        <v>8221</v>
      </c>
      <c r="E436">
        <v>1</v>
      </c>
    </row>
    <row r="437" spans="1:5" x14ac:dyDescent="0.3">
      <c r="A437" t="s">
        <v>8219</v>
      </c>
      <c r="B437">
        <v>25</v>
      </c>
      <c r="D437" t="s">
        <v>8221</v>
      </c>
      <c r="E437">
        <v>1</v>
      </c>
    </row>
    <row r="438" spans="1:5" x14ac:dyDescent="0.3">
      <c r="A438" t="s">
        <v>8219</v>
      </c>
      <c r="B438">
        <v>25</v>
      </c>
      <c r="D438" t="s">
        <v>8221</v>
      </c>
      <c r="E438">
        <v>1</v>
      </c>
    </row>
    <row r="439" spans="1:5" x14ac:dyDescent="0.3">
      <c r="A439" t="s">
        <v>8219</v>
      </c>
      <c r="B439">
        <v>25</v>
      </c>
      <c r="D439" t="s">
        <v>8221</v>
      </c>
      <c r="E439">
        <v>1</v>
      </c>
    </row>
    <row r="440" spans="1:5" x14ac:dyDescent="0.3">
      <c r="A440" t="s">
        <v>8219</v>
      </c>
      <c r="B440">
        <v>26</v>
      </c>
      <c r="D440" t="s">
        <v>8221</v>
      </c>
      <c r="E440">
        <v>1</v>
      </c>
    </row>
    <row r="441" spans="1:5" x14ac:dyDescent="0.3">
      <c r="A441" t="s">
        <v>8219</v>
      </c>
      <c r="B441">
        <v>26</v>
      </c>
      <c r="D441" t="s">
        <v>8221</v>
      </c>
      <c r="E441">
        <v>1</v>
      </c>
    </row>
    <row r="442" spans="1:5" x14ac:dyDescent="0.3">
      <c r="A442" t="s">
        <v>8219</v>
      </c>
      <c r="B442">
        <v>26</v>
      </c>
      <c r="D442" t="s">
        <v>8221</v>
      </c>
      <c r="E442">
        <v>1</v>
      </c>
    </row>
    <row r="443" spans="1:5" x14ac:dyDescent="0.3">
      <c r="A443" t="s">
        <v>8219</v>
      </c>
      <c r="B443">
        <v>26</v>
      </c>
      <c r="D443" t="s">
        <v>8221</v>
      </c>
      <c r="E443">
        <v>1</v>
      </c>
    </row>
    <row r="444" spans="1:5" x14ac:dyDescent="0.3">
      <c r="A444" t="s">
        <v>8219</v>
      </c>
      <c r="B444">
        <v>26</v>
      </c>
      <c r="D444" t="s">
        <v>8221</v>
      </c>
      <c r="E444">
        <v>1</v>
      </c>
    </row>
    <row r="445" spans="1:5" x14ac:dyDescent="0.3">
      <c r="A445" t="s">
        <v>8219</v>
      </c>
      <c r="B445">
        <v>26</v>
      </c>
      <c r="D445" t="s">
        <v>8221</v>
      </c>
      <c r="E445">
        <v>1</v>
      </c>
    </row>
    <row r="446" spans="1:5" x14ac:dyDescent="0.3">
      <c r="A446" t="s">
        <v>8219</v>
      </c>
      <c r="B446">
        <v>26</v>
      </c>
      <c r="D446" t="s">
        <v>8221</v>
      </c>
      <c r="E446">
        <v>1</v>
      </c>
    </row>
    <row r="447" spans="1:5" x14ac:dyDescent="0.3">
      <c r="A447" t="s">
        <v>8219</v>
      </c>
      <c r="B447">
        <v>26</v>
      </c>
      <c r="D447" t="s">
        <v>8221</v>
      </c>
      <c r="E447">
        <v>1</v>
      </c>
    </row>
    <row r="448" spans="1:5" x14ac:dyDescent="0.3">
      <c r="A448" t="s">
        <v>8219</v>
      </c>
      <c r="B448">
        <v>26</v>
      </c>
      <c r="D448" t="s">
        <v>8221</v>
      </c>
      <c r="E448">
        <v>1</v>
      </c>
    </row>
    <row r="449" spans="1:5" x14ac:dyDescent="0.3">
      <c r="A449" t="s">
        <v>8219</v>
      </c>
      <c r="B449">
        <v>26</v>
      </c>
      <c r="D449" t="s">
        <v>8221</v>
      </c>
      <c r="E449">
        <v>1</v>
      </c>
    </row>
    <row r="450" spans="1:5" x14ac:dyDescent="0.3">
      <c r="A450" t="s">
        <v>8219</v>
      </c>
      <c r="B450">
        <v>26</v>
      </c>
      <c r="D450" t="s">
        <v>8221</v>
      </c>
      <c r="E450">
        <v>1</v>
      </c>
    </row>
    <row r="451" spans="1:5" x14ac:dyDescent="0.3">
      <c r="A451" t="s">
        <v>8219</v>
      </c>
      <c r="B451">
        <v>26</v>
      </c>
      <c r="D451" t="s">
        <v>8221</v>
      </c>
      <c r="E451">
        <v>1</v>
      </c>
    </row>
    <row r="452" spans="1:5" x14ac:dyDescent="0.3">
      <c r="A452" t="s">
        <v>8219</v>
      </c>
      <c r="B452">
        <v>26</v>
      </c>
      <c r="D452" t="s">
        <v>8221</v>
      </c>
      <c r="E452">
        <v>1</v>
      </c>
    </row>
    <row r="453" spans="1:5" x14ac:dyDescent="0.3">
      <c r="A453" t="s">
        <v>8219</v>
      </c>
      <c r="B453">
        <v>26</v>
      </c>
      <c r="D453" t="s">
        <v>8221</v>
      </c>
      <c r="E453">
        <v>1</v>
      </c>
    </row>
    <row r="454" spans="1:5" x14ac:dyDescent="0.3">
      <c r="A454" t="s">
        <v>8219</v>
      </c>
      <c r="B454">
        <v>26</v>
      </c>
      <c r="D454" t="s">
        <v>8221</v>
      </c>
      <c r="E454">
        <v>1</v>
      </c>
    </row>
    <row r="455" spans="1:5" x14ac:dyDescent="0.3">
      <c r="A455" t="s">
        <v>8219</v>
      </c>
      <c r="B455">
        <v>26</v>
      </c>
      <c r="D455" t="s">
        <v>8221</v>
      </c>
      <c r="E455">
        <v>1</v>
      </c>
    </row>
    <row r="456" spans="1:5" x14ac:dyDescent="0.3">
      <c r="A456" t="s">
        <v>8219</v>
      </c>
      <c r="B456">
        <v>26</v>
      </c>
      <c r="D456" t="s">
        <v>8221</v>
      </c>
      <c r="E456">
        <v>1</v>
      </c>
    </row>
    <row r="457" spans="1:5" x14ac:dyDescent="0.3">
      <c r="A457" t="s">
        <v>8219</v>
      </c>
      <c r="B457">
        <v>26</v>
      </c>
      <c r="D457" t="s">
        <v>8221</v>
      </c>
      <c r="E457">
        <v>1</v>
      </c>
    </row>
    <row r="458" spans="1:5" x14ac:dyDescent="0.3">
      <c r="A458" t="s">
        <v>8219</v>
      </c>
      <c r="B458">
        <v>26</v>
      </c>
      <c r="D458" t="s">
        <v>8221</v>
      </c>
      <c r="E458">
        <v>1</v>
      </c>
    </row>
    <row r="459" spans="1:5" x14ac:dyDescent="0.3">
      <c r="A459" t="s">
        <v>8219</v>
      </c>
      <c r="B459">
        <v>26</v>
      </c>
      <c r="D459" t="s">
        <v>8221</v>
      </c>
      <c r="E459">
        <v>1</v>
      </c>
    </row>
    <row r="460" spans="1:5" x14ac:dyDescent="0.3">
      <c r="A460" t="s">
        <v>8219</v>
      </c>
      <c r="B460">
        <v>26</v>
      </c>
      <c r="D460" t="s">
        <v>8221</v>
      </c>
      <c r="E460">
        <v>1</v>
      </c>
    </row>
    <row r="461" spans="1:5" x14ac:dyDescent="0.3">
      <c r="A461" t="s">
        <v>8219</v>
      </c>
      <c r="B461">
        <v>26</v>
      </c>
      <c r="D461" t="s">
        <v>8221</v>
      </c>
      <c r="E461">
        <v>1</v>
      </c>
    </row>
    <row r="462" spans="1:5" x14ac:dyDescent="0.3">
      <c r="A462" t="s">
        <v>8219</v>
      </c>
      <c r="B462">
        <v>26</v>
      </c>
      <c r="D462" t="s">
        <v>8221</v>
      </c>
      <c r="E462">
        <v>1</v>
      </c>
    </row>
    <row r="463" spans="1:5" x14ac:dyDescent="0.3">
      <c r="A463" t="s">
        <v>8219</v>
      </c>
      <c r="B463">
        <v>26</v>
      </c>
      <c r="D463" t="s">
        <v>8221</v>
      </c>
      <c r="E463">
        <v>1</v>
      </c>
    </row>
    <row r="464" spans="1:5" x14ac:dyDescent="0.3">
      <c r="A464" t="s">
        <v>8219</v>
      </c>
      <c r="B464">
        <v>26</v>
      </c>
      <c r="D464" t="s">
        <v>8221</v>
      </c>
      <c r="E464">
        <v>1</v>
      </c>
    </row>
    <row r="465" spans="1:5" x14ac:dyDescent="0.3">
      <c r="A465" t="s">
        <v>8219</v>
      </c>
      <c r="B465">
        <v>26</v>
      </c>
      <c r="D465" t="s">
        <v>8221</v>
      </c>
      <c r="E465">
        <v>1</v>
      </c>
    </row>
    <row r="466" spans="1:5" x14ac:dyDescent="0.3">
      <c r="A466" t="s">
        <v>8219</v>
      </c>
      <c r="B466">
        <v>26</v>
      </c>
      <c r="D466" t="s">
        <v>8221</v>
      </c>
      <c r="E466">
        <v>1</v>
      </c>
    </row>
    <row r="467" spans="1:5" x14ac:dyDescent="0.3">
      <c r="A467" t="s">
        <v>8219</v>
      </c>
      <c r="B467">
        <v>26</v>
      </c>
      <c r="D467" t="s">
        <v>8221</v>
      </c>
      <c r="E467">
        <v>1</v>
      </c>
    </row>
    <row r="468" spans="1:5" x14ac:dyDescent="0.3">
      <c r="A468" t="s">
        <v>8219</v>
      </c>
      <c r="B468">
        <v>27</v>
      </c>
      <c r="D468" t="s">
        <v>8221</v>
      </c>
      <c r="E468">
        <v>1</v>
      </c>
    </row>
    <row r="469" spans="1:5" x14ac:dyDescent="0.3">
      <c r="A469" t="s">
        <v>8219</v>
      </c>
      <c r="B469">
        <v>27</v>
      </c>
      <c r="D469" t="s">
        <v>8221</v>
      </c>
      <c r="E469">
        <v>1</v>
      </c>
    </row>
    <row r="470" spans="1:5" x14ac:dyDescent="0.3">
      <c r="A470" t="s">
        <v>8219</v>
      </c>
      <c r="B470">
        <v>27</v>
      </c>
      <c r="D470" t="s">
        <v>8221</v>
      </c>
      <c r="E470">
        <v>1</v>
      </c>
    </row>
    <row r="471" spans="1:5" x14ac:dyDescent="0.3">
      <c r="A471" t="s">
        <v>8219</v>
      </c>
      <c r="B471">
        <v>27</v>
      </c>
      <c r="D471" t="s">
        <v>8221</v>
      </c>
      <c r="E471">
        <v>1</v>
      </c>
    </row>
    <row r="472" spans="1:5" x14ac:dyDescent="0.3">
      <c r="A472" t="s">
        <v>8219</v>
      </c>
      <c r="B472">
        <v>27</v>
      </c>
      <c r="D472" t="s">
        <v>8221</v>
      </c>
      <c r="E472">
        <v>1</v>
      </c>
    </row>
    <row r="473" spans="1:5" x14ac:dyDescent="0.3">
      <c r="A473" t="s">
        <v>8219</v>
      </c>
      <c r="B473">
        <v>27</v>
      </c>
      <c r="D473" t="s">
        <v>8221</v>
      </c>
      <c r="E473">
        <v>1</v>
      </c>
    </row>
    <row r="474" spans="1:5" x14ac:dyDescent="0.3">
      <c r="A474" t="s">
        <v>8219</v>
      </c>
      <c r="B474">
        <v>27</v>
      </c>
      <c r="D474" t="s">
        <v>8221</v>
      </c>
      <c r="E474">
        <v>1</v>
      </c>
    </row>
    <row r="475" spans="1:5" x14ac:dyDescent="0.3">
      <c r="A475" t="s">
        <v>8219</v>
      </c>
      <c r="B475">
        <v>27</v>
      </c>
      <c r="D475" t="s">
        <v>8221</v>
      </c>
      <c r="E475">
        <v>1</v>
      </c>
    </row>
    <row r="476" spans="1:5" x14ac:dyDescent="0.3">
      <c r="A476" t="s">
        <v>8219</v>
      </c>
      <c r="B476">
        <v>27</v>
      </c>
      <c r="D476" t="s">
        <v>8221</v>
      </c>
      <c r="E476">
        <v>1</v>
      </c>
    </row>
    <row r="477" spans="1:5" x14ac:dyDescent="0.3">
      <c r="A477" t="s">
        <v>8219</v>
      </c>
      <c r="B477">
        <v>27</v>
      </c>
      <c r="D477" t="s">
        <v>8221</v>
      </c>
      <c r="E477">
        <v>1</v>
      </c>
    </row>
    <row r="478" spans="1:5" x14ac:dyDescent="0.3">
      <c r="A478" t="s">
        <v>8219</v>
      </c>
      <c r="B478">
        <v>27</v>
      </c>
      <c r="D478" t="s">
        <v>8221</v>
      </c>
      <c r="E478">
        <v>1</v>
      </c>
    </row>
    <row r="479" spans="1:5" x14ac:dyDescent="0.3">
      <c r="A479" t="s">
        <v>8219</v>
      </c>
      <c r="B479">
        <v>27</v>
      </c>
      <c r="D479" t="s">
        <v>8221</v>
      </c>
      <c r="E479">
        <v>1</v>
      </c>
    </row>
    <row r="480" spans="1:5" x14ac:dyDescent="0.3">
      <c r="A480" t="s">
        <v>8219</v>
      </c>
      <c r="B480">
        <v>27</v>
      </c>
      <c r="D480" t="s">
        <v>8221</v>
      </c>
      <c r="E480">
        <v>1</v>
      </c>
    </row>
    <row r="481" spans="1:5" x14ac:dyDescent="0.3">
      <c r="A481" t="s">
        <v>8219</v>
      </c>
      <c r="B481">
        <v>27</v>
      </c>
      <c r="D481" t="s">
        <v>8221</v>
      </c>
      <c r="E481">
        <v>1</v>
      </c>
    </row>
    <row r="482" spans="1:5" x14ac:dyDescent="0.3">
      <c r="A482" t="s">
        <v>8219</v>
      </c>
      <c r="B482">
        <v>27</v>
      </c>
      <c r="D482" t="s">
        <v>8221</v>
      </c>
      <c r="E482">
        <v>1</v>
      </c>
    </row>
    <row r="483" spans="1:5" x14ac:dyDescent="0.3">
      <c r="A483" t="s">
        <v>8219</v>
      </c>
      <c r="B483">
        <v>27</v>
      </c>
      <c r="D483" t="s">
        <v>8221</v>
      </c>
      <c r="E483">
        <v>1</v>
      </c>
    </row>
    <row r="484" spans="1:5" x14ac:dyDescent="0.3">
      <c r="A484" t="s">
        <v>8219</v>
      </c>
      <c r="B484">
        <v>27</v>
      </c>
      <c r="D484" t="s">
        <v>8221</v>
      </c>
      <c r="E484">
        <v>1</v>
      </c>
    </row>
    <row r="485" spans="1:5" x14ac:dyDescent="0.3">
      <c r="A485" t="s">
        <v>8219</v>
      </c>
      <c r="B485">
        <v>27</v>
      </c>
      <c r="D485" t="s">
        <v>8221</v>
      </c>
      <c r="E485">
        <v>1</v>
      </c>
    </row>
    <row r="486" spans="1:5" x14ac:dyDescent="0.3">
      <c r="A486" t="s">
        <v>8219</v>
      </c>
      <c r="B486">
        <v>27</v>
      </c>
      <c r="D486" t="s">
        <v>8221</v>
      </c>
      <c r="E486">
        <v>1</v>
      </c>
    </row>
    <row r="487" spans="1:5" x14ac:dyDescent="0.3">
      <c r="A487" t="s">
        <v>8219</v>
      </c>
      <c r="B487">
        <v>27</v>
      </c>
      <c r="D487" t="s">
        <v>8221</v>
      </c>
      <c r="E487">
        <v>1</v>
      </c>
    </row>
    <row r="488" spans="1:5" x14ac:dyDescent="0.3">
      <c r="A488" t="s">
        <v>8219</v>
      </c>
      <c r="B488">
        <v>27</v>
      </c>
      <c r="D488" t="s">
        <v>8221</v>
      </c>
      <c r="E488">
        <v>1</v>
      </c>
    </row>
    <row r="489" spans="1:5" x14ac:dyDescent="0.3">
      <c r="A489" t="s">
        <v>8219</v>
      </c>
      <c r="B489">
        <v>27</v>
      </c>
      <c r="D489" t="s">
        <v>8221</v>
      </c>
      <c r="E489">
        <v>1</v>
      </c>
    </row>
    <row r="490" spans="1:5" x14ac:dyDescent="0.3">
      <c r="A490" t="s">
        <v>8219</v>
      </c>
      <c r="B490">
        <v>27</v>
      </c>
      <c r="D490" t="s">
        <v>8221</v>
      </c>
      <c r="E490">
        <v>1</v>
      </c>
    </row>
    <row r="491" spans="1:5" x14ac:dyDescent="0.3">
      <c r="A491" t="s">
        <v>8219</v>
      </c>
      <c r="B491">
        <v>27</v>
      </c>
      <c r="D491" t="s">
        <v>8221</v>
      </c>
      <c r="E491">
        <v>1</v>
      </c>
    </row>
    <row r="492" spans="1:5" x14ac:dyDescent="0.3">
      <c r="A492" t="s">
        <v>8219</v>
      </c>
      <c r="B492">
        <v>27</v>
      </c>
      <c r="D492" t="s">
        <v>8221</v>
      </c>
      <c r="E492">
        <v>1</v>
      </c>
    </row>
    <row r="493" spans="1:5" x14ac:dyDescent="0.3">
      <c r="A493" t="s">
        <v>8219</v>
      </c>
      <c r="B493">
        <v>27</v>
      </c>
      <c r="D493" t="s">
        <v>8221</v>
      </c>
      <c r="E493">
        <v>1</v>
      </c>
    </row>
    <row r="494" spans="1:5" x14ac:dyDescent="0.3">
      <c r="A494" t="s">
        <v>8219</v>
      </c>
      <c r="B494">
        <v>27</v>
      </c>
      <c r="D494" t="s">
        <v>8221</v>
      </c>
      <c r="E494">
        <v>2</v>
      </c>
    </row>
    <row r="495" spans="1:5" x14ac:dyDescent="0.3">
      <c r="A495" t="s">
        <v>8219</v>
      </c>
      <c r="B495">
        <v>27</v>
      </c>
      <c r="D495" t="s">
        <v>8221</v>
      </c>
      <c r="E495">
        <v>2</v>
      </c>
    </row>
    <row r="496" spans="1:5" x14ac:dyDescent="0.3">
      <c r="A496" t="s">
        <v>8219</v>
      </c>
      <c r="B496">
        <v>27</v>
      </c>
      <c r="D496" t="s">
        <v>8221</v>
      </c>
      <c r="E496">
        <v>2</v>
      </c>
    </row>
    <row r="497" spans="1:5" x14ac:dyDescent="0.3">
      <c r="A497" t="s">
        <v>8219</v>
      </c>
      <c r="B497">
        <v>27</v>
      </c>
      <c r="D497" t="s">
        <v>8221</v>
      </c>
      <c r="E497">
        <v>2</v>
      </c>
    </row>
    <row r="498" spans="1:5" x14ac:dyDescent="0.3">
      <c r="A498" t="s">
        <v>8219</v>
      </c>
      <c r="B498">
        <v>27</v>
      </c>
      <c r="D498" t="s">
        <v>8221</v>
      </c>
      <c r="E498">
        <v>2</v>
      </c>
    </row>
    <row r="499" spans="1:5" x14ac:dyDescent="0.3">
      <c r="A499" t="s">
        <v>8219</v>
      </c>
      <c r="B499">
        <v>27</v>
      </c>
      <c r="D499" t="s">
        <v>8221</v>
      </c>
      <c r="E499">
        <v>2</v>
      </c>
    </row>
    <row r="500" spans="1:5" x14ac:dyDescent="0.3">
      <c r="A500" t="s">
        <v>8219</v>
      </c>
      <c r="B500">
        <v>27</v>
      </c>
      <c r="D500" t="s">
        <v>8221</v>
      </c>
      <c r="E500">
        <v>2</v>
      </c>
    </row>
    <row r="501" spans="1:5" x14ac:dyDescent="0.3">
      <c r="A501" t="s">
        <v>8219</v>
      </c>
      <c r="B501">
        <v>27</v>
      </c>
      <c r="D501" t="s">
        <v>8221</v>
      </c>
      <c r="E501">
        <v>2</v>
      </c>
    </row>
    <row r="502" spans="1:5" x14ac:dyDescent="0.3">
      <c r="A502" t="s">
        <v>8219</v>
      </c>
      <c r="B502">
        <v>27</v>
      </c>
      <c r="D502" t="s">
        <v>8221</v>
      </c>
      <c r="E502">
        <v>2</v>
      </c>
    </row>
    <row r="503" spans="1:5" x14ac:dyDescent="0.3">
      <c r="A503" t="s">
        <v>8219</v>
      </c>
      <c r="B503">
        <v>27</v>
      </c>
      <c r="D503" t="s">
        <v>8221</v>
      </c>
      <c r="E503">
        <v>2</v>
      </c>
    </row>
    <row r="504" spans="1:5" x14ac:dyDescent="0.3">
      <c r="A504" t="s">
        <v>8219</v>
      </c>
      <c r="B504">
        <v>27</v>
      </c>
      <c r="D504" t="s">
        <v>8221</v>
      </c>
      <c r="E504">
        <v>2</v>
      </c>
    </row>
    <row r="505" spans="1:5" x14ac:dyDescent="0.3">
      <c r="A505" t="s">
        <v>8219</v>
      </c>
      <c r="B505">
        <v>28</v>
      </c>
      <c r="D505" t="s">
        <v>8221</v>
      </c>
      <c r="E505">
        <v>2</v>
      </c>
    </row>
    <row r="506" spans="1:5" x14ac:dyDescent="0.3">
      <c r="A506" t="s">
        <v>8219</v>
      </c>
      <c r="B506">
        <v>28</v>
      </c>
      <c r="D506" t="s">
        <v>8221</v>
      </c>
      <c r="E506">
        <v>2</v>
      </c>
    </row>
    <row r="507" spans="1:5" x14ac:dyDescent="0.3">
      <c r="A507" t="s">
        <v>8219</v>
      </c>
      <c r="B507">
        <v>28</v>
      </c>
      <c r="D507" t="s">
        <v>8221</v>
      </c>
      <c r="E507">
        <v>2</v>
      </c>
    </row>
    <row r="508" spans="1:5" x14ac:dyDescent="0.3">
      <c r="A508" t="s">
        <v>8219</v>
      </c>
      <c r="B508">
        <v>28</v>
      </c>
      <c r="D508" t="s">
        <v>8221</v>
      </c>
      <c r="E508">
        <v>2</v>
      </c>
    </row>
    <row r="509" spans="1:5" x14ac:dyDescent="0.3">
      <c r="A509" t="s">
        <v>8219</v>
      </c>
      <c r="B509">
        <v>28</v>
      </c>
      <c r="D509" t="s">
        <v>8221</v>
      </c>
      <c r="E509">
        <v>2</v>
      </c>
    </row>
    <row r="510" spans="1:5" x14ac:dyDescent="0.3">
      <c r="A510" t="s">
        <v>8219</v>
      </c>
      <c r="B510">
        <v>28</v>
      </c>
      <c r="D510" t="s">
        <v>8221</v>
      </c>
      <c r="E510">
        <v>2</v>
      </c>
    </row>
    <row r="511" spans="1:5" x14ac:dyDescent="0.3">
      <c r="A511" t="s">
        <v>8219</v>
      </c>
      <c r="B511">
        <v>28</v>
      </c>
      <c r="D511" t="s">
        <v>8221</v>
      </c>
      <c r="E511">
        <v>2</v>
      </c>
    </row>
    <row r="512" spans="1:5" x14ac:dyDescent="0.3">
      <c r="A512" t="s">
        <v>8219</v>
      </c>
      <c r="B512">
        <v>28</v>
      </c>
      <c r="D512" t="s">
        <v>8221</v>
      </c>
      <c r="E512">
        <v>2</v>
      </c>
    </row>
    <row r="513" spans="1:5" x14ac:dyDescent="0.3">
      <c r="A513" t="s">
        <v>8219</v>
      </c>
      <c r="B513">
        <v>28</v>
      </c>
      <c r="D513" t="s">
        <v>8221</v>
      </c>
      <c r="E513">
        <v>2</v>
      </c>
    </row>
    <row r="514" spans="1:5" x14ac:dyDescent="0.3">
      <c r="A514" t="s">
        <v>8219</v>
      </c>
      <c r="B514">
        <v>28</v>
      </c>
      <c r="D514" t="s">
        <v>8221</v>
      </c>
      <c r="E514">
        <v>2</v>
      </c>
    </row>
    <row r="515" spans="1:5" x14ac:dyDescent="0.3">
      <c r="A515" t="s">
        <v>8219</v>
      </c>
      <c r="B515">
        <v>28</v>
      </c>
      <c r="D515" t="s">
        <v>8221</v>
      </c>
      <c r="E515">
        <v>2</v>
      </c>
    </row>
    <row r="516" spans="1:5" x14ac:dyDescent="0.3">
      <c r="A516" t="s">
        <v>8219</v>
      </c>
      <c r="B516">
        <v>28</v>
      </c>
      <c r="D516" t="s">
        <v>8221</v>
      </c>
      <c r="E516">
        <v>2</v>
      </c>
    </row>
    <row r="517" spans="1:5" x14ac:dyDescent="0.3">
      <c r="A517" t="s">
        <v>8219</v>
      </c>
      <c r="B517">
        <v>28</v>
      </c>
      <c r="D517" t="s">
        <v>8221</v>
      </c>
      <c r="E517">
        <v>2</v>
      </c>
    </row>
    <row r="518" spans="1:5" x14ac:dyDescent="0.3">
      <c r="A518" t="s">
        <v>8219</v>
      </c>
      <c r="B518">
        <v>28</v>
      </c>
      <c r="D518" t="s">
        <v>8221</v>
      </c>
      <c r="E518">
        <v>2</v>
      </c>
    </row>
    <row r="519" spans="1:5" x14ac:dyDescent="0.3">
      <c r="A519" t="s">
        <v>8219</v>
      </c>
      <c r="B519">
        <v>28</v>
      </c>
      <c r="D519" t="s">
        <v>8221</v>
      </c>
      <c r="E519">
        <v>2</v>
      </c>
    </row>
    <row r="520" spans="1:5" x14ac:dyDescent="0.3">
      <c r="A520" t="s">
        <v>8219</v>
      </c>
      <c r="B520">
        <v>28</v>
      </c>
      <c r="D520" t="s">
        <v>8221</v>
      </c>
      <c r="E520">
        <v>2</v>
      </c>
    </row>
    <row r="521" spans="1:5" x14ac:dyDescent="0.3">
      <c r="A521" t="s">
        <v>8219</v>
      </c>
      <c r="B521">
        <v>28</v>
      </c>
      <c r="D521" t="s">
        <v>8221</v>
      </c>
      <c r="E521">
        <v>2</v>
      </c>
    </row>
    <row r="522" spans="1:5" x14ac:dyDescent="0.3">
      <c r="A522" t="s">
        <v>8219</v>
      </c>
      <c r="B522">
        <v>28</v>
      </c>
      <c r="D522" t="s">
        <v>8221</v>
      </c>
      <c r="E522">
        <v>2</v>
      </c>
    </row>
    <row r="523" spans="1:5" x14ac:dyDescent="0.3">
      <c r="A523" t="s">
        <v>8219</v>
      </c>
      <c r="B523">
        <v>28</v>
      </c>
      <c r="D523" t="s">
        <v>8221</v>
      </c>
      <c r="E523">
        <v>2</v>
      </c>
    </row>
    <row r="524" spans="1:5" x14ac:dyDescent="0.3">
      <c r="A524" t="s">
        <v>8219</v>
      </c>
      <c r="B524">
        <v>28</v>
      </c>
      <c r="D524" t="s">
        <v>8221</v>
      </c>
      <c r="E524">
        <v>2</v>
      </c>
    </row>
    <row r="525" spans="1:5" x14ac:dyDescent="0.3">
      <c r="A525" t="s">
        <v>8219</v>
      </c>
      <c r="B525">
        <v>28</v>
      </c>
      <c r="D525" t="s">
        <v>8221</v>
      </c>
      <c r="E525">
        <v>2</v>
      </c>
    </row>
    <row r="526" spans="1:5" x14ac:dyDescent="0.3">
      <c r="A526" t="s">
        <v>8219</v>
      </c>
      <c r="B526">
        <v>28</v>
      </c>
      <c r="D526" t="s">
        <v>8221</v>
      </c>
      <c r="E526">
        <v>2</v>
      </c>
    </row>
    <row r="527" spans="1:5" x14ac:dyDescent="0.3">
      <c r="A527" t="s">
        <v>8219</v>
      </c>
      <c r="B527">
        <v>28</v>
      </c>
      <c r="D527" t="s">
        <v>8221</v>
      </c>
      <c r="E527">
        <v>2</v>
      </c>
    </row>
    <row r="528" spans="1:5" x14ac:dyDescent="0.3">
      <c r="A528" t="s">
        <v>8219</v>
      </c>
      <c r="B528">
        <v>28</v>
      </c>
      <c r="D528" t="s">
        <v>8221</v>
      </c>
      <c r="E528">
        <v>2</v>
      </c>
    </row>
    <row r="529" spans="1:5" x14ac:dyDescent="0.3">
      <c r="A529" t="s">
        <v>8219</v>
      </c>
      <c r="B529">
        <v>28</v>
      </c>
      <c r="D529" t="s">
        <v>8221</v>
      </c>
      <c r="E529">
        <v>2</v>
      </c>
    </row>
    <row r="530" spans="1:5" x14ac:dyDescent="0.3">
      <c r="A530" t="s">
        <v>8219</v>
      </c>
      <c r="B530">
        <v>28</v>
      </c>
      <c r="D530" t="s">
        <v>8221</v>
      </c>
      <c r="E530">
        <v>2</v>
      </c>
    </row>
    <row r="531" spans="1:5" x14ac:dyDescent="0.3">
      <c r="A531" t="s">
        <v>8219</v>
      </c>
      <c r="B531">
        <v>28</v>
      </c>
      <c r="D531" t="s">
        <v>8221</v>
      </c>
      <c r="E531">
        <v>2</v>
      </c>
    </row>
    <row r="532" spans="1:5" x14ac:dyDescent="0.3">
      <c r="A532" t="s">
        <v>8219</v>
      </c>
      <c r="B532">
        <v>28</v>
      </c>
      <c r="D532" t="s">
        <v>8221</v>
      </c>
      <c r="E532">
        <v>2</v>
      </c>
    </row>
    <row r="533" spans="1:5" x14ac:dyDescent="0.3">
      <c r="A533" t="s">
        <v>8219</v>
      </c>
      <c r="B533">
        <v>28</v>
      </c>
      <c r="D533" t="s">
        <v>8221</v>
      </c>
      <c r="E533">
        <v>2</v>
      </c>
    </row>
    <row r="534" spans="1:5" x14ac:dyDescent="0.3">
      <c r="A534" t="s">
        <v>8219</v>
      </c>
      <c r="B534">
        <v>29</v>
      </c>
      <c r="D534" t="s">
        <v>8221</v>
      </c>
      <c r="E534">
        <v>2</v>
      </c>
    </row>
    <row r="535" spans="1:5" x14ac:dyDescent="0.3">
      <c r="A535" t="s">
        <v>8219</v>
      </c>
      <c r="B535">
        <v>29</v>
      </c>
      <c r="D535" t="s">
        <v>8221</v>
      </c>
      <c r="E535">
        <v>2</v>
      </c>
    </row>
    <row r="536" spans="1:5" x14ac:dyDescent="0.3">
      <c r="A536" t="s">
        <v>8219</v>
      </c>
      <c r="B536">
        <v>29</v>
      </c>
      <c r="D536" t="s">
        <v>8221</v>
      </c>
      <c r="E536">
        <v>2</v>
      </c>
    </row>
    <row r="537" spans="1:5" x14ac:dyDescent="0.3">
      <c r="A537" t="s">
        <v>8219</v>
      </c>
      <c r="B537">
        <v>29</v>
      </c>
      <c r="D537" t="s">
        <v>8221</v>
      </c>
      <c r="E537">
        <v>2</v>
      </c>
    </row>
    <row r="538" spans="1:5" x14ac:dyDescent="0.3">
      <c r="A538" t="s">
        <v>8219</v>
      </c>
      <c r="B538">
        <v>29</v>
      </c>
      <c r="D538" t="s">
        <v>8221</v>
      </c>
      <c r="E538">
        <v>2</v>
      </c>
    </row>
    <row r="539" spans="1:5" x14ac:dyDescent="0.3">
      <c r="A539" t="s">
        <v>8219</v>
      </c>
      <c r="B539">
        <v>29</v>
      </c>
      <c r="D539" t="s">
        <v>8221</v>
      </c>
      <c r="E539">
        <v>2</v>
      </c>
    </row>
    <row r="540" spans="1:5" x14ac:dyDescent="0.3">
      <c r="A540" t="s">
        <v>8219</v>
      </c>
      <c r="B540">
        <v>29</v>
      </c>
      <c r="D540" t="s">
        <v>8221</v>
      </c>
      <c r="E540">
        <v>2</v>
      </c>
    </row>
    <row r="541" spans="1:5" x14ac:dyDescent="0.3">
      <c r="A541" t="s">
        <v>8219</v>
      </c>
      <c r="B541">
        <v>29</v>
      </c>
      <c r="D541" t="s">
        <v>8221</v>
      </c>
      <c r="E541">
        <v>2</v>
      </c>
    </row>
    <row r="542" spans="1:5" x14ac:dyDescent="0.3">
      <c r="A542" t="s">
        <v>8219</v>
      </c>
      <c r="B542">
        <v>29</v>
      </c>
      <c r="D542" t="s">
        <v>8221</v>
      </c>
      <c r="E542">
        <v>2</v>
      </c>
    </row>
    <row r="543" spans="1:5" x14ac:dyDescent="0.3">
      <c r="A543" t="s">
        <v>8219</v>
      </c>
      <c r="B543">
        <v>29</v>
      </c>
      <c r="D543" t="s">
        <v>8221</v>
      </c>
      <c r="E543">
        <v>2</v>
      </c>
    </row>
    <row r="544" spans="1:5" x14ac:dyDescent="0.3">
      <c r="A544" t="s">
        <v>8219</v>
      </c>
      <c r="B544">
        <v>29</v>
      </c>
      <c r="D544" t="s">
        <v>8221</v>
      </c>
      <c r="E544">
        <v>2</v>
      </c>
    </row>
    <row r="545" spans="1:5" x14ac:dyDescent="0.3">
      <c r="A545" t="s">
        <v>8219</v>
      </c>
      <c r="B545">
        <v>29</v>
      </c>
      <c r="D545" t="s">
        <v>8221</v>
      </c>
      <c r="E545">
        <v>2</v>
      </c>
    </row>
    <row r="546" spans="1:5" x14ac:dyDescent="0.3">
      <c r="A546" t="s">
        <v>8219</v>
      </c>
      <c r="B546">
        <v>29</v>
      </c>
      <c r="D546" t="s">
        <v>8221</v>
      </c>
      <c r="E546">
        <v>2</v>
      </c>
    </row>
    <row r="547" spans="1:5" x14ac:dyDescent="0.3">
      <c r="A547" t="s">
        <v>8219</v>
      </c>
      <c r="B547">
        <v>29</v>
      </c>
      <c r="D547" t="s">
        <v>8221</v>
      </c>
      <c r="E547">
        <v>2</v>
      </c>
    </row>
    <row r="548" spans="1:5" x14ac:dyDescent="0.3">
      <c r="A548" t="s">
        <v>8219</v>
      </c>
      <c r="B548">
        <v>29</v>
      </c>
      <c r="D548" t="s">
        <v>8221</v>
      </c>
      <c r="E548">
        <v>2</v>
      </c>
    </row>
    <row r="549" spans="1:5" x14ac:dyDescent="0.3">
      <c r="A549" t="s">
        <v>8219</v>
      </c>
      <c r="B549">
        <v>29</v>
      </c>
      <c r="D549" t="s">
        <v>8221</v>
      </c>
      <c r="E549">
        <v>2</v>
      </c>
    </row>
    <row r="550" spans="1:5" x14ac:dyDescent="0.3">
      <c r="A550" t="s">
        <v>8219</v>
      </c>
      <c r="B550">
        <v>29</v>
      </c>
      <c r="D550" t="s">
        <v>8221</v>
      </c>
      <c r="E550">
        <v>2</v>
      </c>
    </row>
    <row r="551" spans="1:5" x14ac:dyDescent="0.3">
      <c r="A551" t="s">
        <v>8219</v>
      </c>
      <c r="B551">
        <v>29</v>
      </c>
      <c r="D551" t="s">
        <v>8221</v>
      </c>
      <c r="E551">
        <v>2</v>
      </c>
    </row>
    <row r="552" spans="1:5" x14ac:dyDescent="0.3">
      <c r="A552" t="s">
        <v>8219</v>
      </c>
      <c r="B552">
        <v>30</v>
      </c>
      <c r="D552" t="s">
        <v>8221</v>
      </c>
      <c r="E552">
        <v>2</v>
      </c>
    </row>
    <row r="553" spans="1:5" x14ac:dyDescent="0.3">
      <c r="A553" t="s">
        <v>8219</v>
      </c>
      <c r="B553">
        <v>30</v>
      </c>
      <c r="D553" t="s">
        <v>8221</v>
      </c>
      <c r="E553">
        <v>2</v>
      </c>
    </row>
    <row r="554" spans="1:5" x14ac:dyDescent="0.3">
      <c r="A554" t="s">
        <v>8219</v>
      </c>
      <c r="B554">
        <v>30</v>
      </c>
      <c r="D554" t="s">
        <v>8221</v>
      </c>
      <c r="E554">
        <v>2</v>
      </c>
    </row>
    <row r="555" spans="1:5" x14ac:dyDescent="0.3">
      <c r="A555" t="s">
        <v>8219</v>
      </c>
      <c r="B555">
        <v>30</v>
      </c>
      <c r="D555" t="s">
        <v>8221</v>
      </c>
      <c r="E555">
        <v>2</v>
      </c>
    </row>
    <row r="556" spans="1:5" x14ac:dyDescent="0.3">
      <c r="A556" t="s">
        <v>8219</v>
      </c>
      <c r="B556">
        <v>30</v>
      </c>
      <c r="D556" t="s">
        <v>8221</v>
      </c>
      <c r="E556">
        <v>2</v>
      </c>
    </row>
    <row r="557" spans="1:5" x14ac:dyDescent="0.3">
      <c r="A557" t="s">
        <v>8219</v>
      </c>
      <c r="B557">
        <v>30</v>
      </c>
      <c r="D557" t="s">
        <v>8221</v>
      </c>
      <c r="E557">
        <v>2</v>
      </c>
    </row>
    <row r="558" spans="1:5" x14ac:dyDescent="0.3">
      <c r="A558" t="s">
        <v>8219</v>
      </c>
      <c r="B558">
        <v>30</v>
      </c>
      <c r="D558" t="s">
        <v>8221</v>
      </c>
      <c r="E558">
        <v>2</v>
      </c>
    </row>
    <row r="559" spans="1:5" x14ac:dyDescent="0.3">
      <c r="A559" t="s">
        <v>8219</v>
      </c>
      <c r="B559">
        <v>30</v>
      </c>
      <c r="D559" t="s">
        <v>8221</v>
      </c>
      <c r="E559">
        <v>2</v>
      </c>
    </row>
    <row r="560" spans="1:5" x14ac:dyDescent="0.3">
      <c r="A560" t="s">
        <v>8219</v>
      </c>
      <c r="B560">
        <v>30</v>
      </c>
      <c r="D560" t="s">
        <v>8221</v>
      </c>
      <c r="E560">
        <v>2</v>
      </c>
    </row>
    <row r="561" spans="1:5" x14ac:dyDescent="0.3">
      <c r="A561" t="s">
        <v>8219</v>
      </c>
      <c r="B561">
        <v>30</v>
      </c>
      <c r="D561" t="s">
        <v>8221</v>
      </c>
      <c r="E561">
        <v>2</v>
      </c>
    </row>
    <row r="562" spans="1:5" x14ac:dyDescent="0.3">
      <c r="A562" t="s">
        <v>8219</v>
      </c>
      <c r="B562">
        <v>30</v>
      </c>
      <c r="D562" t="s">
        <v>8221</v>
      </c>
      <c r="E562">
        <v>2</v>
      </c>
    </row>
    <row r="563" spans="1:5" x14ac:dyDescent="0.3">
      <c r="A563" t="s">
        <v>8219</v>
      </c>
      <c r="B563">
        <v>30</v>
      </c>
      <c r="D563" t="s">
        <v>8221</v>
      </c>
      <c r="E563">
        <v>2</v>
      </c>
    </row>
    <row r="564" spans="1:5" x14ac:dyDescent="0.3">
      <c r="A564" t="s">
        <v>8219</v>
      </c>
      <c r="B564">
        <v>30</v>
      </c>
      <c r="D564" t="s">
        <v>8221</v>
      </c>
      <c r="E564">
        <v>2</v>
      </c>
    </row>
    <row r="565" spans="1:5" x14ac:dyDescent="0.3">
      <c r="A565" t="s">
        <v>8219</v>
      </c>
      <c r="B565">
        <v>30</v>
      </c>
      <c r="D565" t="s">
        <v>8221</v>
      </c>
      <c r="E565">
        <v>2</v>
      </c>
    </row>
    <row r="566" spans="1:5" x14ac:dyDescent="0.3">
      <c r="A566" t="s">
        <v>8219</v>
      </c>
      <c r="B566">
        <v>30</v>
      </c>
      <c r="D566" t="s">
        <v>8221</v>
      </c>
      <c r="E566">
        <v>2</v>
      </c>
    </row>
    <row r="567" spans="1:5" x14ac:dyDescent="0.3">
      <c r="A567" t="s">
        <v>8219</v>
      </c>
      <c r="B567">
        <v>30</v>
      </c>
      <c r="D567" t="s">
        <v>8221</v>
      </c>
      <c r="E567">
        <v>2</v>
      </c>
    </row>
    <row r="568" spans="1:5" x14ac:dyDescent="0.3">
      <c r="A568" t="s">
        <v>8219</v>
      </c>
      <c r="B568">
        <v>30</v>
      </c>
      <c r="D568" t="s">
        <v>8221</v>
      </c>
      <c r="E568">
        <v>2</v>
      </c>
    </row>
    <row r="569" spans="1:5" x14ac:dyDescent="0.3">
      <c r="A569" t="s">
        <v>8219</v>
      </c>
      <c r="B569">
        <v>30</v>
      </c>
      <c r="D569" t="s">
        <v>8221</v>
      </c>
      <c r="E569">
        <v>2</v>
      </c>
    </row>
    <row r="570" spans="1:5" x14ac:dyDescent="0.3">
      <c r="A570" t="s">
        <v>8219</v>
      </c>
      <c r="B570">
        <v>30</v>
      </c>
      <c r="D570" t="s">
        <v>8221</v>
      </c>
      <c r="E570">
        <v>2</v>
      </c>
    </row>
    <row r="571" spans="1:5" x14ac:dyDescent="0.3">
      <c r="A571" t="s">
        <v>8219</v>
      </c>
      <c r="B571">
        <v>30</v>
      </c>
      <c r="D571" t="s">
        <v>8221</v>
      </c>
      <c r="E571">
        <v>2</v>
      </c>
    </row>
    <row r="572" spans="1:5" x14ac:dyDescent="0.3">
      <c r="A572" t="s">
        <v>8219</v>
      </c>
      <c r="B572">
        <v>30</v>
      </c>
      <c r="D572" t="s">
        <v>8221</v>
      </c>
      <c r="E572">
        <v>2</v>
      </c>
    </row>
    <row r="573" spans="1:5" x14ac:dyDescent="0.3">
      <c r="A573" t="s">
        <v>8219</v>
      </c>
      <c r="B573">
        <v>30</v>
      </c>
      <c r="D573" t="s">
        <v>8221</v>
      </c>
      <c r="E573">
        <v>2</v>
      </c>
    </row>
    <row r="574" spans="1:5" x14ac:dyDescent="0.3">
      <c r="A574" t="s">
        <v>8219</v>
      </c>
      <c r="B574">
        <v>30</v>
      </c>
      <c r="D574" t="s">
        <v>8221</v>
      </c>
      <c r="E574">
        <v>2</v>
      </c>
    </row>
    <row r="575" spans="1:5" x14ac:dyDescent="0.3">
      <c r="A575" t="s">
        <v>8219</v>
      </c>
      <c r="B575">
        <v>30</v>
      </c>
      <c r="D575" t="s">
        <v>8221</v>
      </c>
      <c r="E575">
        <v>2</v>
      </c>
    </row>
    <row r="576" spans="1:5" x14ac:dyDescent="0.3">
      <c r="A576" t="s">
        <v>8219</v>
      </c>
      <c r="B576">
        <v>31</v>
      </c>
      <c r="D576" t="s">
        <v>8221</v>
      </c>
      <c r="E576">
        <v>2</v>
      </c>
    </row>
    <row r="577" spans="1:5" x14ac:dyDescent="0.3">
      <c r="A577" t="s">
        <v>8219</v>
      </c>
      <c r="B577">
        <v>31</v>
      </c>
      <c r="D577" t="s">
        <v>8221</v>
      </c>
      <c r="E577">
        <v>2</v>
      </c>
    </row>
    <row r="578" spans="1:5" x14ac:dyDescent="0.3">
      <c r="A578" t="s">
        <v>8219</v>
      </c>
      <c r="B578">
        <v>31</v>
      </c>
      <c r="D578" t="s">
        <v>8221</v>
      </c>
      <c r="E578">
        <v>2</v>
      </c>
    </row>
    <row r="579" spans="1:5" x14ac:dyDescent="0.3">
      <c r="A579" t="s">
        <v>8219</v>
      </c>
      <c r="B579">
        <v>31</v>
      </c>
      <c r="D579" t="s">
        <v>8221</v>
      </c>
      <c r="E579">
        <v>2</v>
      </c>
    </row>
    <row r="580" spans="1:5" x14ac:dyDescent="0.3">
      <c r="A580" t="s">
        <v>8219</v>
      </c>
      <c r="B580">
        <v>31</v>
      </c>
      <c r="D580" t="s">
        <v>8221</v>
      </c>
      <c r="E580">
        <v>2</v>
      </c>
    </row>
    <row r="581" spans="1:5" x14ac:dyDescent="0.3">
      <c r="A581" t="s">
        <v>8219</v>
      </c>
      <c r="B581">
        <v>31</v>
      </c>
      <c r="D581" t="s">
        <v>8221</v>
      </c>
      <c r="E581">
        <v>2</v>
      </c>
    </row>
    <row r="582" spans="1:5" x14ac:dyDescent="0.3">
      <c r="A582" t="s">
        <v>8219</v>
      </c>
      <c r="B582">
        <v>31</v>
      </c>
      <c r="D582" t="s">
        <v>8221</v>
      </c>
      <c r="E582">
        <v>2</v>
      </c>
    </row>
    <row r="583" spans="1:5" x14ac:dyDescent="0.3">
      <c r="A583" t="s">
        <v>8219</v>
      </c>
      <c r="B583">
        <v>31</v>
      </c>
      <c r="D583" t="s">
        <v>8221</v>
      </c>
      <c r="E583">
        <v>2</v>
      </c>
    </row>
    <row r="584" spans="1:5" x14ac:dyDescent="0.3">
      <c r="A584" t="s">
        <v>8219</v>
      </c>
      <c r="B584">
        <v>31</v>
      </c>
      <c r="D584" t="s">
        <v>8221</v>
      </c>
      <c r="E584">
        <v>2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31</v>
      </c>
      <c r="D586" t="s">
        <v>8221</v>
      </c>
      <c r="E586">
        <v>2</v>
      </c>
    </row>
    <row r="587" spans="1:5" x14ac:dyDescent="0.3">
      <c r="A587" t="s">
        <v>8219</v>
      </c>
      <c r="B587">
        <v>31</v>
      </c>
      <c r="D587" t="s">
        <v>8221</v>
      </c>
      <c r="E587">
        <v>2</v>
      </c>
    </row>
    <row r="588" spans="1:5" x14ac:dyDescent="0.3">
      <c r="A588" t="s">
        <v>8219</v>
      </c>
      <c r="B588">
        <v>31</v>
      </c>
      <c r="D588" t="s">
        <v>8221</v>
      </c>
      <c r="E588">
        <v>2</v>
      </c>
    </row>
    <row r="589" spans="1:5" x14ac:dyDescent="0.3">
      <c r="A589" t="s">
        <v>8219</v>
      </c>
      <c r="B589">
        <v>31</v>
      </c>
      <c r="D589" t="s">
        <v>8221</v>
      </c>
      <c r="E589">
        <v>2</v>
      </c>
    </row>
    <row r="590" spans="1:5" x14ac:dyDescent="0.3">
      <c r="A590" t="s">
        <v>8219</v>
      </c>
      <c r="B590">
        <v>31</v>
      </c>
      <c r="D590" t="s">
        <v>8221</v>
      </c>
      <c r="E590">
        <v>2</v>
      </c>
    </row>
    <row r="591" spans="1:5" x14ac:dyDescent="0.3">
      <c r="A591" t="s">
        <v>8219</v>
      </c>
      <c r="B591">
        <v>31</v>
      </c>
      <c r="D591" t="s">
        <v>8221</v>
      </c>
      <c r="E591">
        <v>2</v>
      </c>
    </row>
    <row r="592" spans="1:5" x14ac:dyDescent="0.3">
      <c r="A592" t="s">
        <v>8219</v>
      </c>
      <c r="B592">
        <v>31</v>
      </c>
      <c r="D592" t="s">
        <v>8221</v>
      </c>
      <c r="E592">
        <v>2</v>
      </c>
    </row>
    <row r="593" spans="1:5" x14ac:dyDescent="0.3">
      <c r="A593" t="s">
        <v>8219</v>
      </c>
      <c r="B593">
        <v>31</v>
      </c>
      <c r="D593" t="s">
        <v>8221</v>
      </c>
      <c r="E593">
        <v>2</v>
      </c>
    </row>
    <row r="594" spans="1:5" x14ac:dyDescent="0.3">
      <c r="A594" t="s">
        <v>8219</v>
      </c>
      <c r="B594">
        <v>31</v>
      </c>
      <c r="D594" t="s">
        <v>8221</v>
      </c>
      <c r="E594">
        <v>2</v>
      </c>
    </row>
    <row r="595" spans="1:5" x14ac:dyDescent="0.3">
      <c r="A595" t="s">
        <v>8219</v>
      </c>
      <c r="B595">
        <v>31</v>
      </c>
      <c r="D595" t="s">
        <v>8221</v>
      </c>
      <c r="E595">
        <v>2</v>
      </c>
    </row>
    <row r="596" spans="1:5" x14ac:dyDescent="0.3">
      <c r="A596" t="s">
        <v>8219</v>
      </c>
      <c r="B596">
        <v>32</v>
      </c>
      <c r="D596" t="s">
        <v>8221</v>
      </c>
      <c r="E596">
        <v>2</v>
      </c>
    </row>
    <row r="597" spans="1:5" x14ac:dyDescent="0.3">
      <c r="A597" t="s">
        <v>8219</v>
      </c>
      <c r="B597">
        <v>32</v>
      </c>
      <c r="D597" t="s">
        <v>8221</v>
      </c>
      <c r="E597">
        <v>2</v>
      </c>
    </row>
    <row r="598" spans="1:5" x14ac:dyDescent="0.3">
      <c r="A598" t="s">
        <v>8219</v>
      </c>
      <c r="B598">
        <v>32</v>
      </c>
      <c r="D598" t="s">
        <v>8221</v>
      </c>
      <c r="E598">
        <v>2</v>
      </c>
    </row>
    <row r="599" spans="1:5" x14ac:dyDescent="0.3">
      <c r="A599" t="s">
        <v>8219</v>
      </c>
      <c r="B599">
        <v>32</v>
      </c>
      <c r="D599" t="s">
        <v>8221</v>
      </c>
      <c r="E599">
        <v>2</v>
      </c>
    </row>
    <row r="600" spans="1:5" x14ac:dyDescent="0.3">
      <c r="A600" t="s">
        <v>8219</v>
      </c>
      <c r="B600">
        <v>32</v>
      </c>
      <c r="D600" t="s">
        <v>8221</v>
      </c>
      <c r="E600">
        <v>2</v>
      </c>
    </row>
    <row r="601" spans="1:5" x14ac:dyDescent="0.3">
      <c r="A601" t="s">
        <v>8219</v>
      </c>
      <c r="B601">
        <v>32</v>
      </c>
      <c r="D601" t="s">
        <v>8221</v>
      </c>
      <c r="E601">
        <v>2</v>
      </c>
    </row>
    <row r="602" spans="1:5" x14ac:dyDescent="0.3">
      <c r="A602" t="s">
        <v>8219</v>
      </c>
      <c r="B602">
        <v>32</v>
      </c>
      <c r="D602" t="s">
        <v>8221</v>
      </c>
      <c r="E602">
        <v>2</v>
      </c>
    </row>
    <row r="603" spans="1:5" x14ac:dyDescent="0.3">
      <c r="A603" t="s">
        <v>8219</v>
      </c>
      <c r="B603">
        <v>32</v>
      </c>
      <c r="D603" t="s">
        <v>8221</v>
      </c>
      <c r="E603">
        <v>2</v>
      </c>
    </row>
    <row r="604" spans="1:5" x14ac:dyDescent="0.3">
      <c r="A604" t="s">
        <v>8219</v>
      </c>
      <c r="B604">
        <v>32</v>
      </c>
      <c r="D604" t="s">
        <v>8221</v>
      </c>
      <c r="E604">
        <v>2</v>
      </c>
    </row>
    <row r="605" spans="1:5" x14ac:dyDescent="0.3">
      <c r="A605" t="s">
        <v>8219</v>
      </c>
      <c r="B605">
        <v>32</v>
      </c>
      <c r="D605" t="s">
        <v>8221</v>
      </c>
      <c r="E605">
        <v>2</v>
      </c>
    </row>
    <row r="606" spans="1:5" x14ac:dyDescent="0.3">
      <c r="A606" t="s">
        <v>8219</v>
      </c>
      <c r="B606">
        <v>32</v>
      </c>
      <c r="D606" t="s">
        <v>8221</v>
      </c>
      <c r="E606">
        <v>2</v>
      </c>
    </row>
    <row r="607" spans="1:5" x14ac:dyDescent="0.3">
      <c r="A607" t="s">
        <v>8219</v>
      </c>
      <c r="B607">
        <v>32</v>
      </c>
      <c r="D607" t="s">
        <v>8221</v>
      </c>
      <c r="E607">
        <v>2</v>
      </c>
    </row>
    <row r="608" spans="1:5" x14ac:dyDescent="0.3">
      <c r="A608" t="s">
        <v>8219</v>
      </c>
      <c r="B608">
        <v>32</v>
      </c>
      <c r="D608" t="s">
        <v>8221</v>
      </c>
      <c r="E608">
        <v>2</v>
      </c>
    </row>
    <row r="609" spans="1:5" x14ac:dyDescent="0.3">
      <c r="A609" t="s">
        <v>8219</v>
      </c>
      <c r="B609">
        <v>32</v>
      </c>
      <c r="D609" t="s">
        <v>8221</v>
      </c>
      <c r="E609">
        <v>2</v>
      </c>
    </row>
    <row r="610" spans="1:5" x14ac:dyDescent="0.3">
      <c r="A610" t="s">
        <v>8219</v>
      </c>
      <c r="B610">
        <v>32</v>
      </c>
      <c r="D610" t="s">
        <v>8221</v>
      </c>
      <c r="E610">
        <v>2</v>
      </c>
    </row>
    <row r="611" spans="1:5" x14ac:dyDescent="0.3">
      <c r="A611" t="s">
        <v>8219</v>
      </c>
      <c r="B611">
        <v>32</v>
      </c>
      <c r="D611" t="s">
        <v>8221</v>
      </c>
      <c r="E611">
        <v>2</v>
      </c>
    </row>
    <row r="612" spans="1:5" x14ac:dyDescent="0.3">
      <c r="A612" t="s">
        <v>8219</v>
      </c>
      <c r="B612">
        <v>32</v>
      </c>
      <c r="D612" t="s">
        <v>8221</v>
      </c>
      <c r="E612">
        <v>2</v>
      </c>
    </row>
    <row r="613" spans="1:5" x14ac:dyDescent="0.3">
      <c r="A613" t="s">
        <v>8219</v>
      </c>
      <c r="B613">
        <v>32</v>
      </c>
      <c r="D613" t="s">
        <v>8221</v>
      </c>
      <c r="E613">
        <v>2</v>
      </c>
    </row>
    <row r="614" spans="1:5" x14ac:dyDescent="0.3">
      <c r="A614" t="s">
        <v>8219</v>
      </c>
      <c r="B614">
        <v>32</v>
      </c>
      <c r="D614" t="s">
        <v>8221</v>
      </c>
      <c r="E614">
        <v>2</v>
      </c>
    </row>
    <row r="615" spans="1:5" x14ac:dyDescent="0.3">
      <c r="A615" t="s">
        <v>8219</v>
      </c>
      <c r="B615">
        <v>33</v>
      </c>
      <c r="D615" t="s">
        <v>8221</v>
      </c>
      <c r="E615">
        <v>2</v>
      </c>
    </row>
    <row r="616" spans="1:5" x14ac:dyDescent="0.3">
      <c r="A616" t="s">
        <v>8219</v>
      </c>
      <c r="B616">
        <v>33</v>
      </c>
      <c r="D616" t="s">
        <v>8221</v>
      </c>
      <c r="E616">
        <v>2</v>
      </c>
    </row>
    <row r="617" spans="1:5" x14ac:dyDescent="0.3">
      <c r="A617" t="s">
        <v>8219</v>
      </c>
      <c r="B617">
        <v>33</v>
      </c>
      <c r="D617" t="s">
        <v>8221</v>
      </c>
      <c r="E617">
        <v>2</v>
      </c>
    </row>
    <row r="618" spans="1:5" x14ac:dyDescent="0.3">
      <c r="A618" t="s">
        <v>8219</v>
      </c>
      <c r="B618">
        <v>33</v>
      </c>
      <c r="D618" t="s">
        <v>8221</v>
      </c>
      <c r="E618">
        <v>2</v>
      </c>
    </row>
    <row r="619" spans="1:5" x14ac:dyDescent="0.3">
      <c r="A619" t="s">
        <v>8219</v>
      </c>
      <c r="B619">
        <v>33</v>
      </c>
      <c r="D619" t="s">
        <v>8221</v>
      </c>
      <c r="E619">
        <v>2</v>
      </c>
    </row>
    <row r="620" spans="1:5" x14ac:dyDescent="0.3">
      <c r="A620" t="s">
        <v>8219</v>
      </c>
      <c r="B620">
        <v>33</v>
      </c>
      <c r="D620" t="s">
        <v>8221</v>
      </c>
      <c r="E620">
        <v>2</v>
      </c>
    </row>
    <row r="621" spans="1:5" x14ac:dyDescent="0.3">
      <c r="A621" t="s">
        <v>8219</v>
      </c>
      <c r="B621">
        <v>33</v>
      </c>
      <c r="D621" t="s">
        <v>8221</v>
      </c>
      <c r="E621">
        <v>2</v>
      </c>
    </row>
    <row r="622" spans="1:5" x14ac:dyDescent="0.3">
      <c r="A622" t="s">
        <v>8219</v>
      </c>
      <c r="B622">
        <v>33</v>
      </c>
      <c r="D622" t="s">
        <v>8221</v>
      </c>
      <c r="E622">
        <v>2</v>
      </c>
    </row>
    <row r="623" spans="1:5" x14ac:dyDescent="0.3">
      <c r="A623" t="s">
        <v>8219</v>
      </c>
      <c r="B623">
        <v>33</v>
      </c>
      <c r="D623" t="s">
        <v>8221</v>
      </c>
      <c r="E623">
        <v>2</v>
      </c>
    </row>
    <row r="624" spans="1:5" x14ac:dyDescent="0.3">
      <c r="A624" t="s">
        <v>8219</v>
      </c>
      <c r="B624">
        <v>33</v>
      </c>
      <c r="D624" t="s">
        <v>8221</v>
      </c>
      <c r="E624">
        <v>2</v>
      </c>
    </row>
    <row r="625" spans="1:5" x14ac:dyDescent="0.3">
      <c r="A625" t="s">
        <v>8219</v>
      </c>
      <c r="B625">
        <v>33</v>
      </c>
      <c r="D625" t="s">
        <v>8221</v>
      </c>
      <c r="E625">
        <v>2</v>
      </c>
    </row>
    <row r="626" spans="1:5" x14ac:dyDescent="0.3">
      <c r="A626" t="s">
        <v>8219</v>
      </c>
      <c r="B626">
        <v>33</v>
      </c>
      <c r="D626" t="s">
        <v>8221</v>
      </c>
      <c r="E626">
        <v>2</v>
      </c>
    </row>
    <row r="627" spans="1:5" x14ac:dyDescent="0.3">
      <c r="A627" t="s">
        <v>8219</v>
      </c>
      <c r="B627">
        <v>33</v>
      </c>
      <c r="D627" t="s">
        <v>8221</v>
      </c>
      <c r="E627">
        <v>2</v>
      </c>
    </row>
    <row r="628" spans="1:5" x14ac:dyDescent="0.3">
      <c r="A628" t="s">
        <v>8219</v>
      </c>
      <c r="B628">
        <v>33</v>
      </c>
      <c r="D628" t="s">
        <v>8221</v>
      </c>
      <c r="E628">
        <v>2</v>
      </c>
    </row>
    <row r="629" spans="1:5" x14ac:dyDescent="0.3">
      <c r="A629" t="s">
        <v>8219</v>
      </c>
      <c r="B629">
        <v>33</v>
      </c>
      <c r="D629" t="s">
        <v>8221</v>
      </c>
      <c r="E629">
        <v>2</v>
      </c>
    </row>
    <row r="630" spans="1:5" x14ac:dyDescent="0.3">
      <c r="A630" t="s">
        <v>8219</v>
      </c>
      <c r="B630">
        <v>33</v>
      </c>
      <c r="D630" t="s">
        <v>8221</v>
      </c>
      <c r="E630">
        <v>2</v>
      </c>
    </row>
    <row r="631" spans="1:5" x14ac:dyDescent="0.3">
      <c r="A631" t="s">
        <v>8219</v>
      </c>
      <c r="B631">
        <v>33</v>
      </c>
      <c r="D631" t="s">
        <v>8221</v>
      </c>
      <c r="E631">
        <v>2</v>
      </c>
    </row>
    <row r="632" spans="1:5" x14ac:dyDescent="0.3">
      <c r="A632" t="s">
        <v>8219</v>
      </c>
      <c r="B632">
        <v>33</v>
      </c>
      <c r="D632" t="s">
        <v>8221</v>
      </c>
      <c r="E632">
        <v>2</v>
      </c>
    </row>
    <row r="633" spans="1:5" x14ac:dyDescent="0.3">
      <c r="A633" t="s">
        <v>8219</v>
      </c>
      <c r="B633">
        <v>33</v>
      </c>
      <c r="D633" t="s">
        <v>8221</v>
      </c>
      <c r="E633">
        <v>2</v>
      </c>
    </row>
    <row r="634" spans="1:5" x14ac:dyDescent="0.3">
      <c r="A634" t="s">
        <v>8219</v>
      </c>
      <c r="B634">
        <v>33</v>
      </c>
      <c r="D634" t="s">
        <v>8221</v>
      </c>
      <c r="E634">
        <v>2</v>
      </c>
    </row>
    <row r="635" spans="1:5" x14ac:dyDescent="0.3">
      <c r="A635" t="s">
        <v>8219</v>
      </c>
      <c r="B635">
        <v>33</v>
      </c>
      <c r="D635" t="s">
        <v>8221</v>
      </c>
      <c r="E635">
        <v>2</v>
      </c>
    </row>
    <row r="636" spans="1:5" x14ac:dyDescent="0.3">
      <c r="A636" t="s">
        <v>8219</v>
      </c>
      <c r="B636">
        <v>33</v>
      </c>
      <c r="D636" t="s">
        <v>8221</v>
      </c>
      <c r="E636">
        <v>2</v>
      </c>
    </row>
    <row r="637" spans="1:5" x14ac:dyDescent="0.3">
      <c r="A637" t="s">
        <v>8219</v>
      </c>
      <c r="B637">
        <v>33</v>
      </c>
      <c r="D637" t="s">
        <v>8221</v>
      </c>
      <c r="E637">
        <v>2</v>
      </c>
    </row>
    <row r="638" spans="1:5" x14ac:dyDescent="0.3">
      <c r="A638" t="s">
        <v>8219</v>
      </c>
      <c r="B638">
        <v>33</v>
      </c>
      <c r="D638" t="s">
        <v>8221</v>
      </c>
      <c r="E638">
        <v>2</v>
      </c>
    </row>
    <row r="639" spans="1:5" x14ac:dyDescent="0.3">
      <c r="A639" t="s">
        <v>8219</v>
      </c>
      <c r="B639">
        <v>34</v>
      </c>
      <c r="D639" t="s">
        <v>8221</v>
      </c>
      <c r="E639">
        <v>2</v>
      </c>
    </row>
    <row r="640" spans="1:5" x14ac:dyDescent="0.3">
      <c r="A640" t="s">
        <v>8219</v>
      </c>
      <c r="B640">
        <v>34</v>
      </c>
      <c r="D640" t="s">
        <v>8221</v>
      </c>
      <c r="E640">
        <v>2</v>
      </c>
    </row>
    <row r="641" spans="1:5" x14ac:dyDescent="0.3">
      <c r="A641" t="s">
        <v>8219</v>
      </c>
      <c r="B641">
        <v>34</v>
      </c>
      <c r="D641" t="s">
        <v>8221</v>
      </c>
      <c r="E641">
        <v>2</v>
      </c>
    </row>
    <row r="642" spans="1:5" x14ac:dyDescent="0.3">
      <c r="A642" t="s">
        <v>8219</v>
      </c>
      <c r="B642">
        <v>34</v>
      </c>
      <c r="D642" t="s">
        <v>8221</v>
      </c>
      <c r="E642">
        <v>2</v>
      </c>
    </row>
    <row r="643" spans="1:5" x14ac:dyDescent="0.3">
      <c r="A643" t="s">
        <v>8219</v>
      </c>
      <c r="B643">
        <v>34</v>
      </c>
      <c r="D643" t="s">
        <v>8221</v>
      </c>
      <c r="E643">
        <v>2</v>
      </c>
    </row>
    <row r="644" spans="1:5" x14ac:dyDescent="0.3">
      <c r="A644" t="s">
        <v>8219</v>
      </c>
      <c r="B644">
        <v>34</v>
      </c>
      <c r="D644" t="s">
        <v>8221</v>
      </c>
      <c r="E644">
        <v>2</v>
      </c>
    </row>
    <row r="645" spans="1:5" x14ac:dyDescent="0.3">
      <c r="A645" t="s">
        <v>8219</v>
      </c>
      <c r="B645">
        <v>34</v>
      </c>
      <c r="D645" t="s">
        <v>8221</v>
      </c>
      <c r="E645">
        <v>2</v>
      </c>
    </row>
    <row r="646" spans="1:5" x14ac:dyDescent="0.3">
      <c r="A646" t="s">
        <v>8219</v>
      </c>
      <c r="B646">
        <v>34</v>
      </c>
      <c r="D646" t="s">
        <v>8221</v>
      </c>
      <c r="E646">
        <v>3</v>
      </c>
    </row>
    <row r="647" spans="1:5" x14ac:dyDescent="0.3">
      <c r="A647" t="s">
        <v>8219</v>
      </c>
      <c r="B647">
        <v>34</v>
      </c>
      <c r="D647" t="s">
        <v>8221</v>
      </c>
      <c r="E647">
        <v>3</v>
      </c>
    </row>
    <row r="648" spans="1:5" x14ac:dyDescent="0.3">
      <c r="A648" t="s">
        <v>8219</v>
      </c>
      <c r="B648">
        <v>34</v>
      </c>
      <c r="D648" t="s">
        <v>8221</v>
      </c>
      <c r="E648">
        <v>3</v>
      </c>
    </row>
    <row r="649" spans="1:5" x14ac:dyDescent="0.3">
      <c r="A649" t="s">
        <v>8219</v>
      </c>
      <c r="B649">
        <v>34</v>
      </c>
      <c r="D649" t="s">
        <v>8221</v>
      </c>
      <c r="E649">
        <v>3</v>
      </c>
    </row>
    <row r="650" spans="1:5" x14ac:dyDescent="0.3">
      <c r="A650" t="s">
        <v>8219</v>
      </c>
      <c r="B650">
        <v>34</v>
      </c>
      <c r="D650" t="s">
        <v>8221</v>
      </c>
      <c r="E650">
        <v>3</v>
      </c>
    </row>
    <row r="651" spans="1:5" x14ac:dyDescent="0.3">
      <c r="A651" t="s">
        <v>8219</v>
      </c>
      <c r="B651">
        <v>34</v>
      </c>
      <c r="D651" t="s">
        <v>8221</v>
      </c>
      <c r="E651">
        <v>3</v>
      </c>
    </row>
    <row r="652" spans="1:5" x14ac:dyDescent="0.3">
      <c r="A652" t="s">
        <v>8219</v>
      </c>
      <c r="B652">
        <v>34</v>
      </c>
      <c r="D652" t="s">
        <v>8221</v>
      </c>
      <c r="E652">
        <v>3</v>
      </c>
    </row>
    <row r="653" spans="1:5" x14ac:dyDescent="0.3">
      <c r="A653" t="s">
        <v>8219</v>
      </c>
      <c r="B653">
        <v>34</v>
      </c>
      <c r="D653" t="s">
        <v>8221</v>
      </c>
      <c r="E653">
        <v>3</v>
      </c>
    </row>
    <row r="654" spans="1:5" x14ac:dyDescent="0.3">
      <c r="A654" t="s">
        <v>8219</v>
      </c>
      <c r="B654">
        <v>34</v>
      </c>
      <c r="D654" t="s">
        <v>8221</v>
      </c>
      <c r="E654">
        <v>3</v>
      </c>
    </row>
    <row r="655" spans="1:5" x14ac:dyDescent="0.3">
      <c r="A655" t="s">
        <v>8219</v>
      </c>
      <c r="B655">
        <v>34</v>
      </c>
      <c r="D655" t="s">
        <v>8221</v>
      </c>
      <c r="E655">
        <v>3</v>
      </c>
    </row>
    <row r="656" spans="1:5" x14ac:dyDescent="0.3">
      <c r="A656" t="s">
        <v>8219</v>
      </c>
      <c r="B656">
        <v>34</v>
      </c>
      <c r="D656" t="s">
        <v>8221</v>
      </c>
      <c r="E656">
        <v>3</v>
      </c>
    </row>
    <row r="657" spans="1:5" x14ac:dyDescent="0.3">
      <c r="A657" t="s">
        <v>8219</v>
      </c>
      <c r="B657">
        <v>34</v>
      </c>
      <c r="D657" t="s">
        <v>8221</v>
      </c>
      <c r="E657">
        <v>3</v>
      </c>
    </row>
    <row r="658" spans="1:5" x14ac:dyDescent="0.3">
      <c r="A658" t="s">
        <v>8219</v>
      </c>
      <c r="B658">
        <v>34</v>
      </c>
      <c r="D658" t="s">
        <v>8221</v>
      </c>
      <c r="E658">
        <v>3</v>
      </c>
    </row>
    <row r="659" spans="1:5" x14ac:dyDescent="0.3">
      <c r="A659" t="s">
        <v>8219</v>
      </c>
      <c r="B659">
        <v>34</v>
      </c>
      <c r="D659" t="s">
        <v>8221</v>
      </c>
      <c r="E659">
        <v>3</v>
      </c>
    </row>
    <row r="660" spans="1:5" x14ac:dyDescent="0.3">
      <c r="A660" t="s">
        <v>8219</v>
      </c>
      <c r="B660">
        <v>34</v>
      </c>
      <c r="D660" t="s">
        <v>8221</v>
      </c>
      <c r="E660">
        <v>3</v>
      </c>
    </row>
    <row r="661" spans="1:5" x14ac:dyDescent="0.3">
      <c r="A661" t="s">
        <v>8219</v>
      </c>
      <c r="B661">
        <v>34</v>
      </c>
      <c r="D661" t="s">
        <v>8221</v>
      </c>
      <c r="E661">
        <v>3</v>
      </c>
    </row>
    <row r="662" spans="1:5" x14ac:dyDescent="0.3">
      <c r="A662" t="s">
        <v>8219</v>
      </c>
      <c r="B662">
        <v>34</v>
      </c>
      <c r="D662" t="s">
        <v>8221</v>
      </c>
      <c r="E662">
        <v>3</v>
      </c>
    </row>
    <row r="663" spans="1:5" x14ac:dyDescent="0.3">
      <c r="A663" t="s">
        <v>8219</v>
      </c>
      <c r="B663">
        <v>34</v>
      </c>
      <c r="D663" t="s">
        <v>8221</v>
      </c>
      <c r="E663">
        <v>3</v>
      </c>
    </row>
    <row r="664" spans="1:5" x14ac:dyDescent="0.3">
      <c r="A664" t="s">
        <v>8219</v>
      </c>
      <c r="B664">
        <v>34</v>
      </c>
      <c r="D664" t="s">
        <v>8221</v>
      </c>
      <c r="E664">
        <v>3</v>
      </c>
    </row>
    <row r="665" spans="1:5" x14ac:dyDescent="0.3">
      <c r="A665" t="s">
        <v>8219</v>
      </c>
      <c r="B665">
        <v>35</v>
      </c>
      <c r="D665" t="s">
        <v>8221</v>
      </c>
      <c r="E665">
        <v>3</v>
      </c>
    </row>
    <row r="666" spans="1:5" x14ac:dyDescent="0.3">
      <c r="A666" t="s">
        <v>8219</v>
      </c>
      <c r="B666">
        <v>35</v>
      </c>
      <c r="D666" t="s">
        <v>8221</v>
      </c>
      <c r="E666">
        <v>3</v>
      </c>
    </row>
    <row r="667" spans="1:5" x14ac:dyDescent="0.3">
      <c r="A667" t="s">
        <v>8219</v>
      </c>
      <c r="B667">
        <v>35</v>
      </c>
      <c r="D667" t="s">
        <v>8221</v>
      </c>
      <c r="E667">
        <v>3</v>
      </c>
    </row>
    <row r="668" spans="1:5" x14ac:dyDescent="0.3">
      <c r="A668" t="s">
        <v>8219</v>
      </c>
      <c r="B668">
        <v>35</v>
      </c>
      <c r="D668" t="s">
        <v>8221</v>
      </c>
      <c r="E668">
        <v>3</v>
      </c>
    </row>
    <row r="669" spans="1:5" x14ac:dyDescent="0.3">
      <c r="A669" t="s">
        <v>8219</v>
      </c>
      <c r="B669">
        <v>35</v>
      </c>
      <c r="D669" t="s">
        <v>8221</v>
      </c>
      <c r="E669">
        <v>3</v>
      </c>
    </row>
    <row r="670" spans="1:5" x14ac:dyDescent="0.3">
      <c r="A670" t="s">
        <v>8219</v>
      </c>
      <c r="B670">
        <v>35</v>
      </c>
      <c r="D670" t="s">
        <v>8221</v>
      </c>
      <c r="E670">
        <v>3</v>
      </c>
    </row>
    <row r="671" spans="1:5" x14ac:dyDescent="0.3">
      <c r="A671" t="s">
        <v>8219</v>
      </c>
      <c r="B671">
        <v>35</v>
      </c>
      <c r="D671" t="s">
        <v>8221</v>
      </c>
      <c r="E671">
        <v>3</v>
      </c>
    </row>
    <row r="672" spans="1:5" x14ac:dyDescent="0.3">
      <c r="A672" t="s">
        <v>8219</v>
      </c>
      <c r="B672">
        <v>35</v>
      </c>
      <c r="D672" t="s">
        <v>8221</v>
      </c>
      <c r="E672">
        <v>3</v>
      </c>
    </row>
    <row r="673" spans="1:5" x14ac:dyDescent="0.3">
      <c r="A673" t="s">
        <v>8219</v>
      </c>
      <c r="B673">
        <v>35</v>
      </c>
      <c r="D673" t="s">
        <v>8221</v>
      </c>
      <c r="E673">
        <v>3</v>
      </c>
    </row>
    <row r="674" spans="1:5" x14ac:dyDescent="0.3">
      <c r="A674" t="s">
        <v>8219</v>
      </c>
      <c r="B674">
        <v>35</v>
      </c>
      <c r="D674" t="s">
        <v>8221</v>
      </c>
      <c r="E674">
        <v>3</v>
      </c>
    </row>
    <row r="675" spans="1:5" x14ac:dyDescent="0.3">
      <c r="A675" t="s">
        <v>8219</v>
      </c>
      <c r="B675">
        <v>35</v>
      </c>
      <c r="D675" t="s">
        <v>8221</v>
      </c>
      <c r="E675">
        <v>3</v>
      </c>
    </row>
    <row r="676" spans="1:5" x14ac:dyDescent="0.3">
      <c r="A676" t="s">
        <v>8219</v>
      </c>
      <c r="B676">
        <v>35</v>
      </c>
      <c r="D676" t="s">
        <v>8221</v>
      </c>
      <c r="E676">
        <v>3</v>
      </c>
    </row>
    <row r="677" spans="1:5" x14ac:dyDescent="0.3">
      <c r="A677" t="s">
        <v>8219</v>
      </c>
      <c r="B677">
        <v>35</v>
      </c>
      <c r="D677" t="s">
        <v>8221</v>
      </c>
      <c r="E677">
        <v>3</v>
      </c>
    </row>
    <row r="678" spans="1:5" x14ac:dyDescent="0.3">
      <c r="A678" t="s">
        <v>8219</v>
      </c>
      <c r="B678">
        <v>35</v>
      </c>
      <c r="D678" t="s">
        <v>8221</v>
      </c>
      <c r="E678">
        <v>3</v>
      </c>
    </row>
    <row r="679" spans="1:5" x14ac:dyDescent="0.3">
      <c r="A679" t="s">
        <v>8219</v>
      </c>
      <c r="B679">
        <v>35</v>
      </c>
      <c r="D679" t="s">
        <v>8221</v>
      </c>
      <c r="E679">
        <v>3</v>
      </c>
    </row>
    <row r="680" spans="1:5" x14ac:dyDescent="0.3">
      <c r="A680" t="s">
        <v>8219</v>
      </c>
      <c r="B680">
        <v>35</v>
      </c>
      <c r="D680" t="s">
        <v>8221</v>
      </c>
      <c r="E680">
        <v>3</v>
      </c>
    </row>
    <row r="681" spans="1:5" x14ac:dyDescent="0.3">
      <c r="A681" t="s">
        <v>8219</v>
      </c>
      <c r="B681">
        <v>35</v>
      </c>
      <c r="D681" t="s">
        <v>8221</v>
      </c>
      <c r="E681">
        <v>3</v>
      </c>
    </row>
    <row r="682" spans="1:5" x14ac:dyDescent="0.3">
      <c r="A682" t="s">
        <v>8219</v>
      </c>
      <c r="B682">
        <v>35</v>
      </c>
      <c r="D682" t="s">
        <v>8221</v>
      </c>
      <c r="E682">
        <v>3</v>
      </c>
    </row>
    <row r="683" spans="1:5" x14ac:dyDescent="0.3">
      <c r="A683" t="s">
        <v>8219</v>
      </c>
      <c r="B683">
        <v>35</v>
      </c>
      <c r="D683" t="s">
        <v>8221</v>
      </c>
      <c r="E683">
        <v>3</v>
      </c>
    </row>
    <row r="684" spans="1:5" x14ac:dyDescent="0.3">
      <c r="A684" t="s">
        <v>8219</v>
      </c>
      <c r="B684">
        <v>35</v>
      </c>
      <c r="D684" t="s">
        <v>8221</v>
      </c>
      <c r="E684">
        <v>3</v>
      </c>
    </row>
    <row r="685" spans="1:5" x14ac:dyDescent="0.3">
      <c r="A685" t="s">
        <v>8219</v>
      </c>
      <c r="B685">
        <v>35</v>
      </c>
      <c r="D685" t="s">
        <v>8221</v>
      </c>
      <c r="E685">
        <v>3</v>
      </c>
    </row>
    <row r="686" spans="1:5" x14ac:dyDescent="0.3">
      <c r="A686" t="s">
        <v>8219</v>
      </c>
      <c r="B686">
        <v>35</v>
      </c>
      <c r="D686" t="s">
        <v>8221</v>
      </c>
      <c r="E686">
        <v>3</v>
      </c>
    </row>
    <row r="687" spans="1:5" x14ac:dyDescent="0.3">
      <c r="A687" t="s">
        <v>8219</v>
      </c>
      <c r="B687">
        <v>35</v>
      </c>
      <c r="D687" t="s">
        <v>8221</v>
      </c>
      <c r="E687">
        <v>3</v>
      </c>
    </row>
    <row r="688" spans="1:5" x14ac:dyDescent="0.3">
      <c r="A688" t="s">
        <v>8219</v>
      </c>
      <c r="B688">
        <v>36</v>
      </c>
      <c r="D688" t="s">
        <v>8221</v>
      </c>
      <c r="E688">
        <v>3</v>
      </c>
    </row>
    <row r="689" spans="1:5" x14ac:dyDescent="0.3">
      <c r="A689" t="s">
        <v>8219</v>
      </c>
      <c r="B689">
        <v>36</v>
      </c>
      <c r="D689" t="s">
        <v>8221</v>
      </c>
      <c r="E689">
        <v>3</v>
      </c>
    </row>
    <row r="690" spans="1:5" x14ac:dyDescent="0.3">
      <c r="A690" t="s">
        <v>8219</v>
      </c>
      <c r="B690">
        <v>36</v>
      </c>
      <c r="D690" t="s">
        <v>8221</v>
      </c>
      <c r="E690">
        <v>3</v>
      </c>
    </row>
    <row r="691" spans="1:5" x14ac:dyDescent="0.3">
      <c r="A691" t="s">
        <v>8219</v>
      </c>
      <c r="B691">
        <v>36</v>
      </c>
      <c r="D691" t="s">
        <v>8221</v>
      </c>
      <c r="E691">
        <v>3</v>
      </c>
    </row>
    <row r="692" spans="1:5" x14ac:dyDescent="0.3">
      <c r="A692" t="s">
        <v>8219</v>
      </c>
      <c r="B692">
        <v>36</v>
      </c>
      <c r="D692" t="s">
        <v>8221</v>
      </c>
      <c r="E692">
        <v>3</v>
      </c>
    </row>
    <row r="693" spans="1:5" x14ac:dyDescent="0.3">
      <c r="A693" t="s">
        <v>8219</v>
      </c>
      <c r="B693">
        <v>36</v>
      </c>
      <c r="D693" t="s">
        <v>8221</v>
      </c>
      <c r="E693">
        <v>3</v>
      </c>
    </row>
    <row r="694" spans="1:5" x14ac:dyDescent="0.3">
      <c r="A694" t="s">
        <v>8219</v>
      </c>
      <c r="B694">
        <v>36</v>
      </c>
      <c r="D694" t="s">
        <v>8221</v>
      </c>
      <c r="E694">
        <v>3</v>
      </c>
    </row>
    <row r="695" spans="1:5" x14ac:dyDescent="0.3">
      <c r="A695" t="s">
        <v>8219</v>
      </c>
      <c r="B695">
        <v>36</v>
      </c>
      <c r="D695" t="s">
        <v>8221</v>
      </c>
      <c r="E695">
        <v>3</v>
      </c>
    </row>
    <row r="696" spans="1:5" x14ac:dyDescent="0.3">
      <c r="A696" t="s">
        <v>8219</v>
      </c>
      <c r="B696">
        <v>36</v>
      </c>
      <c r="D696" t="s">
        <v>8221</v>
      </c>
      <c r="E696">
        <v>3</v>
      </c>
    </row>
    <row r="697" spans="1:5" x14ac:dyDescent="0.3">
      <c r="A697" t="s">
        <v>8219</v>
      </c>
      <c r="B697">
        <v>36</v>
      </c>
      <c r="D697" t="s">
        <v>8221</v>
      </c>
      <c r="E697">
        <v>3</v>
      </c>
    </row>
    <row r="698" spans="1:5" x14ac:dyDescent="0.3">
      <c r="A698" t="s">
        <v>8219</v>
      </c>
      <c r="B698">
        <v>36</v>
      </c>
      <c r="D698" t="s">
        <v>8221</v>
      </c>
      <c r="E698">
        <v>3</v>
      </c>
    </row>
    <row r="699" spans="1:5" x14ac:dyDescent="0.3">
      <c r="A699" t="s">
        <v>8219</v>
      </c>
      <c r="B699">
        <v>36</v>
      </c>
      <c r="D699" t="s">
        <v>8221</v>
      </c>
      <c r="E699">
        <v>3</v>
      </c>
    </row>
    <row r="700" spans="1:5" x14ac:dyDescent="0.3">
      <c r="A700" t="s">
        <v>8219</v>
      </c>
      <c r="B700">
        <v>36</v>
      </c>
      <c r="D700" t="s">
        <v>8221</v>
      </c>
      <c r="E700">
        <v>3</v>
      </c>
    </row>
    <row r="701" spans="1:5" x14ac:dyDescent="0.3">
      <c r="A701" t="s">
        <v>8219</v>
      </c>
      <c r="B701">
        <v>36</v>
      </c>
      <c r="D701" t="s">
        <v>8221</v>
      </c>
      <c r="E701">
        <v>3</v>
      </c>
    </row>
    <row r="702" spans="1:5" x14ac:dyDescent="0.3">
      <c r="A702" t="s">
        <v>8219</v>
      </c>
      <c r="B702">
        <v>36</v>
      </c>
      <c r="D702" t="s">
        <v>8221</v>
      </c>
      <c r="E702">
        <v>3</v>
      </c>
    </row>
    <row r="703" spans="1:5" x14ac:dyDescent="0.3">
      <c r="A703" t="s">
        <v>8219</v>
      </c>
      <c r="B703">
        <v>37</v>
      </c>
      <c r="D703" t="s">
        <v>8221</v>
      </c>
      <c r="E703">
        <v>3</v>
      </c>
    </row>
    <row r="704" spans="1:5" x14ac:dyDescent="0.3">
      <c r="A704" t="s">
        <v>8219</v>
      </c>
      <c r="B704">
        <v>37</v>
      </c>
      <c r="D704" t="s">
        <v>8221</v>
      </c>
      <c r="E704">
        <v>3</v>
      </c>
    </row>
    <row r="705" spans="1:5" x14ac:dyDescent="0.3">
      <c r="A705" t="s">
        <v>8219</v>
      </c>
      <c r="B705">
        <v>37</v>
      </c>
      <c r="D705" t="s">
        <v>8221</v>
      </c>
      <c r="E705">
        <v>3</v>
      </c>
    </row>
    <row r="706" spans="1:5" x14ac:dyDescent="0.3">
      <c r="A706" t="s">
        <v>8219</v>
      </c>
      <c r="B706">
        <v>37</v>
      </c>
      <c r="D706" t="s">
        <v>8221</v>
      </c>
      <c r="E706">
        <v>3</v>
      </c>
    </row>
    <row r="707" spans="1:5" x14ac:dyDescent="0.3">
      <c r="A707" t="s">
        <v>8219</v>
      </c>
      <c r="B707">
        <v>37</v>
      </c>
      <c r="D707" t="s">
        <v>8221</v>
      </c>
      <c r="E707">
        <v>3</v>
      </c>
    </row>
    <row r="708" spans="1:5" x14ac:dyDescent="0.3">
      <c r="A708" t="s">
        <v>8219</v>
      </c>
      <c r="B708">
        <v>37</v>
      </c>
      <c r="D708" t="s">
        <v>8221</v>
      </c>
      <c r="E708">
        <v>3</v>
      </c>
    </row>
    <row r="709" spans="1:5" x14ac:dyDescent="0.3">
      <c r="A709" t="s">
        <v>8219</v>
      </c>
      <c r="B709">
        <v>37</v>
      </c>
      <c r="D709" t="s">
        <v>8221</v>
      </c>
      <c r="E709">
        <v>3</v>
      </c>
    </row>
    <row r="710" spans="1:5" x14ac:dyDescent="0.3">
      <c r="A710" t="s">
        <v>8219</v>
      </c>
      <c r="B710">
        <v>37</v>
      </c>
      <c r="D710" t="s">
        <v>8221</v>
      </c>
      <c r="E710">
        <v>3</v>
      </c>
    </row>
    <row r="711" spans="1:5" x14ac:dyDescent="0.3">
      <c r="A711" t="s">
        <v>8219</v>
      </c>
      <c r="B711">
        <v>37</v>
      </c>
      <c r="D711" t="s">
        <v>8221</v>
      </c>
      <c r="E711">
        <v>3</v>
      </c>
    </row>
    <row r="712" spans="1:5" x14ac:dyDescent="0.3">
      <c r="A712" t="s">
        <v>8219</v>
      </c>
      <c r="B712">
        <v>37</v>
      </c>
      <c r="D712" t="s">
        <v>8221</v>
      </c>
      <c r="E712">
        <v>3</v>
      </c>
    </row>
    <row r="713" spans="1:5" x14ac:dyDescent="0.3">
      <c r="A713" t="s">
        <v>8219</v>
      </c>
      <c r="B713">
        <v>37</v>
      </c>
      <c r="D713" t="s">
        <v>8221</v>
      </c>
      <c r="E713">
        <v>3</v>
      </c>
    </row>
    <row r="714" spans="1:5" x14ac:dyDescent="0.3">
      <c r="A714" t="s">
        <v>8219</v>
      </c>
      <c r="B714">
        <v>37</v>
      </c>
      <c r="D714" t="s">
        <v>8221</v>
      </c>
      <c r="E714">
        <v>3</v>
      </c>
    </row>
    <row r="715" spans="1:5" x14ac:dyDescent="0.3">
      <c r="A715" t="s">
        <v>8219</v>
      </c>
      <c r="B715">
        <v>37</v>
      </c>
      <c r="D715" t="s">
        <v>8221</v>
      </c>
      <c r="E715">
        <v>3</v>
      </c>
    </row>
    <row r="716" spans="1:5" x14ac:dyDescent="0.3">
      <c r="A716" t="s">
        <v>8219</v>
      </c>
      <c r="B716">
        <v>37</v>
      </c>
      <c r="D716" t="s">
        <v>8221</v>
      </c>
      <c r="E716">
        <v>3</v>
      </c>
    </row>
    <row r="717" spans="1:5" x14ac:dyDescent="0.3">
      <c r="A717" t="s">
        <v>8219</v>
      </c>
      <c r="B717">
        <v>37</v>
      </c>
      <c r="D717" t="s">
        <v>8221</v>
      </c>
      <c r="E717">
        <v>3</v>
      </c>
    </row>
    <row r="718" spans="1:5" x14ac:dyDescent="0.3">
      <c r="A718" t="s">
        <v>8219</v>
      </c>
      <c r="B718">
        <v>37</v>
      </c>
      <c r="D718" t="s">
        <v>8221</v>
      </c>
      <c r="E718">
        <v>3</v>
      </c>
    </row>
    <row r="719" spans="1:5" x14ac:dyDescent="0.3">
      <c r="A719" t="s">
        <v>8219</v>
      </c>
      <c r="B719">
        <v>37</v>
      </c>
      <c r="D719" t="s">
        <v>8221</v>
      </c>
      <c r="E719">
        <v>3</v>
      </c>
    </row>
    <row r="720" spans="1:5" x14ac:dyDescent="0.3">
      <c r="A720" t="s">
        <v>8219</v>
      </c>
      <c r="B720">
        <v>38</v>
      </c>
      <c r="D720" t="s">
        <v>8221</v>
      </c>
      <c r="E720">
        <v>3</v>
      </c>
    </row>
    <row r="721" spans="1:5" x14ac:dyDescent="0.3">
      <c r="A721" t="s">
        <v>8219</v>
      </c>
      <c r="B721">
        <v>38</v>
      </c>
      <c r="D721" t="s">
        <v>8221</v>
      </c>
      <c r="E721">
        <v>3</v>
      </c>
    </row>
    <row r="722" spans="1:5" x14ac:dyDescent="0.3">
      <c r="A722" t="s">
        <v>8219</v>
      </c>
      <c r="B722">
        <v>38</v>
      </c>
      <c r="D722" t="s">
        <v>8221</v>
      </c>
      <c r="E722">
        <v>3</v>
      </c>
    </row>
    <row r="723" spans="1:5" x14ac:dyDescent="0.3">
      <c r="A723" t="s">
        <v>8219</v>
      </c>
      <c r="B723">
        <v>38</v>
      </c>
      <c r="D723" t="s">
        <v>8221</v>
      </c>
      <c r="E723">
        <v>3</v>
      </c>
    </row>
    <row r="724" spans="1:5" x14ac:dyDescent="0.3">
      <c r="A724" t="s">
        <v>8219</v>
      </c>
      <c r="B724">
        <v>38</v>
      </c>
      <c r="D724" t="s">
        <v>8221</v>
      </c>
      <c r="E724">
        <v>3</v>
      </c>
    </row>
    <row r="725" spans="1:5" x14ac:dyDescent="0.3">
      <c r="A725" t="s">
        <v>8219</v>
      </c>
      <c r="B725">
        <v>38</v>
      </c>
      <c r="D725" t="s">
        <v>8221</v>
      </c>
      <c r="E725">
        <v>3</v>
      </c>
    </row>
    <row r="726" spans="1:5" x14ac:dyDescent="0.3">
      <c r="A726" t="s">
        <v>8219</v>
      </c>
      <c r="B726">
        <v>38</v>
      </c>
      <c r="D726" t="s">
        <v>8221</v>
      </c>
      <c r="E726">
        <v>3</v>
      </c>
    </row>
    <row r="727" spans="1:5" x14ac:dyDescent="0.3">
      <c r="A727" t="s">
        <v>8219</v>
      </c>
      <c r="B727">
        <v>38</v>
      </c>
      <c r="D727" t="s">
        <v>8221</v>
      </c>
      <c r="E727">
        <v>3</v>
      </c>
    </row>
    <row r="728" spans="1:5" x14ac:dyDescent="0.3">
      <c r="A728" t="s">
        <v>8219</v>
      </c>
      <c r="B728">
        <v>38</v>
      </c>
      <c r="D728" t="s">
        <v>8221</v>
      </c>
      <c r="E728">
        <v>3</v>
      </c>
    </row>
    <row r="729" spans="1:5" x14ac:dyDescent="0.3">
      <c r="A729" t="s">
        <v>8219</v>
      </c>
      <c r="B729">
        <v>38</v>
      </c>
      <c r="D729" t="s">
        <v>8221</v>
      </c>
      <c r="E729">
        <v>3</v>
      </c>
    </row>
    <row r="730" spans="1:5" x14ac:dyDescent="0.3">
      <c r="A730" t="s">
        <v>8219</v>
      </c>
      <c r="B730">
        <v>38</v>
      </c>
      <c r="D730" t="s">
        <v>8221</v>
      </c>
      <c r="E730">
        <v>3</v>
      </c>
    </row>
    <row r="731" spans="1:5" x14ac:dyDescent="0.3">
      <c r="A731" t="s">
        <v>8219</v>
      </c>
      <c r="B731">
        <v>38</v>
      </c>
      <c r="D731" t="s">
        <v>8221</v>
      </c>
      <c r="E731">
        <v>3</v>
      </c>
    </row>
    <row r="732" spans="1:5" x14ac:dyDescent="0.3">
      <c r="A732" t="s">
        <v>8219</v>
      </c>
      <c r="B732">
        <v>38</v>
      </c>
      <c r="D732" t="s">
        <v>8221</v>
      </c>
      <c r="E732">
        <v>3</v>
      </c>
    </row>
    <row r="733" spans="1:5" x14ac:dyDescent="0.3">
      <c r="A733" t="s">
        <v>8219</v>
      </c>
      <c r="B733">
        <v>38</v>
      </c>
      <c r="D733" t="s">
        <v>8221</v>
      </c>
      <c r="E733">
        <v>3</v>
      </c>
    </row>
    <row r="734" spans="1:5" x14ac:dyDescent="0.3">
      <c r="A734" t="s">
        <v>8219</v>
      </c>
      <c r="B734">
        <v>38</v>
      </c>
      <c r="D734" t="s">
        <v>8221</v>
      </c>
      <c r="E734">
        <v>3</v>
      </c>
    </row>
    <row r="735" spans="1:5" x14ac:dyDescent="0.3">
      <c r="A735" t="s">
        <v>8219</v>
      </c>
      <c r="B735">
        <v>38</v>
      </c>
      <c r="D735" t="s">
        <v>8221</v>
      </c>
      <c r="E735">
        <v>3</v>
      </c>
    </row>
    <row r="736" spans="1:5" x14ac:dyDescent="0.3">
      <c r="A736" t="s">
        <v>8219</v>
      </c>
      <c r="B736">
        <v>38</v>
      </c>
      <c r="D736" t="s">
        <v>8221</v>
      </c>
      <c r="E736">
        <v>3</v>
      </c>
    </row>
    <row r="737" spans="1:5" x14ac:dyDescent="0.3">
      <c r="A737" t="s">
        <v>8219</v>
      </c>
      <c r="B737">
        <v>38</v>
      </c>
      <c r="D737" t="s">
        <v>8221</v>
      </c>
      <c r="E737">
        <v>3</v>
      </c>
    </row>
    <row r="738" spans="1:5" x14ac:dyDescent="0.3">
      <c r="A738" t="s">
        <v>8219</v>
      </c>
      <c r="B738">
        <v>38</v>
      </c>
      <c r="D738" t="s">
        <v>8221</v>
      </c>
      <c r="E738">
        <v>3</v>
      </c>
    </row>
    <row r="739" spans="1:5" x14ac:dyDescent="0.3">
      <c r="A739" t="s">
        <v>8219</v>
      </c>
      <c r="B739">
        <v>38</v>
      </c>
      <c r="D739" t="s">
        <v>8221</v>
      </c>
      <c r="E739">
        <v>3</v>
      </c>
    </row>
    <row r="740" spans="1:5" x14ac:dyDescent="0.3">
      <c r="A740" t="s">
        <v>8219</v>
      </c>
      <c r="B740">
        <v>38</v>
      </c>
      <c r="D740" t="s">
        <v>8221</v>
      </c>
      <c r="E740">
        <v>3</v>
      </c>
    </row>
    <row r="741" spans="1:5" x14ac:dyDescent="0.3">
      <c r="A741" t="s">
        <v>8219</v>
      </c>
      <c r="B741">
        <v>38</v>
      </c>
      <c r="D741" t="s">
        <v>8221</v>
      </c>
      <c r="E741">
        <v>3</v>
      </c>
    </row>
    <row r="742" spans="1:5" x14ac:dyDescent="0.3">
      <c r="A742" t="s">
        <v>8219</v>
      </c>
      <c r="B742">
        <v>38</v>
      </c>
      <c r="D742" t="s">
        <v>8221</v>
      </c>
      <c r="E742">
        <v>3</v>
      </c>
    </row>
    <row r="743" spans="1:5" x14ac:dyDescent="0.3">
      <c r="A743" t="s">
        <v>8219</v>
      </c>
      <c r="B743">
        <v>38</v>
      </c>
      <c r="D743" t="s">
        <v>8221</v>
      </c>
      <c r="E743">
        <v>3</v>
      </c>
    </row>
    <row r="744" spans="1:5" x14ac:dyDescent="0.3">
      <c r="A744" t="s">
        <v>8219</v>
      </c>
      <c r="B744">
        <v>38</v>
      </c>
      <c r="D744" t="s">
        <v>8221</v>
      </c>
      <c r="E744">
        <v>3</v>
      </c>
    </row>
    <row r="745" spans="1:5" x14ac:dyDescent="0.3">
      <c r="A745" t="s">
        <v>8219</v>
      </c>
      <c r="B745">
        <v>38</v>
      </c>
      <c r="D745" t="s">
        <v>8221</v>
      </c>
      <c r="E745">
        <v>3</v>
      </c>
    </row>
    <row r="746" spans="1:5" x14ac:dyDescent="0.3">
      <c r="A746" t="s">
        <v>8219</v>
      </c>
      <c r="B746">
        <v>38</v>
      </c>
      <c r="D746" t="s">
        <v>8221</v>
      </c>
      <c r="E746">
        <v>3</v>
      </c>
    </row>
    <row r="747" spans="1:5" x14ac:dyDescent="0.3">
      <c r="A747" t="s">
        <v>8219</v>
      </c>
      <c r="B747">
        <v>38</v>
      </c>
      <c r="D747" t="s">
        <v>8221</v>
      </c>
      <c r="E747">
        <v>3</v>
      </c>
    </row>
    <row r="748" spans="1:5" x14ac:dyDescent="0.3">
      <c r="A748" t="s">
        <v>8219</v>
      </c>
      <c r="B748">
        <v>38</v>
      </c>
      <c r="D748" t="s">
        <v>8221</v>
      </c>
      <c r="E748">
        <v>3</v>
      </c>
    </row>
    <row r="749" spans="1:5" x14ac:dyDescent="0.3">
      <c r="A749" t="s">
        <v>8219</v>
      </c>
      <c r="B749">
        <v>39</v>
      </c>
      <c r="D749" t="s">
        <v>8221</v>
      </c>
      <c r="E749">
        <v>3</v>
      </c>
    </row>
    <row r="750" spans="1:5" x14ac:dyDescent="0.3">
      <c r="A750" t="s">
        <v>8219</v>
      </c>
      <c r="B750">
        <v>39</v>
      </c>
      <c r="D750" t="s">
        <v>8221</v>
      </c>
      <c r="E750">
        <v>3</v>
      </c>
    </row>
    <row r="751" spans="1:5" x14ac:dyDescent="0.3">
      <c r="A751" t="s">
        <v>8219</v>
      </c>
      <c r="B751">
        <v>39</v>
      </c>
      <c r="D751" t="s">
        <v>8221</v>
      </c>
      <c r="E751">
        <v>3</v>
      </c>
    </row>
    <row r="752" spans="1:5" x14ac:dyDescent="0.3">
      <c r="A752" t="s">
        <v>8219</v>
      </c>
      <c r="B752">
        <v>39</v>
      </c>
      <c r="D752" t="s">
        <v>8221</v>
      </c>
      <c r="E752">
        <v>3</v>
      </c>
    </row>
    <row r="753" spans="1:5" x14ac:dyDescent="0.3">
      <c r="A753" t="s">
        <v>8219</v>
      </c>
      <c r="B753">
        <v>39</v>
      </c>
      <c r="D753" t="s">
        <v>8221</v>
      </c>
      <c r="E753">
        <v>4</v>
      </c>
    </row>
    <row r="754" spans="1:5" x14ac:dyDescent="0.3">
      <c r="A754" t="s">
        <v>8219</v>
      </c>
      <c r="B754">
        <v>39</v>
      </c>
      <c r="D754" t="s">
        <v>8221</v>
      </c>
      <c r="E754">
        <v>4</v>
      </c>
    </row>
    <row r="755" spans="1:5" x14ac:dyDescent="0.3">
      <c r="A755" t="s">
        <v>8219</v>
      </c>
      <c r="B755">
        <v>39</v>
      </c>
      <c r="D755" t="s">
        <v>8221</v>
      </c>
      <c r="E755">
        <v>4</v>
      </c>
    </row>
    <row r="756" spans="1:5" x14ac:dyDescent="0.3">
      <c r="A756" t="s">
        <v>8219</v>
      </c>
      <c r="B756">
        <v>39</v>
      </c>
      <c r="D756" t="s">
        <v>8221</v>
      </c>
      <c r="E756">
        <v>4</v>
      </c>
    </row>
    <row r="757" spans="1:5" x14ac:dyDescent="0.3">
      <c r="A757" t="s">
        <v>8219</v>
      </c>
      <c r="B757">
        <v>39</v>
      </c>
      <c r="D757" t="s">
        <v>8221</v>
      </c>
      <c r="E757">
        <v>4</v>
      </c>
    </row>
    <row r="758" spans="1:5" x14ac:dyDescent="0.3">
      <c r="A758" t="s">
        <v>8219</v>
      </c>
      <c r="B758">
        <v>39</v>
      </c>
      <c r="D758" t="s">
        <v>8221</v>
      </c>
      <c r="E758">
        <v>4</v>
      </c>
    </row>
    <row r="759" spans="1:5" x14ac:dyDescent="0.3">
      <c r="A759" t="s">
        <v>8219</v>
      </c>
      <c r="B759">
        <v>39</v>
      </c>
      <c r="D759" t="s">
        <v>8221</v>
      </c>
      <c r="E759">
        <v>4</v>
      </c>
    </row>
    <row r="760" spans="1:5" x14ac:dyDescent="0.3">
      <c r="A760" t="s">
        <v>8219</v>
      </c>
      <c r="B760">
        <v>39</v>
      </c>
      <c r="D760" t="s">
        <v>8221</v>
      </c>
      <c r="E760">
        <v>4</v>
      </c>
    </row>
    <row r="761" spans="1:5" x14ac:dyDescent="0.3">
      <c r="A761" t="s">
        <v>8219</v>
      </c>
      <c r="B761">
        <v>39</v>
      </c>
      <c r="D761" t="s">
        <v>8221</v>
      </c>
      <c r="E761">
        <v>4</v>
      </c>
    </row>
    <row r="762" spans="1:5" x14ac:dyDescent="0.3">
      <c r="A762" t="s">
        <v>8219</v>
      </c>
      <c r="B762">
        <v>39</v>
      </c>
      <c r="D762" t="s">
        <v>8221</v>
      </c>
      <c r="E762">
        <v>4</v>
      </c>
    </row>
    <row r="763" spans="1:5" x14ac:dyDescent="0.3">
      <c r="A763" t="s">
        <v>8219</v>
      </c>
      <c r="B763">
        <v>39</v>
      </c>
      <c r="D763" t="s">
        <v>8221</v>
      </c>
      <c r="E763">
        <v>4</v>
      </c>
    </row>
    <row r="764" spans="1:5" x14ac:dyDescent="0.3">
      <c r="A764" t="s">
        <v>8219</v>
      </c>
      <c r="B764">
        <v>39</v>
      </c>
      <c r="D764" t="s">
        <v>8221</v>
      </c>
      <c r="E764">
        <v>4</v>
      </c>
    </row>
    <row r="765" spans="1:5" x14ac:dyDescent="0.3">
      <c r="A765" t="s">
        <v>8219</v>
      </c>
      <c r="B765">
        <v>39</v>
      </c>
      <c r="D765" t="s">
        <v>8221</v>
      </c>
      <c r="E765">
        <v>4</v>
      </c>
    </row>
    <row r="766" spans="1:5" x14ac:dyDescent="0.3">
      <c r="A766" t="s">
        <v>8219</v>
      </c>
      <c r="B766">
        <v>40</v>
      </c>
      <c r="D766" t="s">
        <v>8221</v>
      </c>
      <c r="E766">
        <v>4</v>
      </c>
    </row>
    <row r="767" spans="1:5" x14ac:dyDescent="0.3">
      <c r="A767" t="s">
        <v>8219</v>
      </c>
      <c r="B767">
        <v>40</v>
      </c>
      <c r="D767" t="s">
        <v>8221</v>
      </c>
      <c r="E767">
        <v>4</v>
      </c>
    </row>
    <row r="768" spans="1:5" x14ac:dyDescent="0.3">
      <c r="A768" t="s">
        <v>8219</v>
      </c>
      <c r="B768">
        <v>40</v>
      </c>
      <c r="D768" t="s">
        <v>8221</v>
      </c>
      <c r="E768">
        <v>4</v>
      </c>
    </row>
    <row r="769" spans="1:5" x14ac:dyDescent="0.3">
      <c r="A769" t="s">
        <v>8219</v>
      </c>
      <c r="B769">
        <v>40</v>
      </c>
      <c r="D769" t="s">
        <v>8221</v>
      </c>
      <c r="E769">
        <v>4</v>
      </c>
    </row>
    <row r="770" spans="1:5" x14ac:dyDescent="0.3">
      <c r="A770" t="s">
        <v>8219</v>
      </c>
      <c r="B770">
        <v>40</v>
      </c>
      <c r="D770" t="s">
        <v>8221</v>
      </c>
      <c r="E770">
        <v>4</v>
      </c>
    </row>
    <row r="771" spans="1:5" x14ac:dyDescent="0.3">
      <c r="A771" t="s">
        <v>8219</v>
      </c>
      <c r="B771">
        <v>40</v>
      </c>
      <c r="D771" t="s">
        <v>8221</v>
      </c>
      <c r="E771">
        <v>4</v>
      </c>
    </row>
    <row r="772" spans="1:5" x14ac:dyDescent="0.3">
      <c r="A772" t="s">
        <v>8219</v>
      </c>
      <c r="B772">
        <v>40</v>
      </c>
      <c r="D772" t="s">
        <v>8221</v>
      </c>
      <c r="E772">
        <v>4</v>
      </c>
    </row>
    <row r="773" spans="1:5" x14ac:dyDescent="0.3">
      <c r="A773" t="s">
        <v>8219</v>
      </c>
      <c r="B773">
        <v>40</v>
      </c>
      <c r="D773" t="s">
        <v>8221</v>
      </c>
      <c r="E773">
        <v>4</v>
      </c>
    </row>
    <row r="774" spans="1:5" x14ac:dyDescent="0.3">
      <c r="A774" t="s">
        <v>8219</v>
      </c>
      <c r="B774">
        <v>40</v>
      </c>
      <c r="D774" t="s">
        <v>8221</v>
      </c>
      <c r="E774">
        <v>4</v>
      </c>
    </row>
    <row r="775" spans="1:5" x14ac:dyDescent="0.3">
      <c r="A775" t="s">
        <v>8219</v>
      </c>
      <c r="B775">
        <v>40</v>
      </c>
      <c r="D775" t="s">
        <v>8221</v>
      </c>
      <c r="E775">
        <v>4</v>
      </c>
    </row>
    <row r="776" spans="1:5" x14ac:dyDescent="0.3">
      <c r="A776" t="s">
        <v>8219</v>
      </c>
      <c r="B776">
        <v>40</v>
      </c>
      <c r="D776" t="s">
        <v>8221</v>
      </c>
      <c r="E776">
        <v>4</v>
      </c>
    </row>
    <row r="777" spans="1:5" x14ac:dyDescent="0.3">
      <c r="A777" t="s">
        <v>8219</v>
      </c>
      <c r="B777">
        <v>41</v>
      </c>
      <c r="D777" t="s">
        <v>8221</v>
      </c>
      <c r="E777">
        <v>4</v>
      </c>
    </row>
    <row r="778" spans="1:5" x14ac:dyDescent="0.3">
      <c r="A778" t="s">
        <v>8219</v>
      </c>
      <c r="B778">
        <v>41</v>
      </c>
      <c r="D778" t="s">
        <v>8221</v>
      </c>
      <c r="E778">
        <v>4</v>
      </c>
    </row>
    <row r="779" spans="1:5" x14ac:dyDescent="0.3">
      <c r="A779" t="s">
        <v>8219</v>
      </c>
      <c r="B779">
        <v>41</v>
      </c>
      <c r="D779" t="s">
        <v>8221</v>
      </c>
      <c r="E779">
        <v>4</v>
      </c>
    </row>
    <row r="780" spans="1:5" x14ac:dyDescent="0.3">
      <c r="A780" t="s">
        <v>8219</v>
      </c>
      <c r="B780">
        <v>41</v>
      </c>
      <c r="D780" t="s">
        <v>8221</v>
      </c>
      <c r="E780">
        <v>4</v>
      </c>
    </row>
    <row r="781" spans="1:5" x14ac:dyDescent="0.3">
      <c r="A781" t="s">
        <v>8219</v>
      </c>
      <c r="B781">
        <v>41</v>
      </c>
      <c r="D781" t="s">
        <v>8221</v>
      </c>
      <c r="E781">
        <v>4</v>
      </c>
    </row>
    <row r="782" spans="1:5" x14ac:dyDescent="0.3">
      <c r="A782" t="s">
        <v>8219</v>
      </c>
      <c r="B782">
        <v>41</v>
      </c>
      <c r="D782" t="s">
        <v>8221</v>
      </c>
      <c r="E782">
        <v>4</v>
      </c>
    </row>
    <row r="783" spans="1:5" x14ac:dyDescent="0.3">
      <c r="A783" t="s">
        <v>8219</v>
      </c>
      <c r="B783">
        <v>41</v>
      </c>
      <c r="D783" t="s">
        <v>8221</v>
      </c>
      <c r="E783">
        <v>4</v>
      </c>
    </row>
    <row r="784" spans="1:5" x14ac:dyDescent="0.3">
      <c r="A784" t="s">
        <v>8219</v>
      </c>
      <c r="B784">
        <v>41</v>
      </c>
      <c r="D784" t="s">
        <v>8221</v>
      </c>
      <c r="E784">
        <v>4</v>
      </c>
    </row>
    <row r="785" spans="1:5" x14ac:dyDescent="0.3">
      <c r="A785" t="s">
        <v>8219</v>
      </c>
      <c r="B785">
        <v>41</v>
      </c>
      <c r="D785" t="s">
        <v>8221</v>
      </c>
      <c r="E785">
        <v>4</v>
      </c>
    </row>
    <row r="786" spans="1:5" x14ac:dyDescent="0.3">
      <c r="A786" t="s">
        <v>8219</v>
      </c>
      <c r="B786">
        <v>41</v>
      </c>
      <c r="D786" t="s">
        <v>8221</v>
      </c>
      <c r="E786">
        <v>4</v>
      </c>
    </row>
    <row r="787" spans="1:5" x14ac:dyDescent="0.3">
      <c r="A787" t="s">
        <v>8219</v>
      </c>
      <c r="B787">
        <v>41</v>
      </c>
      <c r="D787" t="s">
        <v>8221</v>
      </c>
      <c r="E787">
        <v>4</v>
      </c>
    </row>
    <row r="788" spans="1:5" x14ac:dyDescent="0.3">
      <c r="A788" t="s">
        <v>8219</v>
      </c>
      <c r="B788">
        <v>41</v>
      </c>
      <c r="D788" t="s">
        <v>8221</v>
      </c>
      <c r="E788">
        <v>4</v>
      </c>
    </row>
    <row r="789" spans="1:5" x14ac:dyDescent="0.3">
      <c r="A789" t="s">
        <v>8219</v>
      </c>
      <c r="B789">
        <v>41</v>
      </c>
      <c r="D789" t="s">
        <v>8221</v>
      </c>
      <c r="E789">
        <v>4</v>
      </c>
    </row>
    <row r="790" spans="1:5" x14ac:dyDescent="0.3">
      <c r="A790" t="s">
        <v>8219</v>
      </c>
      <c r="B790">
        <v>41</v>
      </c>
      <c r="D790" t="s">
        <v>8221</v>
      </c>
      <c r="E790">
        <v>4</v>
      </c>
    </row>
    <row r="791" spans="1:5" x14ac:dyDescent="0.3">
      <c r="A791" t="s">
        <v>8219</v>
      </c>
      <c r="B791">
        <v>41</v>
      </c>
      <c r="D791" t="s">
        <v>8221</v>
      </c>
      <c r="E791">
        <v>4</v>
      </c>
    </row>
    <row r="792" spans="1:5" x14ac:dyDescent="0.3">
      <c r="A792" t="s">
        <v>8219</v>
      </c>
      <c r="B792">
        <v>41</v>
      </c>
      <c r="D792" t="s">
        <v>8221</v>
      </c>
      <c r="E792">
        <v>4</v>
      </c>
    </row>
    <row r="793" spans="1:5" x14ac:dyDescent="0.3">
      <c r="A793" t="s">
        <v>8219</v>
      </c>
      <c r="B793">
        <v>41</v>
      </c>
      <c r="D793" t="s">
        <v>8221</v>
      </c>
      <c r="E793">
        <v>4</v>
      </c>
    </row>
    <row r="794" spans="1:5" x14ac:dyDescent="0.3">
      <c r="A794" t="s">
        <v>8219</v>
      </c>
      <c r="B794">
        <v>41</v>
      </c>
      <c r="D794" t="s">
        <v>8221</v>
      </c>
      <c r="E794">
        <v>4</v>
      </c>
    </row>
    <row r="795" spans="1:5" x14ac:dyDescent="0.3">
      <c r="A795" t="s">
        <v>8219</v>
      </c>
      <c r="B795">
        <v>41</v>
      </c>
      <c r="D795" t="s">
        <v>8221</v>
      </c>
      <c r="E795">
        <v>4</v>
      </c>
    </row>
    <row r="796" spans="1:5" x14ac:dyDescent="0.3">
      <c r="A796" t="s">
        <v>8219</v>
      </c>
      <c r="B796">
        <v>42</v>
      </c>
      <c r="D796" t="s">
        <v>8221</v>
      </c>
      <c r="E796">
        <v>4</v>
      </c>
    </row>
    <row r="797" spans="1:5" x14ac:dyDescent="0.3">
      <c r="A797" t="s">
        <v>8219</v>
      </c>
      <c r="B797">
        <v>42</v>
      </c>
      <c r="D797" t="s">
        <v>8221</v>
      </c>
      <c r="E797">
        <v>4</v>
      </c>
    </row>
    <row r="798" spans="1:5" x14ac:dyDescent="0.3">
      <c r="A798" t="s">
        <v>8219</v>
      </c>
      <c r="B798">
        <v>42</v>
      </c>
      <c r="D798" t="s">
        <v>8221</v>
      </c>
      <c r="E798">
        <v>4</v>
      </c>
    </row>
    <row r="799" spans="1:5" x14ac:dyDescent="0.3">
      <c r="A799" t="s">
        <v>8219</v>
      </c>
      <c r="B799">
        <v>42</v>
      </c>
      <c r="D799" t="s">
        <v>8221</v>
      </c>
      <c r="E799">
        <v>4</v>
      </c>
    </row>
    <row r="800" spans="1:5" x14ac:dyDescent="0.3">
      <c r="A800" t="s">
        <v>8219</v>
      </c>
      <c r="B800">
        <v>42</v>
      </c>
      <c r="D800" t="s">
        <v>8221</v>
      </c>
      <c r="E800">
        <v>4</v>
      </c>
    </row>
    <row r="801" spans="1:5" x14ac:dyDescent="0.3">
      <c r="A801" t="s">
        <v>8219</v>
      </c>
      <c r="B801">
        <v>42</v>
      </c>
      <c r="D801" t="s">
        <v>8221</v>
      </c>
      <c r="E801">
        <v>4</v>
      </c>
    </row>
    <row r="802" spans="1:5" x14ac:dyDescent="0.3">
      <c r="A802" t="s">
        <v>8219</v>
      </c>
      <c r="B802">
        <v>42</v>
      </c>
      <c r="D802" t="s">
        <v>8221</v>
      </c>
      <c r="E802">
        <v>4</v>
      </c>
    </row>
    <row r="803" spans="1:5" x14ac:dyDescent="0.3">
      <c r="A803" t="s">
        <v>8219</v>
      </c>
      <c r="B803">
        <v>42</v>
      </c>
      <c r="D803" t="s">
        <v>8221</v>
      </c>
      <c r="E803">
        <v>4</v>
      </c>
    </row>
    <row r="804" spans="1:5" x14ac:dyDescent="0.3">
      <c r="A804" t="s">
        <v>8219</v>
      </c>
      <c r="B804">
        <v>42</v>
      </c>
      <c r="D804" t="s">
        <v>8221</v>
      </c>
      <c r="E804">
        <v>4</v>
      </c>
    </row>
    <row r="805" spans="1:5" x14ac:dyDescent="0.3">
      <c r="A805" t="s">
        <v>8219</v>
      </c>
      <c r="B805">
        <v>42</v>
      </c>
      <c r="D805" t="s">
        <v>8221</v>
      </c>
      <c r="E805">
        <v>4</v>
      </c>
    </row>
    <row r="806" spans="1:5" x14ac:dyDescent="0.3">
      <c r="A806" t="s">
        <v>8219</v>
      </c>
      <c r="B806">
        <v>42</v>
      </c>
      <c r="D806" t="s">
        <v>8221</v>
      </c>
      <c r="E806">
        <v>4</v>
      </c>
    </row>
    <row r="807" spans="1:5" x14ac:dyDescent="0.3">
      <c r="A807" t="s">
        <v>8219</v>
      </c>
      <c r="B807">
        <v>42</v>
      </c>
      <c r="D807" t="s">
        <v>8221</v>
      </c>
      <c r="E807">
        <v>4</v>
      </c>
    </row>
    <row r="808" spans="1:5" x14ac:dyDescent="0.3">
      <c r="A808" t="s">
        <v>8219</v>
      </c>
      <c r="B808">
        <v>42</v>
      </c>
      <c r="D808" t="s">
        <v>8221</v>
      </c>
      <c r="E808">
        <v>4</v>
      </c>
    </row>
    <row r="809" spans="1:5" x14ac:dyDescent="0.3">
      <c r="A809" t="s">
        <v>8219</v>
      </c>
      <c r="B809">
        <v>42</v>
      </c>
      <c r="D809" t="s">
        <v>8221</v>
      </c>
      <c r="E809">
        <v>4</v>
      </c>
    </row>
    <row r="810" spans="1:5" x14ac:dyDescent="0.3">
      <c r="A810" t="s">
        <v>8219</v>
      </c>
      <c r="B810">
        <v>43</v>
      </c>
      <c r="D810" t="s">
        <v>8221</v>
      </c>
      <c r="E810">
        <v>4</v>
      </c>
    </row>
    <row r="811" spans="1:5" x14ac:dyDescent="0.3">
      <c r="A811" t="s">
        <v>8219</v>
      </c>
      <c r="B811">
        <v>43</v>
      </c>
      <c r="D811" t="s">
        <v>8221</v>
      </c>
      <c r="E811">
        <v>4</v>
      </c>
    </row>
    <row r="812" spans="1:5" x14ac:dyDescent="0.3">
      <c r="A812" t="s">
        <v>8219</v>
      </c>
      <c r="B812">
        <v>43</v>
      </c>
      <c r="D812" t="s">
        <v>8221</v>
      </c>
      <c r="E812">
        <v>4</v>
      </c>
    </row>
    <row r="813" spans="1:5" x14ac:dyDescent="0.3">
      <c r="A813" t="s">
        <v>8219</v>
      </c>
      <c r="B813">
        <v>43</v>
      </c>
      <c r="D813" t="s">
        <v>8221</v>
      </c>
      <c r="E813">
        <v>4</v>
      </c>
    </row>
    <row r="814" spans="1:5" x14ac:dyDescent="0.3">
      <c r="A814" t="s">
        <v>8219</v>
      </c>
      <c r="B814">
        <v>43</v>
      </c>
      <c r="D814" t="s">
        <v>8221</v>
      </c>
      <c r="E814">
        <v>4</v>
      </c>
    </row>
    <row r="815" spans="1:5" x14ac:dyDescent="0.3">
      <c r="A815" t="s">
        <v>8219</v>
      </c>
      <c r="B815">
        <v>43</v>
      </c>
      <c r="D815" t="s">
        <v>8221</v>
      </c>
      <c r="E815">
        <v>4</v>
      </c>
    </row>
    <row r="816" spans="1:5" x14ac:dyDescent="0.3">
      <c r="A816" t="s">
        <v>8219</v>
      </c>
      <c r="B816">
        <v>43</v>
      </c>
      <c r="D816" t="s">
        <v>8221</v>
      </c>
      <c r="E816">
        <v>4</v>
      </c>
    </row>
    <row r="817" spans="1:5" x14ac:dyDescent="0.3">
      <c r="A817" t="s">
        <v>8219</v>
      </c>
      <c r="B817">
        <v>43</v>
      </c>
      <c r="D817" t="s">
        <v>8221</v>
      </c>
      <c r="E817">
        <v>4</v>
      </c>
    </row>
    <row r="818" spans="1:5" x14ac:dyDescent="0.3">
      <c r="A818" t="s">
        <v>8219</v>
      </c>
      <c r="B818">
        <v>43</v>
      </c>
      <c r="D818" t="s">
        <v>8221</v>
      </c>
      <c r="E818">
        <v>4</v>
      </c>
    </row>
    <row r="819" spans="1:5" x14ac:dyDescent="0.3">
      <c r="A819" t="s">
        <v>8219</v>
      </c>
      <c r="B819">
        <v>43</v>
      </c>
      <c r="D819" t="s">
        <v>8221</v>
      </c>
      <c r="E819">
        <v>4</v>
      </c>
    </row>
    <row r="820" spans="1:5" x14ac:dyDescent="0.3">
      <c r="A820" t="s">
        <v>8219</v>
      </c>
      <c r="B820">
        <v>43</v>
      </c>
      <c r="D820" t="s">
        <v>8221</v>
      </c>
      <c r="E820">
        <v>4</v>
      </c>
    </row>
    <row r="821" spans="1:5" x14ac:dyDescent="0.3">
      <c r="A821" t="s">
        <v>8219</v>
      </c>
      <c r="B821">
        <v>43</v>
      </c>
      <c r="D821" t="s">
        <v>8221</v>
      </c>
      <c r="E821">
        <v>4</v>
      </c>
    </row>
    <row r="822" spans="1:5" x14ac:dyDescent="0.3">
      <c r="A822" t="s">
        <v>8219</v>
      </c>
      <c r="B822">
        <v>43</v>
      </c>
      <c r="D822" t="s">
        <v>8221</v>
      </c>
      <c r="E822">
        <v>4</v>
      </c>
    </row>
    <row r="823" spans="1:5" x14ac:dyDescent="0.3">
      <c r="A823" t="s">
        <v>8219</v>
      </c>
      <c r="B823">
        <v>44</v>
      </c>
      <c r="D823" t="s">
        <v>8221</v>
      </c>
      <c r="E823">
        <v>4</v>
      </c>
    </row>
    <row r="824" spans="1:5" x14ac:dyDescent="0.3">
      <c r="A824" t="s">
        <v>8219</v>
      </c>
      <c r="B824">
        <v>44</v>
      </c>
      <c r="D824" t="s">
        <v>8221</v>
      </c>
      <c r="E824">
        <v>4</v>
      </c>
    </row>
    <row r="825" spans="1:5" x14ac:dyDescent="0.3">
      <c r="A825" t="s">
        <v>8219</v>
      </c>
      <c r="B825">
        <v>44</v>
      </c>
      <c r="D825" t="s">
        <v>8221</v>
      </c>
      <c r="E825">
        <v>4</v>
      </c>
    </row>
    <row r="826" spans="1:5" x14ac:dyDescent="0.3">
      <c r="A826" t="s">
        <v>8219</v>
      </c>
      <c r="B826">
        <v>44</v>
      </c>
      <c r="D826" t="s">
        <v>8221</v>
      </c>
      <c r="E826">
        <v>4</v>
      </c>
    </row>
    <row r="827" spans="1:5" x14ac:dyDescent="0.3">
      <c r="A827" t="s">
        <v>8219</v>
      </c>
      <c r="B827">
        <v>44</v>
      </c>
      <c r="D827" t="s">
        <v>8221</v>
      </c>
      <c r="E827">
        <v>4</v>
      </c>
    </row>
    <row r="828" spans="1:5" x14ac:dyDescent="0.3">
      <c r="A828" t="s">
        <v>8219</v>
      </c>
      <c r="B828">
        <v>44</v>
      </c>
      <c r="D828" t="s">
        <v>8221</v>
      </c>
      <c r="E828">
        <v>4</v>
      </c>
    </row>
    <row r="829" spans="1:5" x14ac:dyDescent="0.3">
      <c r="A829" t="s">
        <v>8219</v>
      </c>
      <c r="B829">
        <v>44</v>
      </c>
      <c r="D829" t="s">
        <v>8221</v>
      </c>
      <c r="E829">
        <v>4</v>
      </c>
    </row>
    <row r="830" spans="1:5" x14ac:dyDescent="0.3">
      <c r="A830" t="s">
        <v>8219</v>
      </c>
      <c r="B830">
        <v>44</v>
      </c>
      <c r="D830" t="s">
        <v>8221</v>
      </c>
      <c r="E830">
        <v>4</v>
      </c>
    </row>
    <row r="831" spans="1:5" x14ac:dyDescent="0.3">
      <c r="A831" t="s">
        <v>8219</v>
      </c>
      <c r="B831">
        <v>44</v>
      </c>
      <c r="D831" t="s">
        <v>8221</v>
      </c>
      <c r="E831">
        <v>4</v>
      </c>
    </row>
    <row r="832" spans="1:5" x14ac:dyDescent="0.3">
      <c r="A832" t="s">
        <v>8219</v>
      </c>
      <c r="B832">
        <v>44</v>
      </c>
      <c r="D832" t="s">
        <v>8221</v>
      </c>
      <c r="E832">
        <v>4</v>
      </c>
    </row>
    <row r="833" spans="1:5" x14ac:dyDescent="0.3">
      <c r="A833" t="s">
        <v>8219</v>
      </c>
      <c r="B833">
        <v>44</v>
      </c>
      <c r="D833" t="s">
        <v>8221</v>
      </c>
      <c r="E833">
        <v>4</v>
      </c>
    </row>
    <row r="834" spans="1:5" x14ac:dyDescent="0.3">
      <c r="A834" t="s">
        <v>8219</v>
      </c>
      <c r="B834">
        <v>44</v>
      </c>
      <c r="D834" t="s">
        <v>8221</v>
      </c>
      <c r="E834">
        <v>4</v>
      </c>
    </row>
    <row r="835" spans="1:5" x14ac:dyDescent="0.3">
      <c r="A835" t="s">
        <v>8219</v>
      </c>
      <c r="B835">
        <v>44</v>
      </c>
      <c r="D835" t="s">
        <v>8221</v>
      </c>
      <c r="E835">
        <v>4</v>
      </c>
    </row>
    <row r="836" spans="1:5" x14ac:dyDescent="0.3">
      <c r="A836" t="s">
        <v>8219</v>
      </c>
      <c r="B836">
        <v>44</v>
      </c>
      <c r="D836" t="s">
        <v>8221</v>
      </c>
      <c r="E836">
        <v>4</v>
      </c>
    </row>
    <row r="837" spans="1:5" x14ac:dyDescent="0.3">
      <c r="A837" t="s">
        <v>8219</v>
      </c>
      <c r="B837">
        <v>44</v>
      </c>
      <c r="D837" t="s">
        <v>8221</v>
      </c>
      <c r="E837">
        <v>4</v>
      </c>
    </row>
    <row r="838" spans="1:5" x14ac:dyDescent="0.3">
      <c r="A838" t="s">
        <v>8219</v>
      </c>
      <c r="B838">
        <v>45</v>
      </c>
      <c r="D838" t="s">
        <v>8221</v>
      </c>
      <c r="E838">
        <v>4</v>
      </c>
    </row>
    <row r="839" spans="1:5" x14ac:dyDescent="0.3">
      <c r="A839" t="s">
        <v>8219</v>
      </c>
      <c r="B839">
        <v>45</v>
      </c>
      <c r="D839" t="s">
        <v>8221</v>
      </c>
      <c r="E839">
        <v>4</v>
      </c>
    </row>
    <row r="840" spans="1:5" x14ac:dyDescent="0.3">
      <c r="A840" t="s">
        <v>8219</v>
      </c>
      <c r="B840">
        <v>45</v>
      </c>
      <c r="D840" t="s">
        <v>8221</v>
      </c>
      <c r="E840">
        <v>4</v>
      </c>
    </row>
    <row r="841" spans="1:5" x14ac:dyDescent="0.3">
      <c r="A841" t="s">
        <v>8219</v>
      </c>
      <c r="B841">
        <v>45</v>
      </c>
      <c r="D841" t="s">
        <v>8221</v>
      </c>
      <c r="E841">
        <v>4</v>
      </c>
    </row>
    <row r="842" spans="1:5" x14ac:dyDescent="0.3">
      <c r="A842" t="s">
        <v>8219</v>
      </c>
      <c r="B842">
        <v>45</v>
      </c>
      <c r="D842" t="s">
        <v>8221</v>
      </c>
      <c r="E842">
        <v>4</v>
      </c>
    </row>
    <row r="843" spans="1:5" x14ac:dyDescent="0.3">
      <c r="A843" t="s">
        <v>8219</v>
      </c>
      <c r="B843">
        <v>45</v>
      </c>
      <c r="D843" t="s">
        <v>8221</v>
      </c>
      <c r="E843">
        <v>4</v>
      </c>
    </row>
    <row r="844" spans="1:5" x14ac:dyDescent="0.3">
      <c r="A844" t="s">
        <v>8219</v>
      </c>
      <c r="B844">
        <v>45</v>
      </c>
      <c r="D844" t="s">
        <v>8221</v>
      </c>
      <c r="E844">
        <v>4</v>
      </c>
    </row>
    <row r="845" spans="1:5" x14ac:dyDescent="0.3">
      <c r="A845" t="s">
        <v>8219</v>
      </c>
      <c r="B845">
        <v>45</v>
      </c>
      <c r="D845" t="s">
        <v>8221</v>
      </c>
      <c r="E845">
        <v>4</v>
      </c>
    </row>
    <row r="846" spans="1:5" x14ac:dyDescent="0.3">
      <c r="A846" t="s">
        <v>8219</v>
      </c>
      <c r="B846">
        <v>45</v>
      </c>
      <c r="D846" t="s">
        <v>8221</v>
      </c>
      <c r="E846">
        <v>4</v>
      </c>
    </row>
    <row r="847" spans="1:5" x14ac:dyDescent="0.3">
      <c r="A847" t="s">
        <v>8219</v>
      </c>
      <c r="B847">
        <v>45</v>
      </c>
      <c r="D847" t="s">
        <v>8221</v>
      </c>
      <c r="E847">
        <v>4</v>
      </c>
    </row>
    <row r="848" spans="1:5" x14ac:dyDescent="0.3">
      <c r="A848" t="s">
        <v>8219</v>
      </c>
      <c r="B848">
        <v>45</v>
      </c>
      <c r="D848" t="s">
        <v>8221</v>
      </c>
      <c r="E848">
        <v>4</v>
      </c>
    </row>
    <row r="849" spans="1:5" x14ac:dyDescent="0.3">
      <c r="A849" t="s">
        <v>8219</v>
      </c>
      <c r="B849">
        <v>45</v>
      </c>
      <c r="D849" t="s">
        <v>8221</v>
      </c>
      <c r="E849">
        <v>4</v>
      </c>
    </row>
    <row r="850" spans="1:5" x14ac:dyDescent="0.3">
      <c r="A850" t="s">
        <v>8219</v>
      </c>
      <c r="B850">
        <v>45</v>
      </c>
      <c r="D850" t="s">
        <v>8221</v>
      </c>
      <c r="E850">
        <v>4</v>
      </c>
    </row>
    <row r="851" spans="1:5" x14ac:dyDescent="0.3">
      <c r="A851" t="s">
        <v>8219</v>
      </c>
      <c r="B851">
        <v>45</v>
      </c>
      <c r="D851" t="s">
        <v>8221</v>
      </c>
      <c r="E851">
        <v>5</v>
      </c>
    </row>
    <row r="852" spans="1:5" x14ac:dyDescent="0.3">
      <c r="A852" t="s">
        <v>8219</v>
      </c>
      <c r="B852">
        <v>45</v>
      </c>
      <c r="D852" t="s">
        <v>8221</v>
      </c>
      <c r="E852">
        <v>5</v>
      </c>
    </row>
    <row r="853" spans="1:5" x14ac:dyDescent="0.3">
      <c r="A853" t="s">
        <v>8219</v>
      </c>
      <c r="B853">
        <v>46</v>
      </c>
      <c r="D853" t="s">
        <v>8221</v>
      </c>
      <c r="E853">
        <v>5</v>
      </c>
    </row>
    <row r="854" spans="1:5" x14ac:dyDescent="0.3">
      <c r="A854" t="s">
        <v>8219</v>
      </c>
      <c r="B854">
        <v>46</v>
      </c>
      <c r="D854" t="s">
        <v>8221</v>
      </c>
      <c r="E854">
        <v>5</v>
      </c>
    </row>
    <row r="855" spans="1:5" x14ac:dyDescent="0.3">
      <c r="A855" t="s">
        <v>8219</v>
      </c>
      <c r="B855">
        <v>46</v>
      </c>
      <c r="D855" t="s">
        <v>8221</v>
      </c>
      <c r="E855">
        <v>5</v>
      </c>
    </row>
    <row r="856" spans="1:5" x14ac:dyDescent="0.3">
      <c r="A856" t="s">
        <v>8219</v>
      </c>
      <c r="B856">
        <v>46</v>
      </c>
      <c r="D856" t="s">
        <v>8221</v>
      </c>
      <c r="E856">
        <v>5</v>
      </c>
    </row>
    <row r="857" spans="1:5" x14ac:dyDescent="0.3">
      <c r="A857" t="s">
        <v>8219</v>
      </c>
      <c r="B857">
        <v>46</v>
      </c>
      <c r="D857" t="s">
        <v>8221</v>
      </c>
      <c r="E857">
        <v>5</v>
      </c>
    </row>
    <row r="858" spans="1:5" x14ac:dyDescent="0.3">
      <c r="A858" t="s">
        <v>8219</v>
      </c>
      <c r="B858">
        <v>46</v>
      </c>
      <c r="D858" t="s">
        <v>8221</v>
      </c>
      <c r="E858">
        <v>5</v>
      </c>
    </row>
    <row r="859" spans="1:5" x14ac:dyDescent="0.3">
      <c r="A859" t="s">
        <v>8219</v>
      </c>
      <c r="B859">
        <v>46</v>
      </c>
      <c r="D859" t="s">
        <v>8221</v>
      </c>
      <c r="E859">
        <v>5</v>
      </c>
    </row>
    <row r="860" spans="1:5" x14ac:dyDescent="0.3">
      <c r="A860" t="s">
        <v>8219</v>
      </c>
      <c r="B860">
        <v>46</v>
      </c>
      <c r="D860" t="s">
        <v>8221</v>
      </c>
      <c r="E860">
        <v>5</v>
      </c>
    </row>
    <row r="861" spans="1:5" x14ac:dyDescent="0.3">
      <c r="A861" t="s">
        <v>8219</v>
      </c>
      <c r="B861">
        <v>46</v>
      </c>
      <c r="D861" t="s">
        <v>8221</v>
      </c>
      <c r="E861">
        <v>5</v>
      </c>
    </row>
    <row r="862" spans="1:5" x14ac:dyDescent="0.3">
      <c r="A862" t="s">
        <v>8219</v>
      </c>
      <c r="B862">
        <v>46</v>
      </c>
      <c r="D862" t="s">
        <v>8221</v>
      </c>
      <c r="E862">
        <v>5</v>
      </c>
    </row>
    <row r="863" spans="1:5" x14ac:dyDescent="0.3">
      <c r="A863" t="s">
        <v>8219</v>
      </c>
      <c r="B863">
        <v>46</v>
      </c>
      <c r="D863" t="s">
        <v>8221</v>
      </c>
      <c r="E863">
        <v>5</v>
      </c>
    </row>
    <row r="864" spans="1:5" x14ac:dyDescent="0.3">
      <c r="A864" t="s">
        <v>8219</v>
      </c>
      <c r="B864">
        <v>46</v>
      </c>
      <c r="D864" t="s">
        <v>8221</v>
      </c>
      <c r="E864">
        <v>5</v>
      </c>
    </row>
    <row r="865" spans="1:5" x14ac:dyDescent="0.3">
      <c r="A865" t="s">
        <v>8219</v>
      </c>
      <c r="B865">
        <v>46</v>
      </c>
      <c r="D865" t="s">
        <v>8221</v>
      </c>
      <c r="E865">
        <v>5</v>
      </c>
    </row>
    <row r="866" spans="1:5" x14ac:dyDescent="0.3">
      <c r="A866" t="s">
        <v>8219</v>
      </c>
      <c r="B866">
        <v>46</v>
      </c>
      <c r="D866" t="s">
        <v>8221</v>
      </c>
      <c r="E866">
        <v>5</v>
      </c>
    </row>
    <row r="867" spans="1:5" x14ac:dyDescent="0.3">
      <c r="A867" t="s">
        <v>8219</v>
      </c>
      <c r="B867">
        <v>46</v>
      </c>
      <c r="D867" t="s">
        <v>8221</v>
      </c>
      <c r="E867">
        <v>5</v>
      </c>
    </row>
    <row r="868" spans="1:5" x14ac:dyDescent="0.3">
      <c r="A868" t="s">
        <v>8219</v>
      </c>
      <c r="B868">
        <v>46</v>
      </c>
      <c r="D868" t="s">
        <v>8221</v>
      </c>
      <c r="E868">
        <v>5</v>
      </c>
    </row>
    <row r="869" spans="1:5" x14ac:dyDescent="0.3">
      <c r="A869" t="s">
        <v>8219</v>
      </c>
      <c r="B869">
        <v>46</v>
      </c>
      <c r="D869" t="s">
        <v>8221</v>
      </c>
      <c r="E869">
        <v>5</v>
      </c>
    </row>
    <row r="870" spans="1:5" x14ac:dyDescent="0.3">
      <c r="A870" t="s">
        <v>8219</v>
      </c>
      <c r="B870">
        <v>46</v>
      </c>
      <c r="D870" t="s">
        <v>8221</v>
      </c>
      <c r="E870">
        <v>5</v>
      </c>
    </row>
    <row r="871" spans="1:5" x14ac:dyDescent="0.3">
      <c r="A871" t="s">
        <v>8219</v>
      </c>
      <c r="B871">
        <v>46</v>
      </c>
      <c r="D871" t="s">
        <v>8221</v>
      </c>
      <c r="E871">
        <v>5</v>
      </c>
    </row>
    <row r="872" spans="1:5" x14ac:dyDescent="0.3">
      <c r="A872" t="s">
        <v>8219</v>
      </c>
      <c r="B872">
        <v>46</v>
      </c>
      <c r="D872" t="s">
        <v>8221</v>
      </c>
      <c r="E872">
        <v>5</v>
      </c>
    </row>
    <row r="873" spans="1:5" x14ac:dyDescent="0.3">
      <c r="A873" t="s">
        <v>8219</v>
      </c>
      <c r="B873">
        <v>46</v>
      </c>
      <c r="D873" t="s">
        <v>8221</v>
      </c>
      <c r="E873">
        <v>5</v>
      </c>
    </row>
    <row r="874" spans="1:5" x14ac:dyDescent="0.3">
      <c r="A874" t="s">
        <v>8219</v>
      </c>
      <c r="B874">
        <v>47</v>
      </c>
      <c r="D874" t="s">
        <v>8221</v>
      </c>
      <c r="E874">
        <v>5</v>
      </c>
    </row>
    <row r="875" spans="1:5" x14ac:dyDescent="0.3">
      <c r="A875" t="s">
        <v>8219</v>
      </c>
      <c r="B875">
        <v>47</v>
      </c>
      <c r="D875" t="s">
        <v>8221</v>
      </c>
      <c r="E875">
        <v>5</v>
      </c>
    </row>
    <row r="876" spans="1:5" x14ac:dyDescent="0.3">
      <c r="A876" t="s">
        <v>8219</v>
      </c>
      <c r="B876">
        <v>47</v>
      </c>
      <c r="D876" t="s">
        <v>8221</v>
      </c>
      <c r="E876">
        <v>5</v>
      </c>
    </row>
    <row r="877" spans="1:5" x14ac:dyDescent="0.3">
      <c r="A877" t="s">
        <v>8219</v>
      </c>
      <c r="B877">
        <v>47</v>
      </c>
      <c r="D877" t="s">
        <v>8221</v>
      </c>
      <c r="E877">
        <v>5</v>
      </c>
    </row>
    <row r="878" spans="1:5" x14ac:dyDescent="0.3">
      <c r="A878" t="s">
        <v>8219</v>
      </c>
      <c r="B878">
        <v>47</v>
      </c>
      <c r="D878" t="s">
        <v>8221</v>
      </c>
      <c r="E878">
        <v>5</v>
      </c>
    </row>
    <row r="879" spans="1:5" x14ac:dyDescent="0.3">
      <c r="A879" t="s">
        <v>8219</v>
      </c>
      <c r="B879">
        <v>47</v>
      </c>
      <c r="D879" t="s">
        <v>8221</v>
      </c>
      <c r="E879">
        <v>5</v>
      </c>
    </row>
    <row r="880" spans="1:5" x14ac:dyDescent="0.3">
      <c r="A880" t="s">
        <v>8219</v>
      </c>
      <c r="B880">
        <v>47</v>
      </c>
      <c r="D880" t="s">
        <v>8221</v>
      </c>
      <c r="E880">
        <v>5</v>
      </c>
    </row>
    <row r="881" spans="1:5" x14ac:dyDescent="0.3">
      <c r="A881" t="s">
        <v>8219</v>
      </c>
      <c r="B881">
        <v>47</v>
      </c>
      <c r="D881" t="s">
        <v>8221</v>
      </c>
      <c r="E881">
        <v>5</v>
      </c>
    </row>
    <row r="882" spans="1:5" x14ac:dyDescent="0.3">
      <c r="A882" t="s">
        <v>8219</v>
      </c>
      <c r="B882">
        <v>47</v>
      </c>
      <c r="D882" t="s">
        <v>8221</v>
      </c>
      <c r="E882">
        <v>5</v>
      </c>
    </row>
    <row r="883" spans="1:5" x14ac:dyDescent="0.3">
      <c r="A883" t="s">
        <v>8219</v>
      </c>
      <c r="B883">
        <v>47</v>
      </c>
      <c r="D883" t="s">
        <v>8221</v>
      </c>
      <c r="E883">
        <v>5</v>
      </c>
    </row>
    <row r="884" spans="1:5" x14ac:dyDescent="0.3">
      <c r="A884" t="s">
        <v>8219</v>
      </c>
      <c r="B884">
        <v>47</v>
      </c>
      <c r="D884" t="s">
        <v>8221</v>
      </c>
      <c r="E884">
        <v>5</v>
      </c>
    </row>
    <row r="885" spans="1:5" x14ac:dyDescent="0.3">
      <c r="A885" t="s">
        <v>8219</v>
      </c>
      <c r="B885">
        <v>47</v>
      </c>
      <c r="D885" t="s">
        <v>8221</v>
      </c>
      <c r="E885">
        <v>5</v>
      </c>
    </row>
    <row r="886" spans="1:5" x14ac:dyDescent="0.3">
      <c r="A886" t="s">
        <v>8219</v>
      </c>
      <c r="B886">
        <v>47</v>
      </c>
      <c r="D886" t="s">
        <v>8221</v>
      </c>
      <c r="E886">
        <v>5</v>
      </c>
    </row>
    <row r="887" spans="1:5" x14ac:dyDescent="0.3">
      <c r="A887" t="s">
        <v>8219</v>
      </c>
      <c r="B887">
        <v>47</v>
      </c>
      <c r="D887" t="s">
        <v>8221</v>
      </c>
      <c r="E887">
        <v>5</v>
      </c>
    </row>
    <row r="888" spans="1:5" x14ac:dyDescent="0.3">
      <c r="A888" t="s">
        <v>8219</v>
      </c>
      <c r="B888">
        <v>47</v>
      </c>
      <c r="D888" t="s">
        <v>8221</v>
      </c>
      <c r="E888">
        <v>5</v>
      </c>
    </row>
    <row r="889" spans="1:5" x14ac:dyDescent="0.3">
      <c r="A889" t="s">
        <v>8219</v>
      </c>
      <c r="B889">
        <v>47</v>
      </c>
      <c r="D889" t="s">
        <v>8221</v>
      </c>
      <c r="E889">
        <v>5</v>
      </c>
    </row>
    <row r="890" spans="1:5" x14ac:dyDescent="0.3">
      <c r="A890" t="s">
        <v>8219</v>
      </c>
      <c r="B890">
        <v>47</v>
      </c>
      <c r="D890" t="s">
        <v>8221</v>
      </c>
      <c r="E890">
        <v>5</v>
      </c>
    </row>
    <row r="891" spans="1:5" x14ac:dyDescent="0.3">
      <c r="A891" t="s">
        <v>8219</v>
      </c>
      <c r="B891">
        <v>47</v>
      </c>
      <c r="D891" t="s">
        <v>8221</v>
      </c>
      <c r="E891">
        <v>5</v>
      </c>
    </row>
    <row r="892" spans="1:5" x14ac:dyDescent="0.3">
      <c r="A892" t="s">
        <v>8219</v>
      </c>
      <c r="B892">
        <v>47</v>
      </c>
      <c r="D892" t="s">
        <v>8221</v>
      </c>
      <c r="E892">
        <v>5</v>
      </c>
    </row>
    <row r="893" spans="1:5" x14ac:dyDescent="0.3">
      <c r="A893" t="s">
        <v>8219</v>
      </c>
      <c r="B893">
        <v>47</v>
      </c>
      <c r="D893" t="s">
        <v>8221</v>
      </c>
      <c r="E893">
        <v>5</v>
      </c>
    </row>
    <row r="894" spans="1:5" x14ac:dyDescent="0.3">
      <c r="A894" t="s">
        <v>8219</v>
      </c>
      <c r="B894">
        <v>47</v>
      </c>
      <c r="D894" t="s">
        <v>8221</v>
      </c>
      <c r="E894">
        <v>5</v>
      </c>
    </row>
    <row r="895" spans="1:5" x14ac:dyDescent="0.3">
      <c r="A895" t="s">
        <v>8219</v>
      </c>
      <c r="B895">
        <v>48</v>
      </c>
      <c r="D895" t="s">
        <v>8221</v>
      </c>
      <c r="E895">
        <v>5</v>
      </c>
    </row>
    <row r="896" spans="1:5" x14ac:dyDescent="0.3">
      <c r="A896" t="s">
        <v>8219</v>
      </c>
      <c r="B896">
        <v>48</v>
      </c>
      <c r="D896" t="s">
        <v>8221</v>
      </c>
      <c r="E896">
        <v>5</v>
      </c>
    </row>
    <row r="897" spans="1:5" x14ac:dyDescent="0.3">
      <c r="A897" t="s">
        <v>8219</v>
      </c>
      <c r="B897">
        <v>48</v>
      </c>
      <c r="D897" t="s">
        <v>8221</v>
      </c>
      <c r="E897">
        <v>5</v>
      </c>
    </row>
    <row r="898" spans="1:5" x14ac:dyDescent="0.3">
      <c r="A898" t="s">
        <v>8219</v>
      </c>
      <c r="B898">
        <v>48</v>
      </c>
      <c r="D898" t="s">
        <v>8221</v>
      </c>
      <c r="E898">
        <v>5</v>
      </c>
    </row>
    <row r="899" spans="1:5" x14ac:dyDescent="0.3">
      <c r="A899" t="s">
        <v>8219</v>
      </c>
      <c r="B899">
        <v>48</v>
      </c>
      <c r="D899" t="s">
        <v>8221</v>
      </c>
      <c r="E899">
        <v>5</v>
      </c>
    </row>
    <row r="900" spans="1:5" x14ac:dyDescent="0.3">
      <c r="A900" t="s">
        <v>8219</v>
      </c>
      <c r="B900">
        <v>48</v>
      </c>
      <c r="D900" t="s">
        <v>8221</v>
      </c>
      <c r="E900">
        <v>5</v>
      </c>
    </row>
    <row r="901" spans="1:5" x14ac:dyDescent="0.3">
      <c r="A901" t="s">
        <v>8219</v>
      </c>
      <c r="B901">
        <v>48</v>
      </c>
      <c r="D901" t="s">
        <v>8221</v>
      </c>
      <c r="E901">
        <v>5</v>
      </c>
    </row>
    <row r="902" spans="1:5" x14ac:dyDescent="0.3">
      <c r="A902" t="s">
        <v>8219</v>
      </c>
      <c r="B902">
        <v>48</v>
      </c>
      <c r="D902" t="s">
        <v>8221</v>
      </c>
      <c r="E902">
        <v>5</v>
      </c>
    </row>
    <row r="903" spans="1:5" x14ac:dyDescent="0.3">
      <c r="A903" t="s">
        <v>8219</v>
      </c>
      <c r="B903">
        <v>48</v>
      </c>
      <c r="D903" t="s">
        <v>8221</v>
      </c>
      <c r="E903">
        <v>5</v>
      </c>
    </row>
    <row r="904" spans="1:5" x14ac:dyDescent="0.3">
      <c r="A904" t="s">
        <v>8219</v>
      </c>
      <c r="B904">
        <v>48</v>
      </c>
      <c r="D904" t="s">
        <v>8221</v>
      </c>
      <c r="E904">
        <v>5</v>
      </c>
    </row>
    <row r="905" spans="1:5" x14ac:dyDescent="0.3">
      <c r="A905" t="s">
        <v>8219</v>
      </c>
      <c r="B905">
        <v>48</v>
      </c>
      <c r="D905" t="s">
        <v>8221</v>
      </c>
      <c r="E905">
        <v>5</v>
      </c>
    </row>
    <row r="906" spans="1:5" x14ac:dyDescent="0.3">
      <c r="A906" t="s">
        <v>8219</v>
      </c>
      <c r="B906">
        <v>48</v>
      </c>
      <c r="D906" t="s">
        <v>8221</v>
      </c>
      <c r="E906">
        <v>5</v>
      </c>
    </row>
    <row r="907" spans="1:5" x14ac:dyDescent="0.3">
      <c r="A907" t="s">
        <v>8219</v>
      </c>
      <c r="B907">
        <v>48</v>
      </c>
      <c r="D907" t="s">
        <v>8221</v>
      </c>
      <c r="E907">
        <v>5</v>
      </c>
    </row>
    <row r="908" spans="1:5" x14ac:dyDescent="0.3">
      <c r="A908" t="s">
        <v>8219</v>
      </c>
      <c r="B908">
        <v>48</v>
      </c>
      <c r="D908" t="s">
        <v>8221</v>
      </c>
      <c r="E908">
        <v>5</v>
      </c>
    </row>
    <row r="909" spans="1:5" x14ac:dyDescent="0.3">
      <c r="A909" t="s">
        <v>8219</v>
      </c>
      <c r="B909">
        <v>49</v>
      </c>
      <c r="D909" t="s">
        <v>8221</v>
      </c>
      <c r="E909">
        <v>5</v>
      </c>
    </row>
    <row r="910" spans="1:5" x14ac:dyDescent="0.3">
      <c r="A910" t="s">
        <v>8219</v>
      </c>
      <c r="B910">
        <v>49</v>
      </c>
      <c r="D910" t="s">
        <v>8221</v>
      </c>
      <c r="E910">
        <v>5</v>
      </c>
    </row>
    <row r="911" spans="1:5" x14ac:dyDescent="0.3">
      <c r="A911" t="s">
        <v>8219</v>
      </c>
      <c r="B911">
        <v>49</v>
      </c>
      <c r="D911" t="s">
        <v>8221</v>
      </c>
      <c r="E911">
        <v>5</v>
      </c>
    </row>
    <row r="912" spans="1:5" x14ac:dyDescent="0.3">
      <c r="A912" t="s">
        <v>8219</v>
      </c>
      <c r="B912">
        <v>49</v>
      </c>
      <c r="D912" t="s">
        <v>8221</v>
      </c>
      <c r="E912">
        <v>6</v>
      </c>
    </row>
    <row r="913" spans="1:5" x14ac:dyDescent="0.3">
      <c r="A913" t="s">
        <v>8219</v>
      </c>
      <c r="B913">
        <v>49</v>
      </c>
      <c r="D913" t="s">
        <v>8221</v>
      </c>
      <c r="E913">
        <v>6</v>
      </c>
    </row>
    <row r="914" spans="1:5" x14ac:dyDescent="0.3">
      <c r="A914" t="s">
        <v>8219</v>
      </c>
      <c r="B914">
        <v>49</v>
      </c>
      <c r="D914" t="s">
        <v>8221</v>
      </c>
      <c r="E914">
        <v>6</v>
      </c>
    </row>
    <row r="915" spans="1:5" x14ac:dyDescent="0.3">
      <c r="A915" t="s">
        <v>8219</v>
      </c>
      <c r="B915">
        <v>49</v>
      </c>
      <c r="D915" t="s">
        <v>8221</v>
      </c>
      <c r="E915">
        <v>6</v>
      </c>
    </row>
    <row r="916" spans="1:5" x14ac:dyDescent="0.3">
      <c r="A916" t="s">
        <v>8219</v>
      </c>
      <c r="B916">
        <v>49</v>
      </c>
      <c r="D916" t="s">
        <v>8221</v>
      </c>
      <c r="E916">
        <v>6</v>
      </c>
    </row>
    <row r="917" spans="1:5" x14ac:dyDescent="0.3">
      <c r="A917" t="s">
        <v>8219</v>
      </c>
      <c r="B917">
        <v>49</v>
      </c>
      <c r="D917" t="s">
        <v>8221</v>
      </c>
      <c r="E917">
        <v>6</v>
      </c>
    </row>
    <row r="918" spans="1:5" x14ac:dyDescent="0.3">
      <c r="A918" t="s">
        <v>8219</v>
      </c>
      <c r="B918">
        <v>49</v>
      </c>
      <c r="D918" t="s">
        <v>8221</v>
      </c>
      <c r="E918">
        <v>6</v>
      </c>
    </row>
    <row r="919" spans="1:5" x14ac:dyDescent="0.3">
      <c r="A919" t="s">
        <v>8219</v>
      </c>
      <c r="B919">
        <v>49</v>
      </c>
      <c r="D919" t="s">
        <v>8221</v>
      </c>
      <c r="E919">
        <v>6</v>
      </c>
    </row>
    <row r="920" spans="1:5" x14ac:dyDescent="0.3">
      <c r="A920" t="s">
        <v>8219</v>
      </c>
      <c r="B920">
        <v>49</v>
      </c>
      <c r="D920" t="s">
        <v>8221</v>
      </c>
      <c r="E920">
        <v>6</v>
      </c>
    </row>
    <row r="921" spans="1:5" x14ac:dyDescent="0.3">
      <c r="A921" t="s">
        <v>8219</v>
      </c>
      <c r="B921">
        <v>49</v>
      </c>
      <c r="D921" t="s">
        <v>8221</v>
      </c>
      <c r="E921">
        <v>6</v>
      </c>
    </row>
    <row r="922" spans="1:5" x14ac:dyDescent="0.3">
      <c r="A922" t="s">
        <v>8219</v>
      </c>
      <c r="B922">
        <v>49</v>
      </c>
      <c r="D922" t="s">
        <v>8221</v>
      </c>
      <c r="E922">
        <v>6</v>
      </c>
    </row>
    <row r="923" spans="1:5" x14ac:dyDescent="0.3">
      <c r="A923" t="s">
        <v>8219</v>
      </c>
      <c r="B923">
        <v>49</v>
      </c>
      <c r="D923" t="s">
        <v>8221</v>
      </c>
      <c r="E923">
        <v>6</v>
      </c>
    </row>
    <row r="924" spans="1:5" x14ac:dyDescent="0.3">
      <c r="A924" t="s">
        <v>8219</v>
      </c>
      <c r="B924">
        <v>49</v>
      </c>
      <c r="D924" t="s">
        <v>8221</v>
      </c>
      <c r="E924">
        <v>6</v>
      </c>
    </row>
    <row r="925" spans="1:5" x14ac:dyDescent="0.3">
      <c r="A925" t="s">
        <v>8219</v>
      </c>
      <c r="B925">
        <v>49</v>
      </c>
      <c r="D925" t="s">
        <v>8221</v>
      </c>
      <c r="E925">
        <v>6</v>
      </c>
    </row>
    <row r="926" spans="1:5" x14ac:dyDescent="0.3">
      <c r="A926" t="s">
        <v>8219</v>
      </c>
      <c r="B926">
        <v>50</v>
      </c>
      <c r="D926" t="s">
        <v>8221</v>
      </c>
      <c r="E926">
        <v>6</v>
      </c>
    </row>
    <row r="927" spans="1:5" x14ac:dyDescent="0.3">
      <c r="A927" t="s">
        <v>8219</v>
      </c>
      <c r="B927">
        <v>50</v>
      </c>
      <c r="D927" t="s">
        <v>8221</v>
      </c>
      <c r="E927">
        <v>6</v>
      </c>
    </row>
    <row r="928" spans="1:5" x14ac:dyDescent="0.3">
      <c r="A928" t="s">
        <v>8219</v>
      </c>
      <c r="B928">
        <v>50</v>
      </c>
      <c r="D928" t="s">
        <v>8221</v>
      </c>
      <c r="E928">
        <v>6</v>
      </c>
    </row>
    <row r="929" spans="1:5" x14ac:dyDescent="0.3">
      <c r="A929" t="s">
        <v>8219</v>
      </c>
      <c r="B929">
        <v>50</v>
      </c>
      <c r="D929" t="s">
        <v>8221</v>
      </c>
      <c r="E929">
        <v>6</v>
      </c>
    </row>
    <row r="930" spans="1:5" x14ac:dyDescent="0.3">
      <c r="A930" t="s">
        <v>8219</v>
      </c>
      <c r="B930">
        <v>50</v>
      </c>
      <c r="D930" t="s">
        <v>8221</v>
      </c>
      <c r="E930">
        <v>6</v>
      </c>
    </row>
    <row r="931" spans="1:5" x14ac:dyDescent="0.3">
      <c r="A931" t="s">
        <v>8219</v>
      </c>
      <c r="B931">
        <v>50</v>
      </c>
      <c r="D931" t="s">
        <v>8221</v>
      </c>
      <c r="E931">
        <v>6</v>
      </c>
    </row>
    <row r="932" spans="1:5" x14ac:dyDescent="0.3">
      <c r="A932" t="s">
        <v>8219</v>
      </c>
      <c r="B932">
        <v>50</v>
      </c>
      <c r="D932" t="s">
        <v>8221</v>
      </c>
      <c r="E932">
        <v>6</v>
      </c>
    </row>
    <row r="933" spans="1:5" x14ac:dyDescent="0.3">
      <c r="A933" t="s">
        <v>8219</v>
      </c>
      <c r="B933">
        <v>50</v>
      </c>
      <c r="D933" t="s">
        <v>8221</v>
      </c>
      <c r="E933">
        <v>6</v>
      </c>
    </row>
    <row r="934" spans="1:5" x14ac:dyDescent="0.3">
      <c r="A934" t="s">
        <v>8219</v>
      </c>
      <c r="B934">
        <v>50</v>
      </c>
      <c r="D934" t="s">
        <v>8221</v>
      </c>
      <c r="E934">
        <v>6</v>
      </c>
    </row>
    <row r="935" spans="1:5" x14ac:dyDescent="0.3">
      <c r="A935" t="s">
        <v>8219</v>
      </c>
      <c r="B935">
        <v>50</v>
      </c>
      <c r="D935" t="s">
        <v>8221</v>
      </c>
      <c r="E935">
        <v>6</v>
      </c>
    </row>
    <row r="936" spans="1:5" x14ac:dyDescent="0.3">
      <c r="A936" t="s">
        <v>8219</v>
      </c>
      <c r="B936">
        <v>50</v>
      </c>
      <c r="D936" t="s">
        <v>8221</v>
      </c>
      <c r="E936">
        <v>6</v>
      </c>
    </row>
    <row r="937" spans="1:5" x14ac:dyDescent="0.3">
      <c r="A937" t="s">
        <v>8219</v>
      </c>
      <c r="B937">
        <v>50</v>
      </c>
      <c r="D937" t="s">
        <v>8221</v>
      </c>
      <c r="E937">
        <v>6</v>
      </c>
    </row>
    <row r="938" spans="1:5" x14ac:dyDescent="0.3">
      <c r="A938" t="s">
        <v>8219</v>
      </c>
      <c r="B938">
        <v>50</v>
      </c>
      <c r="D938" t="s">
        <v>8221</v>
      </c>
      <c r="E938">
        <v>6</v>
      </c>
    </row>
    <row r="939" spans="1:5" x14ac:dyDescent="0.3">
      <c r="A939" t="s">
        <v>8219</v>
      </c>
      <c r="B939">
        <v>50</v>
      </c>
      <c r="D939" t="s">
        <v>8221</v>
      </c>
      <c r="E939">
        <v>6</v>
      </c>
    </row>
    <row r="940" spans="1:5" x14ac:dyDescent="0.3">
      <c r="A940" t="s">
        <v>8219</v>
      </c>
      <c r="B940">
        <v>50</v>
      </c>
      <c r="D940" t="s">
        <v>8221</v>
      </c>
      <c r="E940">
        <v>6</v>
      </c>
    </row>
    <row r="941" spans="1:5" x14ac:dyDescent="0.3">
      <c r="A941" t="s">
        <v>8219</v>
      </c>
      <c r="B941">
        <v>50</v>
      </c>
      <c r="D941" t="s">
        <v>8221</v>
      </c>
      <c r="E941">
        <v>6</v>
      </c>
    </row>
    <row r="942" spans="1:5" x14ac:dyDescent="0.3">
      <c r="A942" t="s">
        <v>8219</v>
      </c>
      <c r="B942">
        <v>50</v>
      </c>
      <c r="D942" t="s">
        <v>8221</v>
      </c>
      <c r="E942">
        <v>6</v>
      </c>
    </row>
    <row r="943" spans="1:5" x14ac:dyDescent="0.3">
      <c r="A943" t="s">
        <v>8219</v>
      </c>
      <c r="B943">
        <v>50</v>
      </c>
      <c r="D943" t="s">
        <v>8221</v>
      </c>
      <c r="E943">
        <v>6</v>
      </c>
    </row>
    <row r="944" spans="1:5" x14ac:dyDescent="0.3">
      <c r="A944" t="s">
        <v>8219</v>
      </c>
      <c r="B944">
        <v>50</v>
      </c>
      <c r="D944" t="s">
        <v>8221</v>
      </c>
      <c r="E944">
        <v>6</v>
      </c>
    </row>
    <row r="945" spans="1:5" x14ac:dyDescent="0.3">
      <c r="A945" t="s">
        <v>8219</v>
      </c>
      <c r="B945">
        <v>51</v>
      </c>
      <c r="D945" t="s">
        <v>8221</v>
      </c>
      <c r="E945">
        <v>6</v>
      </c>
    </row>
    <row r="946" spans="1:5" x14ac:dyDescent="0.3">
      <c r="A946" t="s">
        <v>8219</v>
      </c>
      <c r="B946">
        <v>51</v>
      </c>
      <c r="D946" t="s">
        <v>8221</v>
      </c>
      <c r="E946">
        <v>6</v>
      </c>
    </row>
    <row r="947" spans="1:5" x14ac:dyDescent="0.3">
      <c r="A947" t="s">
        <v>8219</v>
      </c>
      <c r="B947">
        <v>51</v>
      </c>
      <c r="D947" t="s">
        <v>8221</v>
      </c>
      <c r="E947">
        <v>6</v>
      </c>
    </row>
    <row r="948" spans="1:5" x14ac:dyDescent="0.3">
      <c r="A948" t="s">
        <v>8219</v>
      </c>
      <c r="B948">
        <v>51</v>
      </c>
      <c r="D948" t="s">
        <v>8221</v>
      </c>
      <c r="E948">
        <v>6</v>
      </c>
    </row>
    <row r="949" spans="1:5" x14ac:dyDescent="0.3">
      <c r="A949" t="s">
        <v>8219</v>
      </c>
      <c r="B949">
        <v>51</v>
      </c>
      <c r="D949" t="s">
        <v>8221</v>
      </c>
      <c r="E949">
        <v>6</v>
      </c>
    </row>
    <row r="950" spans="1:5" x14ac:dyDescent="0.3">
      <c r="A950" t="s">
        <v>8219</v>
      </c>
      <c r="B950">
        <v>51</v>
      </c>
      <c r="D950" t="s">
        <v>8221</v>
      </c>
      <c r="E950">
        <v>6</v>
      </c>
    </row>
    <row r="951" spans="1:5" x14ac:dyDescent="0.3">
      <c r="A951" t="s">
        <v>8219</v>
      </c>
      <c r="B951">
        <v>51</v>
      </c>
      <c r="D951" t="s">
        <v>8221</v>
      </c>
      <c r="E951">
        <v>6</v>
      </c>
    </row>
    <row r="952" spans="1:5" x14ac:dyDescent="0.3">
      <c r="A952" t="s">
        <v>8219</v>
      </c>
      <c r="B952">
        <v>51</v>
      </c>
      <c r="D952" t="s">
        <v>8221</v>
      </c>
      <c r="E952">
        <v>6</v>
      </c>
    </row>
    <row r="953" spans="1:5" x14ac:dyDescent="0.3">
      <c r="A953" t="s">
        <v>8219</v>
      </c>
      <c r="B953">
        <v>51</v>
      </c>
      <c r="D953" t="s">
        <v>8221</v>
      </c>
      <c r="E953">
        <v>6</v>
      </c>
    </row>
    <row r="954" spans="1:5" x14ac:dyDescent="0.3">
      <c r="A954" t="s">
        <v>8219</v>
      </c>
      <c r="B954">
        <v>51</v>
      </c>
      <c r="D954" t="s">
        <v>8221</v>
      </c>
      <c r="E954">
        <v>6</v>
      </c>
    </row>
    <row r="955" spans="1:5" x14ac:dyDescent="0.3">
      <c r="A955" t="s">
        <v>8219</v>
      </c>
      <c r="B955">
        <v>52</v>
      </c>
      <c r="D955" t="s">
        <v>8221</v>
      </c>
      <c r="E955">
        <v>6</v>
      </c>
    </row>
    <row r="956" spans="1:5" x14ac:dyDescent="0.3">
      <c r="A956" t="s">
        <v>8219</v>
      </c>
      <c r="B956">
        <v>52</v>
      </c>
      <c r="D956" t="s">
        <v>8221</v>
      </c>
      <c r="E956">
        <v>6</v>
      </c>
    </row>
    <row r="957" spans="1:5" x14ac:dyDescent="0.3">
      <c r="A957" t="s">
        <v>8219</v>
      </c>
      <c r="B957">
        <v>52</v>
      </c>
      <c r="D957" t="s">
        <v>8221</v>
      </c>
      <c r="E957">
        <v>6</v>
      </c>
    </row>
    <row r="958" spans="1:5" x14ac:dyDescent="0.3">
      <c r="A958" t="s">
        <v>8219</v>
      </c>
      <c r="B958">
        <v>52</v>
      </c>
      <c r="D958" t="s">
        <v>8221</v>
      </c>
      <c r="E958">
        <v>6</v>
      </c>
    </row>
    <row r="959" spans="1:5" x14ac:dyDescent="0.3">
      <c r="A959" t="s">
        <v>8219</v>
      </c>
      <c r="B959">
        <v>52</v>
      </c>
      <c r="D959" t="s">
        <v>8221</v>
      </c>
      <c r="E959">
        <v>6</v>
      </c>
    </row>
    <row r="960" spans="1:5" x14ac:dyDescent="0.3">
      <c r="A960" t="s">
        <v>8219</v>
      </c>
      <c r="B960">
        <v>52</v>
      </c>
      <c r="D960" t="s">
        <v>8221</v>
      </c>
      <c r="E960">
        <v>6</v>
      </c>
    </row>
    <row r="961" spans="1:5" x14ac:dyDescent="0.3">
      <c r="A961" t="s">
        <v>8219</v>
      </c>
      <c r="B961">
        <v>52</v>
      </c>
      <c r="D961" t="s">
        <v>8221</v>
      </c>
      <c r="E961">
        <v>6</v>
      </c>
    </row>
    <row r="962" spans="1:5" x14ac:dyDescent="0.3">
      <c r="A962" t="s">
        <v>8219</v>
      </c>
      <c r="B962">
        <v>52</v>
      </c>
      <c r="D962" t="s">
        <v>8221</v>
      </c>
      <c r="E962">
        <v>7</v>
      </c>
    </row>
    <row r="963" spans="1:5" x14ac:dyDescent="0.3">
      <c r="A963" t="s">
        <v>8219</v>
      </c>
      <c r="B963">
        <v>52</v>
      </c>
      <c r="D963" t="s">
        <v>8221</v>
      </c>
      <c r="E963">
        <v>7</v>
      </c>
    </row>
    <row r="964" spans="1:5" x14ac:dyDescent="0.3">
      <c r="A964" t="s">
        <v>8219</v>
      </c>
      <c r="B964">
        <v>52</v>
      </c>
      <c r="D964" t="s">
        <v>8221</v>
      </c>
      <c r="E964">
        <v>7</v>
      </c>
    </row>
    <row r="965" spans="1:5" x14ac:dyDescent="0.3">
      <c r="A965" t="s">
        <v>8219</v>
      </c>
      <c r="B965">
        <v>52</v>
      </c>
      <c r="D965" t="s">
        <v>8221</v>
      </c>
      <c r="E965">
        <v>7</v>
      </c>
    </row>
    <row r="966" spans="1:5" x14ac:dyDescent="0.3">
      <c r="A966" t="s">
        <v>8219</v>
      </c>
      <c r="B966">
        <v>52</v>
      </c>
      <c r="D966" t="s">
        <v>8221</v>
      </c>
      <c r="E966">
        <v>7</v>
      </c>
    </row>
    <row r="967" spans="1:5" x14ac:dyDescent="0.3">
      <c r="A967" t="s">
        <v>8219</v>
      </c>
      <c r="B967">
        <v>52</v>
      </c>
      <c r="D967" t="s">
        <v>8221</v>
      </c>
      <c r="E967">
        <v>7</v>
      </c>
    </row>
    <row r="968" spans="1:5" x14ac:dyDescent="0.3">
      <c r="A968" t="s">
        <v>8219</v>
      </c>
      <c r="B968">
        <v>52</v>
      </c>
      <c r="D968" t="s">
        <v>8221</v>
      </c>
      <c r="E968">
        <v>7</v>
      </c>
    </row>
    <row r="969" spans="1:5" x14ac:dyDescent="0.3">
      <c r="A969" t="s">
        <v>8219</v>
      </c>
      <c r="B969">
        <v>52</v>
      </c>
      <c r="D969" t="s">
        <v>8221</v>
      </c>
      <c r="E969">
        <v>7</v>
      </c>
    </row>
    <row r="970" spans="1:5" x14ac:dyDescent="0.3">
      <c r="A970" t="s">
        <v>8219</v>
      </c>
      <c r="B970">
        <v>52</v>
      </c>
      <c r="D970" t="s">
        <v>8221</v>
      </c>
      <c r="E970">
        <v>7</v>
      </c>
    </row>
    <row r="971" spans="1:5" x14ac:dyDescent="0.3">
      <c r="A971" t="s">
        <v>8219</v>
      </c>
      <c r="B971">
        <v>52</v>
      </c>
      <c r="D971" t="s">
        <v>8221</v>
      </c>
      <c r="E971">
        <v>7</v>
      </c>
    </row>
    <row r="972" spans="1:5" x14ac:dyDescent="0.3">
      <c r="A972" t="s">
        <v>8219</v>
      </c>
      <c r="B972">
        <v>52</v>
      </c>
      <c r="D972" t="s">
        <v>8221</v>
      </c>
      <c r="E972">
        <v>7</v>
      </c>
    </row>
    <row r="973" spans="1:5" x14ac:dyDescent="0.3">
      <c r="A973" t="s">
        <v>8219</v>
      </c>
      <c r="B973">
        <v>52</v>
      </c>
      <c r="D973" t="s">
        <v>8221</v>
      </c>
      <c r="E973">
        <v>7</v>
      </c>
    </row>
    <row r="974" spans="1:5" x14ac:dyDescent="0.3">
      <c r="A974" t="s">
        <v>8219</v>
      </c>
      <c r="B974">
        <v>53</v>
      </c>
      <c r="D974" t="s">
        <v>8221</v>
      </c>
      <c r="E974">
        <v>7</v>
      </c>
    </row>
    <row r="975" spans="1:5" x14ac:dyDescent="0.3">
      <c r="A975" t="s">
        <v>8219</v>
      </c>
      <c r="B975">
        <v>53</v>
      </c>
      <c r="D975" t="s">
        <v>8221</v>
      </c>
      <c r="E975">
        <v>7</v>
      </c>
    </row>
    <row r="976" spans="1:5" x14ac:dyDescent="0.3">
      <c r="A976" t="s">
        <v>8219</v>
      </c>
      <c r="B976">
        <v>53</v>
      </c>
      <c r="D976" t="s">
        <v>8221</v>
      </c>
      <c r="E976">
        <v>7</v>
      </c>
    </row>
    <row r="977" spans="1:5" x14ac:dyDescent="0.3">
      <c r="A977" t="s">
        <v>8219</v>
      </c>
      <c r="B977">
        <v>53</v>
      </c>
      <c r="D977" t="s">
        <v>8221</v>
      </c>
      <c r="E977">
        <v>7</v>
      </c>
    </row>
    <row r="978" spans="1:5" x14ac:dyDescent="0.3">
      <c r="A978" t="s">
        <v>8219</v>
      </c>
      <c r="B978">
        <v>53</v>
      </c>
      <c r="D978" t="s">
        <v>8221</v>
      </c>
      <c r="E978">
        <v>7</v>
      </c>
    </row>
    <row r="979" spans="1:5" x14ac:dyDescent="0.3">
      <c r="A979" t="s">
        <v>8219</v>
      </c>
      <c r="B979">
        <v>53</v>
      </c>
      <c r="D979" t="s">
        <v>8221</v>
      </c>
      <c r="E979">
        <v>7</v>
      </c>
    </row>
    <row r="980" spans="1:5" x14ac:dyDescent="0.3">
      <c r="A980" t="s">
        <v>8219</v>
      </c>
      <c r="B980">
        <v>53</v>
      </c>
      <c r="D980" t="s">
        <v>8221</v>
      </c>
      <c r="E980">
        <v>7</v>
      </c>
    </row>
    <row r="981" spans="1:5" x14ac:dyDescent="0.3">
      <c r="A981" t="s">
        <v>8219</v>
      </c>
      <c r="B981">
        <v>54</v>
      </c>
      <c r="D981" t="s">
        <v>8221</v>
      </c>
      <c r="E981">
        <v>7</v>
      </c>
    </row>
    <row r="982" spans="1:5" x14ac:dyDescent="0.3">
      <c r="A982" t="s">
        <v>8219</v>
      </c>
      <c r="B982">
        <v>54</v>
      </c>
      <c r="D982" t="s">
        <v>8221</v>
      </c>
      <c r="E982">
        <v>7</v>
      </c>
    </row>
    <row r="983" spans="1:5" x14ac:dyDescent="0.3">
      <c r="A983" t="s">
        <v>8219</v>
      </c>
      <c r="B983">
        <v>54</v>
      </c>
      <c r="D983" t="s">
        <v>8221</v>
      </c>
      <c r="E983">
        <v>7</v>
      </c>
    </row>
    <row r="984" spans="1:5" x14ac:dyDescent="0.3">
      <c r="A984" t="s">
        <v>8219</v>
      </c>
      <c r="B984">
        <v>54</v>
      </c>
      <c r="D984" t="s">
        <v>8221</v>
      </c>
      <c r="E984">
        <v>7</v>
      </c>
    </row>
    <row r="985" spans="1:5" x14ac:dyDescent="0.3">
      <c r="A985" t="s">
        <v>8219</v>
      </c>
      <c r="B985">
        <v>54</v>
      </c>
      <c r="D985" t="s">
        <v>8221</v>
      </c>
      <c r="E985">
        <v>7</v>
      </c>
    </row>
    <row r="986" spans="1:5" x14ac:dyDescent="0.3">
      <c r="A986" t="s">
        <v>8219</v>
      </c>
      <c r="B986">
        <v>54</v>
      </c>
      <c r="D986" t="s">
        <v>8221</v>
      </c>
      <c r="E986">
        <v>7</v>
      </c>
    </row>
    <row r="987" spans="1:5" x14ac:dyDescent="0.3">
      <c r="A987" t="s">
        <v>8219</v>
      </c>
      <c r="B987">
        <v>54</v>
      </c>
      <c r="D987" t="s">
        <v>8221</v>
      </c>
      <c r="E987">
        <v>7</v>
      </c>
    </row>
    <row r="988" spans="1:5" x14ac:dyDescent="0.3">
      <c r="A988" t="s">
        <v>8219</v>
      </c>
      <c r="B988">
        <v>54</v>
      </c>
      <c r="D988" t="s">
        <v>8221</v>
      </c>
      <c r="E988">
        <v>7</v>
      </c>
    </row>
    <row r="989" spans="1:5" x14ac:dyDescent="0.3">
      <c r="A989" t="s">
        <v>8219</v>
      </c>
      <c r="B989">
        <v>54</v>
      </c>
      <c r="D989" t="s">
        <v>8221</v>
      </c>
      <c r="E989">
        <v>7</v>
      </c>
    </row>
    <row r="990" spans="1:5" x14ac:dyDescent="0.3">
      <c r="A990" t="s">
        <v>8219</v>
      </c>
      <c r="B990">
        <v>54</v>
      </c>
      <c r="D990" t="s">
        <v>8221</v>
      </c>
      <c r="E990">
        <v>7</v>
      </c>
    </row>
    <row r="991" spans="1:5" x14ac:dyDescent="0.3">
      <c r="A991" t="s">
        <v>8219</v>
      </c>
      <c r="B991">
        <v>54</v>
      </c>
      <c r="D991" t="s">
        <v>8221</v>
      </c>
      <c r="E991">
        <v>7</v>
      </c>
    </row>
    <row r="992" spans="1:5" x14ac:dyDescent="0.3">
      <c r="A992" t="s">
        <v>8219</v>
      </c>
      <c r="B992">
        <v>54</v>
      </c>
      <c r="D992" t="s">
        <v>8221</v>
      </c>
      <c r="E992">
        <v>7</v>
      </c>
    </row>
    <row r="993" spans="1:5" x14ac:dyDescent="0.3">
      <c r="A993" t="s">
        <v>8219</v>
      </c>
      <c r="B993">
        <v>55</v>
      </c>
      <c r="D993" t="s">
        <v>8221</v>
      </c>
      <c r="E993">
        <v>7</v>
      </c>
    </row>
    <row r="994" spans="1:5" x14ac:dyDescent="0.3">
      <c r="A994" t="s">
        <v>8219</v>
      </c>
      <c r="B994">
        <v>55</v>
      </c>
      <c r="D994" t="s">
        <v>8221</v>
      </c>
      <c r="E994">
        <v>7</v>
      </c>
    </row>
    <row r="995" spans="1:5" x14ac:dyDescent="0.3">
      <c r="A995" t="s">
        <v>8219</v>
      </c>
      <c r="B995">
        <v>55</v>
      </c>
      <c r="D995" t="s">
        <v>8221</v>
      </c>
      <c r="E995">
        <v>7</v>
      </c>
    </row>
    <row r="996" spans="1:5" x14ac:dyDescent="0.3">
      <c r="A996" t="s">
        <v>8219</v>
      </c>
      <c r="B996">
        <v>55</v>
      </c>
      <c r="D996" t="s">
        <v>8221</v>
      </c>
      <c r="E996">
        <v>7</v>
      </c>
    </row>
    <row r="997" spans="1:5" x14ac:dyDescent="0.3">
      <c r="A997" t="s">
        <v>8219</v>
      </c>
      <c r="B997">
        <v>55</v>
      </c>
      <c r="D997" t="s">
        <v>8221</v>
      </c>
      <c r="E997">
        <v>7</v>
      </c>
    </row>
    <row r="998" spans="1:5" x14ac:dyDescent="0.3">
      <c r="A998" t="s">
        <v>8219</v>
      </c>
      <c r="B998">
        <v>55</v>
      </c>
      <c r="D998" t="s">
        <v>8221</v>
      </c>
      <c r="E998">
        <v>7</v>
      </c>
    </row>
    <row r="999" spans="1:5" x14ac:dyDescent="0.3">
      <c r="A999" t="s">
        <v>8219</v>
      </c>
      <c r="B999">
        <v>55</v>
      </c>
      <c r="D999" t="s">
        <v>8221</v>
      </c>
      <c r="E999">
        <v>7</v>
      </c>
    </row>
    <row r="1000" spans="1:5" x14ac:dyDescent="0.3">
      <c r="A1000" t="s">
        <v>8219</v>
      </c>
      <c r="B1000">
        <v>55</v>
      </c>
      <c r="D1000" t="s">
        <v>8221</v>
      </c>
      <c r="E1000">
        <v>7</v>
      </c>
    </row>
    <row r="1001" spans="1:5" x14ac:dyDescent="0.3">
      <c r="A1001" t="s">
        <v>8219</v>
      </c>
      <c r="B1001">
        <v>55</v>
      </c>
      <c r="D1001" t="s">
        <v>8221</v>
      </c>
      <c r="E1001">
        <v>7</v>
      </c>
    </row>
    <row r="1002" spans="1:5" x14ac:dyDescent="0.3">
      <c r="A1002" t="s">
        <v>8219</v>
      </c>
      <c r="B1002">
        <v>55</v>
      </c>
      <c r="D1002" t="s">
        <v>8221</v>
      </c>
      <c r="E1002">
        <v>7</v>
      </c>
    </row>
    <row r="1003" spans="1:5" x14ac:dyDescent="0.3">
      <c r="A1003" t="s">
        <v>8219</v>
      </c>
      <c r="B1003">
        <v>55</v>
      </c>
      <c r="D1003" t="s">
        <v>8221</v>
      </c>
      <c r="E1003">
        <v>7</v>
      </c>
    </row>
    <row r="1004" spans="1:5" x14ac:dyDescent="0.3">
      <c r="A1004" t="s">
        <v>8219</v>
      </c>
      <c r="B1004">
        <v>55</v>
      </c>
      <c r="D1004" t="s">
        <v>8221</v>
      </c>
      <c r="E1004">
        <v>7</v>
      </c>
    </row>
    <row r="1005" spans="1:5" x14ac:dyDescent="0.3">
      <c r="A1005" t="s">
        <v>8219</v>
      </c>
      <c r="B1005">
        <v>55</v>
      </c>
      <c r="D1005" t="s">
        <v>8221</v>
      </c>
      <c r="E1005">
        <v>7</v>
      </c>
    </row>
    <row r="1006" spans="1:5" x14ac:dyDescent="0.3">
      <c r="A1006" t="s">
        <v>8219</v>
      </c>
      <c r="B1006">
        <v>55</v>
      </c>
      <c r="D1006" t="s">
        <v>8221</v>
      </c>
      <c r="E1006">
        <v>7</v>
      </c>
    </row>
    <row r="1007" spans="1:5" x14ac:dyDescent="0.3">
      <c r="A1007" t="s">
        <v>8219</v>
      </c>
      <c r="B1007">
        <v>56</v>
      </c>
      <c r="D1007" t="s">
        <v>8221</v>
      </c>
      <c r="E1007">
        <v>7</v>
      </c>
    </row>
    <row r="1008" spans="1:5" x14ac:dyDescent="0.3">
      <c r="A1008" t="s">
        <v>8219</v>
      </c>
      <c r="B1008">
        <v>56</v>
      </c>
      <c r="D1008" t="s">
        <v>8221</v>
      </c>
      <c r="E1008">
        <v>7</v>
      </c>
    </row>
    <row r="1009" spans="1:5" x14ac:dyDescent="0.3">
      <c r="A1009" t="s">
        <v>8219</v>
      </c>
      <c r="B1009">
        <v>56</v>
      </c>
      <c r="D1009" t="s">
        <v>8221</v>
      </c>
      <c r="E1009">
        <v>8</v>
      </c>
    </row>
    <row r="1010" spans="1:5" x14ac:dyDescent="0.3">
      <c r="A1010" t="s">
        <v>8219</v>
      </c>
      <c r="B1010">
        <v>56</v>
      </c>
      <c r="D1010" t="s">
        <v>8221</v>
      </c>
      <c r="E1010">
        <v>8</v>
      </c>
    </row>
    <row r="1011" spans="1:5" x14ac:dyDescent="0.3">
      <c r="A1011" t="s">
        <v>8219</v>
      </c>
      <c r="B1011">
        <v>56</v>
      </c>
      <c r="D1011" t="s">
        <v>8221</v>
      </c>
      <c r="E1011">
        <v>8</v>
      </c>
    </row>
    <row r="1012" spans="1:5" x14ac:dyDescent="0.3">
      <c r="A1012" t="s">
        <v>8219</v>
      </c>
      <c r="B1012">
        <v>56</v>
      </c>
      <c r="D1012" t="s">
        <v>8221</v>
      </c>
      <c r="E1012">
        <v>8</v>
      </c>
    </row>
    <row r="1013" spans="1:5" x14ac:dyDescent="0.3">
      <c r="A1013" t="s">
        <v>8219</v>
      </c>
      <c r="B1013">
        <v>56</v>
      </c>
      <c r="D1013" t="s">
        <v>8221</v>
      </c>
      <c r="E1013">
        <v>8</v>
      </c>
    </row>
    <row r="1014" spans="1:5" x14ac:dyDescent="0.3">
      <c r="A1014" t="s">
        <v>8219</v>
      </c>
      <c r="B1014">
        <v>56</v>
      </c>
      <c r="D1014" t="s">
        <v>8221</v>
      </c>
      <c r="E1014">
        <v>8</v>
      </c>
    </row>
    <row r="1015" spans="1:5" x14ac:dyDescent="0.3">
      <c r="A1015" t="s">
        <v>8219</v>
      </c>
      <c r="B1015">
        <v>56</v>
      </c>
      <c r="D1015" t="s">
        <v>8221</v>
      </c>
      <c r="E1015">
        <v>8</v>
      </c>
    </row>
    <row r="1016" spans="1:5" x14ac:dyDescent="0.3">
      <c r="A1016" t="s">
        <v>8219</v>
      </c>
      <c r="B1016">
        <v>56</v>
      </c>
      <c r="D1016" t="s">
        <v>8221</v>
      </c>
      <c r="E1016">
        <v>8</v>
      </c>
    </row>
    <row r="1017" spans="1:5" x14ac:dyDescent="0.3">
      <c r="A1017" t="s">
        <v>8219</v>
      </c>
      <c r="B1017">
        <v>56</v>
      </c>
      <c r="D1017" t="s">
        <v>8221</v>
      </c>
      <c r="E1017">
        <v>8</v>
      </c>
    </row>
    <row r="1018" spans="1:5" x14ac:dyDescent="0.3">
      <c r="A1018" t="s">
        <v>8219</v>
      </c>
      <c r="B1018">
        <v>56</v>
      </c>
      <c r="D1018" t="s">
        <v>8221</v>
      </c>
      <c r="E1018">
        <v>8</v>
      </c>
    </row>
    <row r="1019" spans="1:5" x14ac:dyDescent="0.3">
      <c r="A1019" t="s">
        <v>8219</v>
      </c>
      <c r="B1019">
        <v>56</v>
      </c>
      <c r="D1019" t="s">
        <v>8221</v>
      </c>
      <c r="E1019">
        <v>8</v>
      </c>
    </row>
    <row r="1020" spans="1:5" x14ac:dyDescent="0.3">
      <c r="A1020" t="s">
        <v>8219</v>
      </c>
      <c r="B1020">
        <v>56</v>
      </c>
      <c r="D1020" t="s">
        <v>8221</v>
      </c>
      <c r="E1020">
        <v>8</v>
      </c>
    </row>
    <row r="1021" spans="1:5" x14ac:dyDescent="0.3">
      <c r="A1021" t="s">
        <v>8219</v>
      </c>
      <c r="B1021">
        <v>56</v>
      </c>
      <c r="D1021" t="s">
        <v>8221</v>
      </c>
      <c r="E1021">
        <v>8</v>
      </c>
    </row>
    <row r="1022" spans="1:5" x14ac:dyDescent="0.3">
      <c r="A1022" t="s">
        <v>8219</v>
      </c>
      <c r="B1022">
        <v>57</v>
      </c>
      <c r="D1022" t="s">
        <v>8221</v>
      </c>
      <c r="E1022">
        <v>8</v>
      </c>
    </row>
    <row r="1023" spans="1:5" x14ac:dyDescent="0.3">
      <c r="A1023" t="s">
        <v>8219</v>
      </c>
      <c r="B1023">
        <v>57</v>
      </c>
      <c r="D1023" t="s">
        <v>8221</v>
      </c>
      <c r="E1023">
        <v>8</v>
      </c>
    </row>
    <row r="1024" spans="1:5" x14ac:dyDescent="0.3">
      <c r="A1024" t="s">
        <v>8219</v>
      </c>
      <c r="B1024">
        <v>57</v>
      </c>
      <c r="D1024" t="s">
        <v>8221</v>
      </c>
      <c r="E1024">
        <v>8</v>
      </c>
    </row>
    <row r="1025" spans="1:5" x14ac:dyDescent="0.3">
      <c r="A1025" t="s">
        <v>8219</v>
      </c>
      <c r="B1025">
        <v>57</v>
      </c>
      <c r="D1025" t="s">
        <v>8221</v>
      </c>
      <c r="E1025">
        <v>8</v>
      </c>
    </row>
    <row r="1026" spans="1:5" x14ac:dyDescent="0.3">
      <c r="A1026" t="s">
        <v>8219</v>
      </c>
      <c r="B1026">
        <v>57</v>
      </c>
      <c r="D1026" t="s">
        <v>8221</v>
      </c>
      <c r="E1026">
        <v>8</v>
      </c>
    </row>
    <row r="1027" spans="1:5" x14ac:dyDescent="0.3">
      <c r="A1027" t="s">
        <v>8219</v>
      </c>
      <c r="B1027">
        <v>57</v>
      </c>
      <c r="D1027" t="s">
        <v>8221</v>
      </c>
      <c r="E1027">
        <v>8</v>
      </c>
    </row>
    <row r="1028" spans="1:5" x14ac:dyDescent="0.3">
      <c r="A1028" t="s">
        <v>8219</v>
      </c>
      <c r="B1028">
        <v>57</v>
      </c>
      <c r="D1028" t="s">
        <v>8221</v>
      </c>
      <c r="E1028">
        <v>8</v>
      </c>
    </row>
    <row r="1029" spans="1:5" x14ac:dyDescent="0.3">
      <c r="A1029" t="s">
        <v>8219</v>
      </c>
      <c r="B1029">
        <v>57</v>
      </c>
      <c r="D1029" t="s">
        <v>8221</v>
      </c>
      <c r="E1029">
        <v>8</v>
      </c>
    </row>
    <row r="1030" spans="1:5" x14ac:dyDescent="0.3">
      <c r="A1030" t="s">
        <v>8219</v>
      </c>
      <c r="B1030">
        <v>57</v>
      </c>
      <c r="D1030" t="s">
        <v>8221</v>
      </c>
      <c r="E1030">
        <v>8</v>
      </c>
    </row>
    <row r="1031" spans="1:5" x14ac:dyDescent="0.3">
      <c r="A1031" t="s">
        <v>8219</v>
      </c>
      <c r="B1031">
        <v>57</v>
      </c>
      <c r="D1031" t="s">
        <v>8221</v>
      </c>
      <c r="E1031">
        <v>8</v>
      </c>
    </row>
    <row r="1032" spans="1:5" x14ac:dyDescent="0.3">
      <c r="A1032" t="s">
        <v>8219</v>
      </c>
      <c r="B1032">
        <v>57</v>
      </c>
      <c r="D1032" t="s">
        <v>8221</v>
      </c>
      <c r="E1032">
        <v>8</v>
      </c>
    </row>
    <row r="1033" spans="1:5" x14ac:dyDescent="0.3">
      <c r="A1033" t="s">
        <v>8219</v>
      </c>
      <c r="B1033">
        <v>57</v>
      </c>
      <c r="D1033" t="s">
        <v>8221</v>
      </c>
      <c r="E1033">
        <v>8</v>
      </c>
    </row>
    <row r="1034" spans="1:5" x14ac:dyDescent="0.3">
      <c r="A1034" t="s">
        <v>8219</v>
      </c>
      <c r="B1034">
        <v>57</v>
      </c>
      <c r="D1034" t="s">
        <v>8221</v>
      </c>
      <c r="E1034">
        <v>8</v>
      </c>
    </row>
    <row r="1035" spans="1:5" x14ac:dyDescent="0.3">
      <c r="A1035" t="s">
        <v>8219</v>
      </c>
      <c r="B1035">
        <v>57</v>
      </c>
      <c r="D1035" t="s">
        <v>8221</v>
      </c>
      <c r="E1035">
        <v>8</v>
      </c>
    </row>
    <row r="1036" spans="1:5" x14ac:dyDescent="0.3">
      <c r="A1036" t="s">
        <v>8219</v>
      </c>
      <c r="B1036">
        <v>57</v>
      </c>
      <c r="D1036" t="s">
        <v>8221</v>
      </c>
      <c r="E1036">
        <v>8</v>
      </c>
    </row>
    <row r="1037" spans="1:5" x14ac:dyDescent="0.3">
      <c r="A1037" t="s">
        <v>8219</v>
      </c>
      <c r="B1037">
        <v>57</v>
      </c>
      <c r="D1037" t="s">
        <v>8221</v>
      </c>
      <c r="E1037">
        <v>8</v>
      </c>
    </row>
    <row r="1038" spans="1:5" x14ac:dyDescent="0.3">
      <c r="A1038" t="s">
        <v>8219</v>
      </c>
      <c r="B1038">
        <v>57</v>
      </c>
      <c r="D1038" t="s">
        <v>8221</v>
      </c>
      <c r="E1038">
        <v>8</v>
      </c>
    </row>
    <row r="1039" spans="1:5" x14ac:dyDescent="0.3">
      <c r="A1039" t="s">
        <v>8219</v>
      </c>
      <c r="B1039">
        <v>57</v>
      </c>
      <c r="D1039" t="s">
        <v>8221</v>
      </c>
      <c r="E1039">
        <v>8</v>
      </c>
    </row>
    <row r="1040" spans="1:5" x14ac:dyDescent="0.3">
      <c r="A1040" t="s">
        <v>8219</v>
      </c>
      <c r="B1040">
        <v>57</v>
      </c>
      <c r="D1040" t="s">
        <v>8221</v>
      </c>
      <c r="E1040">
        <v>8</v>
      </c>
    </row>
    <row r="1041" spans="1:5" x14ac:dyDescent="0.3">
      <c r="A1041" t="s">
        <v>8219</v>
      </c>
      <c r="B1041">
        <v>57</v>
      </c>
      <c r="D1041" t="s">
        <v>8221</v>
      </c>
      <c r="E1041">
        <v>8</v>
      </c>
    </row>
    <row r="1042" spans="1:5" x14ac:dyDescent="0.3">
      <c r="A1042" t="s">
        <v>8219</v>
      </c>
      <c r="B1042">
        <v>57</v>
      </c>
      <c r="D1042" t="s">
        <v>8221</v>
      </c>
      <c r="E1042">
        <v>8</v>
      </c>
    </row>
    <row r="1043" spans="1:5" x14ac:dyDescent="0.3">
      <c r="A1043" t="s">
        <v>8219</v>
      </c>
      <c r="B1043">
        <v>58</v>
      </c>
      <c r="D1043" t="s">
        <v>8221</v>
      </c>
      <c r="E1043">
        <v>8</v>
      </c>
    </row>
    <row r="1044" spans="1:5" x14ac:dyDescent="0.3">
      <c r="A1044" t="s">
        <v>8219</v>
      </c>
      <c r="B1044">
        <v>58</v>
      </c>
      <c r="D1044" t="s">
        <v>8221</v>
      </c>
      <c r="E1044">
        <v>8</v>
      </c>
    </row>
    <row r="1045" spans="1:5" x14ac:dyDescent="0.3">
      <c r="A1045" t="s">
        <v>8219</v>
      </c>
      <c r="B1045">
        <v>58</v>
      </c>
      <c r="D1045" t="s">
        <v>8221</v>
      </c>
      <c r="E1045">
        <v>8</v>
      </c>
    </row>
    <row r="1046" spans="1:5" x14ac:dyDescent="0.3">
      <c r="A1046" t="s">
        <v>8219</v>
      </c>
      <c r="B1046">
        <v>58</v>
      </c>
      <c r="D1046" t="s">
        <v>8221</v>
      </c>
      <c r="E1046">
        <v>8</v>
      </c>
    </row>
    <row r="1047" spans="1:5" x14ac:dyDescent="0.3">
      <c r="A1047" t="s">
        <v>8219</v>
      </c>
      <c r="B1047">
        <v>58</v>
      </c>
      <c r="D1047" t="s">
        <v>8221</v>
      </c>
      <c r="E1047">
        <v>9</v>
      </c>
    </row>
    <row r="1048" spans="1:5" x14ac:dyDescent="0.3">
      <c r="A1048" t="s">
        <v>8219</v>
      </c>
      <c r="B1048">
        <v>58</v>
      </c>
      <c r="D1048" t="s">
        <v>8221</v>
      </c>
      <c r="E1048">
        <v>9</v>
      </c>
    </row>
    <row r="1049" spans="1:5" x14ac:dyDescent="0.3">
      <c r="A1049" t="s">
        <v>8219</v>
      </c>
      <c r="B1049">
        <v>58</v>
      </c>
      <c r="D1049" t="s">
        <v>8221</v>
      </c>
      <c r="E1049">
        <v>9</v>
      </c>
    </row>
    <row r="1050" spans="1:5" x14ac:dyDescent="0.3">
      <c r="A1050" t="s">
        <v>8219</v>
      </c>
      <c r="B1050">
        <v>58</v>
      </c>
      <c r="D1050" t="s">
        <v>8221</v>
      </c>
      <c r="E1050">
        <v>9</v>
      </c>
    </row>
    <row r="1051" spans="1:5" x14ac:dyDescent="0.3">
      <c r="A1051" t="s">
        <v>8219</v>
      </c>
      <c r="B1051">
        <v>58</v>
      </c>
      <c r="D1051" t="s">
        <v>8221</v>
      </c>
      <c r="E1051">
        <v>9</v>
      </c>
    </row>
    <row r="1052" spans="1:5" x14ac:dyDescent="0.3">
      <c r="A1052" t="s">
        <v>8219</v>
      </c>
      <c r="B1052">
        <v>58</v>
      </c>
      <c r="D1052" t="s">
        <v>8221</v>
      </c>
      <c r="E1052">
        <v>9</v>
      </c>
    </row>
    <row r="1053" spans="1:5" x14ac:dyDescent="0.3">
      <c r="A1053" t="s">
        <v>8219</v>
      </c>
      <c r="B1053">
        <v>58</v>
      </c>
      <c r="D1053" t="s">
        <v>8221</v>
      </c>
      <c r="E1053">
        <v>9</v>
      </c>
    </row>
    <row r="1054" spans="1:5" x14ac:dyDescent="0.3">
      <c r="A1054" t="s">
        <v>8219</v>
      </c>
      <c r="B1054">
        <v>58</v>
      </c>
      <c r="D1054" t="s">
        <v>8221</v>
      </c>
      <c r="E1054">
        <v>9</v>
      </c>
    </row>
    <row r="1055" spans="1:5" x14ac:dyDescent="0.3">
      <c r="A1055" t="s">
        <v>8219</v>
      </c>
      <c r="B1055">
        <v>59</v>
      </c>
      <c r="D1055" t="s">
        <v>8221</v>
      </c>
      <c r="E1055">
        <v>9</v>
      </c>
    </row>
    <row r="1056" spans="1:5" x14ac:dyDescent="0.3">
      <c r="A1056" t="s">
        <v>8219</v>
      </c>
      <c r="B1056">
        <v>59</v>
      </c>
      <c r="D1056" t="s">
        <v>8221</v>
      </c>
      <c r="E1056">
        <v>9</v>
      </c>
    </row>
    <row r="1057" spans="1:5" x14ac:dyDescent="0.3">
      <c r="A1057" t="s">
        <v>8219</v>
      </c>
      <c r="B1057">
        <v>59</v>
      </c>
      <c r="D1057" t="s">
        <v>8221</v>
      </c>
      <c r="E1057">
        <v>9</v>
      </c>
    </row>
    <row r="1058" spans="1:5" x14ac:dyDescent="0.3">
      <c r="A1058" t="s">
        <v>8219</v>
      </c>
      <c r="B1058">
        <v>59</v>
      </c>
      <c r="D1058" t="s">
        <v>8221</v>
      </c>
      <c r="E1058">
        <v>9</v>
      </c>
    </row>
    <row r="1059" spans="1:5" x14ac:dyDescent="0.3">
      <c r="A1059" t="s">
        <v>8219</v>
      </c>
      <c r="B1059">
        <v>59</v>
      </c>
      <c r="D1059" t="s">
        <v>8221</v>
      </c>
      <c r="E1059">
        <v>9</v>
      </c>
    </row>
    <row r="1060" spans="1:5" x14ac:dyDescent="0.3">
      <c r="A1060" t="s">
        <v>8219</v>
      </c>
      <c r="B1060">
        <v>59</v>
      </c>
      <c r="D1060" t="s">
        <v>8221</v>
      </c>
      <c r="E1060">
        <v>9</v>
      </c>
    </row>
    <row r="1061" spans="1:5" x14ac:dyDescent="0.3">
      <c r="A1061" t="s">
        <v>8219</v>
      </c>
      <c r="B1061">
        <v>59</v>
      </c>
      <c r="D1061" t="s">
        <v>8221</v>
      </c>
      <c r="E1061">
        <v>9</v>
      </c>
    </row>
    <row r="1062" spans="1:5" x14ac:dyDescent="0.3">
      <c r="A1062" t="s">
        <v>8219</v>
      </c>
      <c r="B1062">
        <v>59</v>
      </c>
      <c r="D1062" t="s">
        <v>8221</v>
      </c>
      <c r="E1062">
        <v>9</v>
      </c>
    </row>
    <row r="1063" spans="1:5" x14ac:dyDescent="0.3">
      <c r="A1063" t="s">
        <v>8219</v>
      </c>
      <c r="B1063">
        <v>59</v>
      </c>
      <c r="D1063" t="s">
        <v>8221</v>
      </c>
      <c r="E1063">
        <v>9</v>
      </c>
    </row>
    <row r="1064" spans="1:5" x14ac:dyDescent="0.3">
      <c r="A1064" t="s">
        <v>8219</v>
      </c>
      <c r="B1064">
        <v>59</v>
      </c>
      <c r="D1064" t="s">
        <v>8221</v>
      </c>
      <c r="E1064">
        <v>9</v>
      </c>
    </row>
    <row r="1065" spans="1:5" x14ac:dyDescent="0.3">
      <c r="A1065" t="s">
        <v>8219</v>
      </c>
      <c r="B1065">
        <v>59</v>
      </c>
      <c r="D1065" t="s">
        <v>8221</v>
      </c>
      <c r="E1065">
        <v>9</v>
      </c>
    </row>
    <row r="1066" spans="1:5" x14ac:dyDescent="0.3">
      <c r="A1066" t="s">
        <v>8219</v>
      </c>
      <c r="B1066">
        <v>60</v>
      </c>
      <c r="D1066" t="s">
        <v>8221</v>
      </c>
      <c r="E1066">
        <v>9</v>
      </c>
    </row>
    <row r="1067" spans="1:5" x14ac:dyDescent="0.3">
      <c r="A1067" t="s">
        <v>8219</v>
      </c>
      <c r="B1067">
        <v>60</v>
      </c>
      <c r="D1067" t="s">
        <v>8221</v>
      </c>
      <c r="E1067">
        <v>9</v>
      </c>
    </row>
    <row r="1068" spans="1:5" x14ac:dyDescent="0.3">
      <c r="A1068" t="s">
        <v>8219</v>
      </c>
      <c r="B1068">
        <v>60</v>
      </c>
      <c r="D1068" t="s">
        <v>8221</v>
      </c>
      <c r="E1068">
        <v>9</v>
      </c>
    </row>
    <row r="1069" spans="1:5" x14ac:dyDescent="0.3">
      <c r="A1069" t="s">
        <v>8219</v>
      </c>
      <c r="B1069">
        <v>60</v>
      </c>
      <c r="D1069" t="s">
        <v>8221</v>
      </c>
      <c r="E1069">
        <v>9</v>
      </c>
    </row>
    <row r="1070" spans="1:5" x14ac:dyDescent="0.3">
      <c r="A1070" t="s">
        <v>8219</v>
      </c>
      <c r="B1070">
        <v>60</v>
      </c>
      <c r="D1070" t="s">
        <v>8221</v>
      </c>
      <c r="E1070">
        <v>9</v>
      </c>
    </row>
    <row r="1071" spans="1:5" x14ac:dyDescent="0.3">
      <c r="A1071" t="s">
        <v>8219</v>
      </c>
      <c r="B1071">
        <v>60</v>
      </c>
      <c r="D1071" t="s">
        <v>8221</v>
      </c>
      <c r="E1071">
        <v>9</v>
      </c>
    </row>
    <row r="1072" spans="1:5" x14ac:dyDescent="0.3">
      <c r="A1072" t="s">
        <v>8219</v>
      </c>
      <c r="B1072">
        <v>60</v>
      </c>
      <c r="D1072" t="s">
        <v>8221</v>
      </c>
      <c r="E1072">
        <v>9</v>
      </c>
    </row>
    <row r="1073" spans="1:5" x14ac:dyDescent="0.3">
      <c r="A1073" t="s">
        <v>8219</v>
      </c>
      <c r="B1073">
        <v>60</v>
      </c>
      <c r="D1073" t="s">
        <v>8221</v>
      </c>
      <c r="E1073">
        <v>9</v>
      </c>
    </row>
    <row r="1074" spans="1:5" x14ac:dyDescent="0.3">
      <c r="A1074" t="s">
        <v>8219</v>
      </c>
      <c r="B1074">
        <v>60</v>
      </c>
      <c r="D1074" t="s">
        <v>8221</v>
      </c>
      <c r="E1074">
        <v>9</v>
      </c>
    </row>
    <row r="1075" spans="1:5" x14ac:dyDescent="0.3">
      <c r="A1075" t="s">
        <v>8219</v>
      </c>
      <c r="B1075">
        <v>60</v>
      </c>
      <c r="D1075" t="s">
        <v>8221</v>
      </c>
      <c r="E1075">
        <v>9</v>
      </c>
    </row>
    <row r="1076" spans="1:5" x14ac:dyDescent="0.3">
      <c r="A1076" t="s">
        <v>8219</v>
      </c>
      <c r="B1076">
        <v>60</v>
      </c>
      <c r="D1076" t="s">
        <v>8221</v>
      </c>
      <c r="E1076">
        <v>9</v>
      </c>
    </row>
    <row r="1077" spans="1:5" x14ac:dyDescent="0.3">
      <c r="A1077" t="s">
        <v>8219</v>
      </c>
      <c r="B1077">
        <v>60</v>
      </c>
      <c r="D1077" t="s">
        <v>8221</v>
      </c>
      <c r="E1077">
        <v>9</v>
      </c>
    </row>
    <row r="1078" spans="1:5" x14ac:dyDescent="0.3">
      <c r="A1078" t="s">
        <v>8219</v>
      </c>
      <c r="B1078">
        <v>61</v>
      </c>
      <c r="D1078" t="s">
        <v>8221</v>
      </c>
      <c r="E1078">
        <v>9</v>
      </c>
    </row>
    <row r="1079" spans="1:5" x14ac:dyDescent="0.3">
      <c r="A1079" t="s">
        <v>8219</v>
      </c>
      <c r="B1079">
        <v>61</v>
      </c>
      <c r="D1079" t="s">
        <v>8221</v>
      </c>
      <c r="E1079">
        <v>9</v>
      </c>
    </row>
    <row r="1080" spans="1:5" x14ac:dyDescent="0.3">
      <c r="A1080" t="s">
        <v>8219</v>
      </c>
      <c r="B1080">
        <v>61</v>
      </c>
      <c r="D1080" t="s">
        <v>8221</v>
      </c>
      <c r="E1080">
        <v>9</v>
      </c>
    </row>
    <row r="1081" spans="1:5" x14ac:dyDescent="0.3">
      <c r="A1081" t="s">
        <v>8219</v>
      </c>
      <c r="B1081">
        <v>61</v>
      </c>
      <c r="D1081" t="s">
        <v>8221</v>
      </c>
      <c r="E1081">
        <v>9</v>
      </c>
    </row>
    <row r="1082" spans="1:5" x14ac:dyDescent="0.3">
      <c r="A1082" t="s">
        <v>8219</v>
      </c>
      <c r="B1082">
        <v>61</v>
      </c>
      <c r="D1082" t="s">
        <v>8221</v>
      </c>
      <c r="E1082">
        <v>9</v>
      </c>
    </row>
    <row r="1083" spans="1:5" x14ac:dyDescent="0.3">
      <c r="A1083" t="s">
        <v>8219</v>
      </c>
      <c r="B1083">
        <v>61</v>
      </c>
      <c r="D1083" t="s">
        <v>8221</v>
      </c>
      <c r="E1083">
        <v>10</v>
      </c>
    </row>
    <row r="1084" spans="1:5" x14ac:dyDescent="0.3">
      <c r="A1084" t="s">
        <v>8219</v>
      </c>
      <c r="B1084">
        <v>61</v>
      </c>
      <c r="D1084" t="s">
        <v>8221</v>
      </c>
      <c r="E1084">
        <v>10</v>
      </c>
    </row>
    <row r="1085" spans="1:5" x14ac:dyDescent="0.3">
      <c r="A1085" t="s">
        <v>8219</v>
      </c>
      <c r="B1085">
        <v>61</v>
      </c>
      <c r="D1085" t="s">
        <v>8221</v>
      </c>
      <c r="E1085">
        <v>10</v>
      </c>
    </row>
    <row r="1086" spans="1:5" x14ac:dyDescent="0.3">
      <c r="A1086" t="s">
        <v>8219</v>
      </c>
      <c r="B1086">
        <v>61</v>
      </c>
      <c r="D1086" t="s">
        <v>8221</v>
      </c>
      <c r="E1086">
        <v>10</v>
      </c>
    </row>
    <row r="1087" spans="1:5" x14ac:dyDescent="0.3">
      <c r="A1087" t="s">
        <v>8219</v>
      </c>
      <c r="B1087">
        <v>61</v>
      </c>
      <c r="D1087" t="s">
        <v>8221</v>
      </c>
      <c r="E1087">
        <v>10</v>
      </c>
    </row>
    <row r="1088" spans="1:5" x14ac:dyDescent="0.3">
      <c r="A1088" t="s">
        <v>8219</v>
      </c>
      <c r="B1088">
        <v>61</v>
      </c>
      <c r="D1088" t="s">
        <v>8221</v>
      </c>
      <c r="E1088">
        <v>10</v>
      </c>
    </row>
    <row r="1089" spans="1:5" x14ac:dyDescent="0.3">
      <c r="A1089" t="s">
        <v>8219</v>
      </c>
      <c r="B1089">
        <v>61</v>
      </c>
      <c r="D1089" t="s">
        <v>8221</v>
      </c>
      <c r="E1089">
        <v>10</v>
      </c>
    </row>
    <row r="1090" spans="1:5" x14ac:dyDescent="0.3">
      <c r="A1090" t="s">
        <v>8219</v>
      </c>
      <c r="B1090">
        <v>61</v>
      </c>
      <c r="D1090" t="s">
        <v>8221</v>
      </c>
      <c r="E1090">
        <v>10</v>
      </c>
    </row>
    <row r="1091" spans="1:5" x14ac:dyDescent="0.3">
      <c r="A1091" t="s">
        <v>8219</v>
      </c>
      <c r="B1091">
        <v>61</v>
      </c>
      <c r="D1091" t="s">
        <v>8221</v>
      </c>
      <c r="E1091">
        <v>10</v>
      </c>
    </row>
    <row r="1092" spans="1:5" x14ac:dyDescent="0.3">
      <c r="A1092" t="s">
        <v>8219</v>
      </c>
      <c r="B1092">
        <v>62</v>
      </c>
      <c r="D1092" t="s">
        <v>8221</v>
      </c>
      <c r="E1092">
        <v>10</v>
      </c>
    </row>
    <row r="1093" spans="1:5" x14ac:dyDescent="0.3">
      <c r="A1093" t="s">
        <v>8219</v>
      </c>
      <c r="B1093">
        <v>62</v>
      </c>
      <c r="D1093" t="s">
        <v>8221</v>
      </c>
      <c r="E1093">
        <v>10</v>
      </c>
    </row>
    <row r="1094" spans="1:5" x14ac:dyDescent="0.3">
      <c r="A1094" t="s">
        <v>8219</v>
      </c>
      <c r="B1094">
        <v>62</v>
      </c>
      <c r="D1094" t="s">
        <v>8221</v>
      </c>
      <c r="E1094">
        <v>10</v>
      </c>
    </row>
    <row r="1095" spans="1:5" x14ac:dyDescent="0.3">
      <c r="A1095" t="s">
        <v>8219</v>
      </c>
      <c r="B1095">
        <v>62</v>
      </c>
      <c r="D1095" t="s">
        <v>8221</v>
      </c>
      <c r="E1095">
        <v>10</v>
      </c>
    </row>
    <row r="1096" spans="1:5" x14ac:dyDescent="0.3">
      <c r="A1096" t="s">
        <v>8219</v>
      </c>
      <c r="B1096">
        <v>62</v>
      </c>
      <c r="D1096" t="s">
        <v>8221</v>
      </c>
      <c r="E1096">
        <v>10</v>
      </c>
    </row>
    <row r="1097" spans="1:5" x14ac:dyDescent="0.3">
      <c r="A1097" t="s">
        <v>8219</v>
      </c>
      <c r="B1097">
        <v>62</v>
      </c>
      <c r="D1097" t="s">
        <v>8221</v>
      </c>
      <c r="E1097">
        <v>10</v>
      </c>
    </row>
    <row r="1098" spans="1:5" x14ac:dyDescent="0.3">
      <c r="A1098" t="s">
        <v>8219</v>
      </c>
      <c r="B1098">
        <v>62</v>
      </c>
      <c r="D1098" t="s">
        <v>8221</v>
      </c>
      <c r="E1098">
        <v>10</v>
      </c>
    </row>
    <row r="1099" spans="1:5" x14ac:dyDescent="0.3">
      <c r="A1099" t="s">
        <v>8219</v>
      </c>
      <c r="B1099">
        <v>62</v>
      </c>
      <c r="D1099" t="s">
        <v>8221</v>
      </c>
      <c r="E1099">
        <v>10</v>
      </c>
    </row>
    <row r="1100" spans="1:5" x14ac:dyDescent="0.3">
      <c r="A1100" t="s">
        <v>8219</v>
      </c>
      <c r="B1100">
        <v>62</v>
      </c>
      <c r="D1100" t="s">
        <v>8221</v>
      </c>
      <c r="E1100">
        <v>10</v>
      </c>
    </row>
    <row r="1101" spans="1:5" x14ac:dyDescent="0.3">
      <c r="A1101" t="s">
        <v>8219</v>
      </c>
      <c r="B1101">
        <v>62</v>
      </c>
      <c r="D1101" t="s">
        <v>8221</v>
      </c>
      <c r="E1101">
        <v>10</v>
      </c>
    </row>
    <row r="1102" spans="1:5" x14ac:dyDescent="0.3">
      <c r="A1102" t="s">
        <v>8219</v>
      </c>
      <c r="B1102">
        <v>62</v>
      </c>
      <c r="D1102" t="s">
        <v>8221</v>
      </c>
      <c r="E1102">
        <v>10</v>
      </c>
    </row>
    <row r="1103" spans="1:5" x14ac:dyDescent="0.3">
      <c r="A1103" t="s">
        <v>8219</v>
      </c>
      <c r="B1103">
        <v>62</v>
      </c>
      <c r="D1103" t="s">
        <v>8221</v>
      </c>
      <c r="E1103">
        <v>10</v>
      </c>
    </row>
    <row r="1104" spans="1:5" x14ac:dyDescent="0.3">
      <c r="A1104" t="s">
        <v>8219</v>
      </c>
      <c r="B1104">
        <v>62</v>
      </c>
      <c r="D1104" t="s">
        <v>8221</v>
      </c>
      <c r="E1104">
        <v>10</v>
      </c>
    </row>
    <row r="1105" spans="1:5" x14ac:dyDescent="0.3">
      <c r="A1105" t="s">
        <v>8219</v>
      </c>
      <c r="B1105">
        <v>62</v>
      </c>
      <c r="D1105" t="s">
        <v>8221</v>
      </c>
      <c r="E1105">
        <v>10</v>
      </c>
    </row>
    <row r="1106" spans="1:5" x14ac:dyDescent="0.3">
      <c r="A1106" t="s">
        <v>8219</v>
      </c>
      <c r="B1106">
        <v>62</v>
      </c>
      <c r="D1106" t="s">
        <v>8221</v>
      </c>
      <c r="E1106">
        <v>10</v>
      </c>
    </row>
    <row r="1107" spans="1:5" x14ac:dyDescent="0.3">
      <c r="A1107" t="s">
        <v>8219</v>
      </c>
      <c r="B1107">
        <v>62</v>
      </c>
      <c r="D1107" t="s">
        <v>8221</v>
      </c>
      <c r="E1107">
        <v>10</v>
      </c>
    </row>
    <row r="1108" spans="1:5" x14ac:dyDescent="0.3">
      <c r="A1108" t="s">
        <v>8219</v>
      </c>
      <c r="B1108">
        <v>62</v>
      </c>
      <c r="D1108" t="s">
        <v>8221</v>
      </c>
      <c r="E1108">
        <v>10</v>
      </c>
    </row>
    <row r="1109" spans="1:5" x14ac:dyDescent="0.3">
      <c r="A1109" t="s">
        <v>8219</v>
      </c>
      <c r="B1109">
        <v>62</v>
      </c>
      <c r="D1109" t="s">
        <v>8221</v>
      </c>
      <c r="E1109">
        <v>10</v>
      </c>
    </row>
    <row r="1110" spans="1:5" x14ac:dyDescent="0.3">
      <c r="A1110" t="s">
        <v>8219</v>
      </c>
      <c r="B1110">
        <v>63</v>
      </c>
      <c r="D1110" t="s">
        <v>8221</v>
      </c>
      <c r="E1110">
        <v>11</v>
      </c>
    </row>
    <row r="1111" spans="1:5" x14ac:dyDescent="0.3">
      <c r="A1111" t="s">
        <v>8219</v>
      </c>
      <c r="B1111">
        <v>63</v>
      </c>
      <c r="D1111" t="s">
        <v>8221</v>
      </c>
      <c r="E1111">
        <v>11</v>
      </c>
    </row>
    <row r="1112" spans="1:5" x14ac:dyDescent="0.3">
      <c r="A1112" t="s">
        <v>8219</v>
      </c>
      <c r="B1112">
        <v>63</v>
      </c>
      <c r="D1112" t="s">
        <v>8221</v>
      </c>
      <c r="E1112">
        <v>11</v>
      </c>
    </row>
    <row r="1113" spans="1:5" x14ac:dyDescent="0.3">
      <c r="A1113" t="s">
        <v>8219</v>
      </c>
      <c r="B1113">
        <v>63</v>
      </c>
      <c r="D1113" t="s">
        <v>8221</v>
      </c>
      <c r="E1113">
        <v>11</v>
      </c>
    </row>
    <row r="1114" spans="1:5" x14ac:dyDescent="0.3">
      <c r="A1114" t="s">
        <v>8219</v>
      </c>
      <c r="B1114">
        <v>63</v>
      </c>
      <c r="D1114" t="s">
        <v>8221</v>
      </c>
      <c r="E1114">
        <v>11</v>
      </c>
    </row>
    <row r="1115" spans="1:5" x14ac:dyDescent="0.3">
      <c r="A1115" t="s">
        <v>8219</v>
      </c>
      <c r="B1115">
        <v>63</v>
      </c>
      <c r="D1115" t="s">
        <v>8221</v>
      </c>
      <c r="E1115">
        <v>11</v>
      </c>
    </row>
    <row r="1116" spans="1:5" x14ac:dyDescent="0.3">
      <c r="A1116" t="s">
        <v>8219</v>
      </c>
      <c r="B1116">
        <v>63</v>
      </c>
      <c r="D1116" t="s">
        <v>8221</v>
      </c>
      <c r="E1116">
        <v>11</v>
      </c>
    </row>
    <row r="1117" spans="1:5" x14ac:dyDescent="0.3">
      <c r="A1117" t="s">
        <v>8219</v>
      </c>
      <c r="B1117">
        <v>63</v>
      </c>
      <c r="D1117" t="s">
        <v>8221</v>
      </c>
      <c r="E1117">
        <v>11</v>
      </c>
    </row>
    <row r="1118" spans="1:5" x14ac:dyDescent="0.3">
      <c r="A1118" t="s">
        <v>8219</v>
      </c>
      <c r="B1118">
        <v>63</v>
      </c>
      <c r="D1118" t="s">
        <v>8221</v>
      </c>
      <c r="E1118">
        <v>11</v>
      </c>
    </row>
    <row r="1119" spans="1:5" x14ac:dyDescent="0.3">
      <c r="A1119" t="s">
        <v>8219</v>
      </c>
      <c r="B1119">
        <v>63</v>
      </c>
      <c r="D1119" t="s">
        <v>8221</v>
      </c>
      <c r="E1119">
        <v>11</v>
      </c>
    </row>
    <row r="1120" spans="1:5" x14ac:dyDescent="0.3">
      <c r="A1120" t="s">
        <v>8219</v>
      </c>
      <c r="B1120">
        <v>63</v>
      </c>
      <c r="D1120" t="s">
        <v>8221</v>
      </c>
      <c r="E1120">
        <v>11</v>
      </c>
    </row>
    <row r="1121" spans="1:5" x14ac:dyDescent="0.3">
      <c r="A1121" t="s">
        <v>8219</v>
      </c>
      <c r="B1121">
        <v>63</v>
      </c>
      <c r="D1121" t="s">
        <v>8221</v>
      </c>
      <c r="E1121">
        <v>11</v>
      </c>
    </row>
    <row r="1122" spans="1:5" x14ac:dyDescent="0.3">
      <c r="A1122" t="s">
        <v>8219</v>
      </c>
      <c r="B1122">
        <v>64</v>
      </c>
      <c r="D1122" t="s">
        <v>8221</v>
      </c>
      <c r="E1122">
        <v>11</v>
      </c>
    </row>
    <row r="1123" spans="1:5" x14ac:dyDescent="0.3">
      <c r="A1123" t="s">
        <v>8219</v>
      </c>
      <c r="B1123">
        <v>64</v>
      </c>
      <c r="D1123" t="s">
        <v>8221</v>
      </c>
      <c r="E1123">
        <v>11</v>
      </c>
    </row>
    <row r="1124" spans="1:5" x14ac:dyDescent="0.3">
      <c r="A1124" t="s">
        <v>8219</v>
      </c>
      <c r="B1124">
        <v>64</v>
      </c>
      <c r="D1124" t="s">
        <v>8221</v>
      </c>
      <c r="E1124">
        <v>11</v>
      </c>
    </row>
    <row r="1125" spans="1:5" x14ac:dyDescent="0.3">
      <c r="A1125" t="s">
        <v>8219</v>
      </c>
      <c r="B1125">
        <v>64</v>
      </c>
      <c r="D1125" t="s">
        <v>8221</v>
      </c>
      <c r="E1125">
        <v>11</v>
      </c>
    </row>
    <row r="1126" spans="1:5" x14ac:dyDescent="0.3">
      <c r="A1126" t="s">
        <v>8219</v>
      </c>
      <c r="B1126">
        <v>64</v>
      </c>
      <c r="D1126" t="s">
        <v>8221</v>
      </c>
      <c r="E1126">
        <v>11</v>
      </c>
    </row>
    <row r="1127" spans="1:5" x14ac:dyDescent="0.3">
      <c r="A1127" t="s">
        <v>8219</v>
      </c>
      <c r="B1127">
        <v>64</v>
      </c>
      <c r="D1127" t="s">
        <v>8221</v>
      </c>
      <c r="E1127">
        <v>11</v>
      </c>
    </row>
    <row r="1128" spans="1:5" x14ac:dyDescent="0.3">
      <c r="A1128" t="s">
        <v>8219</v>
      </c>
      <c r="B1128">
        <v>64</v>
      </c>
      <c r="D1128" t="s">
        <v>8221</v>
      </c>
      <c r="E1128">
        <v>11</v>
      </c>
    </row>
    <row r="1129" spans="1:5" x14ac:dyDescent="0.3">
      <c r="A1129" t="s">
        <v>8219</v>
      </c>
      <c r="B1129">
        <v>64</v>
      </c>
      <c r="D1129" t="s">
        <v>8221</v>
      </c>
      <c r="E1129">
        <v>11</v>
      </c>
    </row>
    <row r="1130" spans="1:5" x14ac:dyDescent="0.3">
      <c r="A1130" t="s">
        <v>8219</v>
      </c>
      <c r="B1130">
        <v>64</v>
      </c>
      <c r="D1130" t="s">
        <v>8221</v>
      </c>
      <c r="E1130">
        <v>12</v>
      </c>
    </row>
    <row r="1131" spans="1:5" x14ac:dyDescent="0.3">
      <c r="A1131" t="s">
        <v>8219</v>
      </c>
      <c r="B1131">
        <v>64</v>
      </c>
      <c r="D1131" t="s">
        <v>8221</v>
      </c>
      <c r="E1131">
        <v>12</v>
      </c>
    </row>
    <row r="1132" spans="1:5" x14ac:dyDescent="0.3">
      <c r="A1132" t="s">
        <v>8219</v>
      </c>
      <c r="B1132">
        <v>64</v>
      </c>
      <c r="D1132" t="s">
        <v>8221</v>
      </c>
      <c r="E1132">
        <v>12</v>
      </c>
    </row>
    <row r="1133" spans="1:5" x14ac:dyDescent="0.3">
      <c r="A1133" t="s">
        <v>8219</v>
      </c>
      <c r="B1133">
        <v>64</v>
      </c>
      <c r="D1133" t="s">
        <v>8221</v>
      </c>
      <c r="E1133">
        <v>12</v>
      </c>
    </row>
    <row r="1134" spans="1:5" x14ac:dyDescent="0.3">
      <c r="A1134" t="s">
        <v>8219</v>
      </c>
      <c r="B1134">
        <v>65</v>
      </c>
      <c r="D1134" t="s">
        <v>8221</v>
      </c>
      <c r="E1134">
        <v>12</v>
      </c>
    </row>
    <row r="1135" spans="1:5" x14ac:dyDescent="0.3">
      <c r="A1135" t="s">
        <v>8219</v>
      </c>
      <c r="B1135">
        <v>65</v>
      </c>
      <c r="D1135" t="s">
        <v>8221</v>
      </c>
      <c r="E1135">
        <v>12</v>
      </c>
    </row>
    <row r="1136" spans="1:5" x14ac:dyDescent="0.3">
      <c r="A1136" t="s">
        <v>8219</v>
      </c>
      <c r="B1136">
        <v>65</v>
      </c>
      <c r="D1136" t="s">
        <v>8221</v>
      </c>
      <c r="E1136">
        <v>12</v>
      </c>
    </row>
    <row r="1137" spans="1:5" x14ac:dyDescent="0.3">
      <c r="A1137" t="s">
        <v>8219</v>
      </c>
      <c r="B1137">
        <v>65</v>
      </c>
      <c r="D1137" t="s">
        <v>8221</v>
      </c>
      <c r="E1137">
        <v>12</v>
      </c>
    </row>
    <row r="1138" spans="1:5" x14ac:dyDescent="0.3">
      <c r="A1138" t="s">
        <v>8219</v>
      </c>
      <c r="B1138">
        <v>65</v>
      </c>
      <c r="D1138" t="s">
        <v>8221</v>
      </c>
      <c r="E1138">
        <v>12</v>
      </c>
    </row>
    <row r="1139" spans="1:5" x14ac:dyDescent="0.3">
      <c r="A1139" t="s">
        <v>8219</v>
      </c>
      <c r="B1139">
        <v>65</v>
      </c>
      <c r="D1139" t="s">
        <v>8221</v>
      </c>
      <c r="E1139">
        <v>12</v>
      </c>
    </row>
    <row r="1140" spans="1:5" x14ac:dyDescent="0.3">
      <c r="A1140" t="s">
        <v>8219</v>
      </c>
      <c r="B1140">
        <v>65</v>
      </c>
      <c r="D1140" t="s">
        <v>8221</v>
      </c>
      <c r="E1140">
        <v>12</v>
      </c>
    </row>
    <row r="1141" spans="1:5" x14ac:dyDescent="0.3">
      <c r="A1141" t="s">
        <v>8219</v>
      </c>
      <c r="B1141">
        <v>65</v>
      </c>
      <c r="D1141" t="s">
        <v>8221</v>
      </c>
      <c r="E1141">
        <v>12</v>
      </c>
    </row>
    <row r="1142" spans="1:5" x14ac:dyDescent="0.3">
      <c r="A1142" t="s">
        <v>8219</v>
      </c>
      <c r="B1142">
        <v>65</v>
      </c>
      <c r="D1142" t="s">
        <v>8221</v>
      </c>
      <c r="E1142">
        <v>12</v>
      </c>
    </row>
    <row r="1143" spans="1:5" x14ac:dyDescent="0.3">
      <c r="A1143" t="s">
        <v>8219</v>
      </c>
      <c r="B1143">
        <v>65</v>
      </c>
      <c r="D1143" t="s">
        <v>8221</v>
      </c>
      <c r="E1143">
        <v>12</v>
      </c>
    </row>
    <row r="1144" spans="1:5" x14ac:dyDescent="0.3">
      <c r="A1144" t="s">
        <v>8219</v>
      </c>
      <c r="B1144">
        <v>65</v>
      </c>
      <c r="D1144" t="s">
        <v>8221</v>
      </c>
      <c r="E1144">
        <v>12</v>
      </c>
    </row>
    <row r="1145" spans="1:5" x14ac:dyDescent="0.3">
      <c r="A1145" t="s">
        <v>8219</v>
      </c>
      <c r="B1145">
        <v>65</v>
      </c>
      <c r="D1145" t="s">
        <v>8221</v>
      </c>
      <c r="E1145">
        <v>12</v>
      </c>
    </row>
    <row r="1146" spans="1:5" x14ac:dyDescent="0.3">
      <c r="A1146" t="s">
        <v>8219</v>
      </c>
      <c r="B1146">
        <v>66</v>
      </c>
      <c r="D1146" t="s">
        <v>8221</v>
      </c>
      <c r="E1146">
        <v>12</v>
      </c>
    </row>
    <row r="1147" spans="1:5" x14ac:dyDescent="0.3">
      <c r="A1147" t="s">
        <v>8219</v>
      </c>
      <c r="B1147">
        <v>66</v>
      </c>
      <c r="D1147" t="s">
        <v>8221</v>
      </c>
      <c r="E1147">
        <v>12</v>
      </c>
    </row>
    <row r="1148" spans="1:5" x14ac:dyDescent="0.3">
      <c r="A1148" t="s">
        <v>8219</v>
      </c>
      <c r="B1148">
        <v>66</v>
      </c>
      <c r="D1148" t="s">
        <v>8221</v>
      </c>
      <c r="E1148">
        <v>12</v>
      </c>
    </row>
    <row r="1149" spans="1:5" x14ac:dyDescent="0.3">
      <c r="A1149" t="s">
        <v>8219</v>
      </c>
      <c r="B1149">
        <v>66</v>
      </c>
      <c r="D1149" t="s">
        <v>8221</v>
      </c>
      <c r="E1149">
        <v>12</v>
      </c>
    </row>
    <row r="1150" spans="1:5" x14ac:dyDescent="0.3">
      <c r="A1150" t="s">
        <v>8219</v>
      </c>
      <c r="B1150">
        <v>66</v>
      </c>
      <c r="D1150" t="s">
        <v>8221</v>
      </c>
      <c r="E1150">
        <v>12</v>
      </c>
    </row>
    <row r="1151" spans="1:5" x14ac:dyDescent="0.3">
      <c r="A1151" t="s">
        <v>8219</v>
      </c>
      <c r="B1151">
        <v>66</v>
      </c>
      <c r="D1151" t="s">
        <v>8221</v>
      </c>
      <c r="E1151">
        <v>12</v>
      </c>
    </row>
    <row r="1152" spans="1:5" x14ac:dyDescent="0.3">
      <c r="A1152" t="s">
        <v>8219</v>
      </c>
      <c r="B1152">
        <v>66</v>
      </c>
      <c r="D1152" t="s">
        <v>8221</v>
      </c>
      <c r="E1152">
        <v>12</v>
      </c>
    </row>
    <row r="1153" spans="1:5" x14ac:dyDescent="0.3">
      <c r="A1153" t="s">
        <v>8219</v>
      </c>
      <c r="B1153">
        <v>66</v>
      </c>
      <c r="D1153" t="s">
        <v>8221</v>
      </c>
      <c r="E1153">
        <v>12</v>
      </c>
    </row>
    <row r="1154" spans="1:5" x14ac:dyDescent="0.3">
      <c r="A1154" t="s">
        <v>8219</v>
      </c>
      <c r="B1154">
        <v>67</v>
      </c>
      <c r="D1154" t="s">
        <v>8221</v>
      </c>
      <c r="E1154">
        <v>12</v>
      </c>
    </row>
    <row r="1155" spans="1:5" x14ac:dyDescent="0.3">
      <c r="A1155" t="s">
        <v>8219</v>
      </c>
      <c r="B1155">
        <v>67</v>
      </c>
      <c r="D1155" t="s">
        <v>8221</v>
      </c>
      <c r="E1155">
        <v>12</v>
      </c>
    </row>
    <row r="1156" spans="1:5" x14ac:dyDescent="0.3">
      <c r="A1156" t="s">
        <v>8219</v>
      </c>
      <c r="B1156">
        <v>67</v>
      </c>
      <c r="D1156" t="s">
        <v>8221</v>
      </c>
      <c r="E1156">
        <v>12</v>
      </c>
    </row>
    <row r="1157" spans="1:5" x14ac:dyDescent="0.3">
      <c r="A1157" t="s">
        <v>8219</v>
      </c>
      <c r="B1157">
        <v>67</v>
      </c>
      <c r="D1157" t="s">
        <v>8221</v>
      </c>
      <c r="E1157">
        <v>12</v>
      </c>
    </row>
    <row r="1158" spans="1:5" x14ac:dyDescent="0.3">
      <c r="A1158" t="s">
        <v>8219</v>
      </c>
      <c r="B1158">
        <v>67</v>
      </c>
      <c r="D1158" t="s">
        <v>8221</v>
      </c>
      <c r="E1158">
        <v>12</v>
      </c>
    </row>
    <row r="1159" spans="1:5" x14ac:dyDescent="0.3">
      <c r="A1159" t="s">
        <v>8219</v>
      </c>
      <c r="B1159">
        <v>67</v>
      </c>
      <c r="D1159" t="s">
        <v>8221</v>
      </c>
      <c r="E1159">
        <v>12</v>
      </c>
    </row>
    <row r="1160" spans="1:5" x14ac:dyDescent="0.3">
      <c r="A1160" t="s">
        <v>8219</v>
      </c>
      <c r="B1160">
        <v>67</v>
      </c>
      <c r="D1160" t="s">
        <v>8221</v>
      </c>
      <c r="E1160">
        <v>12</v>
      </c>
    </row>
    <row r="1161" spans="1:5" x14ac:dyDescent="0.3">
      <c r="A1161" t="s">
        <v>8219</v>
      </c>
      <c r="B1161">
        <v>67</v>
      </c>
      <c r="D1161" t="s">
        <v>8221</v>
      </c>
      <c r="E1161">
        <v>13</v>
      </c>
    </row>
    <row r="1162" spans="1:5" x14ac:dyDescent="0.3">
      <c r="A1162" t="s">
        <v>8219</v>
      </c>
      <c r="B1162">
        <v>67</v>
      </c>
      <c r="D1162" t="s">
        <v>8221</v>
      </c>
      <c r="E1162">
        <v>13</v>
      </c>
    </row>
    <row r="1163" spans="1:5" x14ac:dyDescent="0.3">
      <c r="A1163" t="s">
        <v>8219</v>
      </c>
      <c r="B1163">
        <v>68</v>
      </c>
      <c r="D1163" t="s">
        <v>8221</v>
      </c>
      <c r="E1163">
        <v>13</v>
      </c>
    </row>
    <row r="1164" spans="1:5" x14ac:dyDescent="0.3">
      <c r="A1164" t="s">
        <v>8219</v>
      </c>
      <c r="B1164">
        <v>68</v>
      </c>
      <c r="D1164" t="s">
        <v>8221</v>
      </c>
      <c r="E1164">
        <v>13</v>
      </c>
    </row>
    <row r="1165" spans="1:5" x14ac:dyDescent="0.3">
      <c r="A1165" t="s">
        <v>8219</v>
      </c>
      <c r="B1165">
        <v>68</v>
      </c>
      <c r="D1165" t="s">
        <v>8221</v>
      </c>
      <c r="E1165">
        <v>13</v>
      </c>
    </row>
    <row r="1166" spans="1:5" x14ac:dyDescent="0.3">
      <c r="A1166" t="s">
        <v>8219</v>
      </c>
      <c r="B1166">
        <v>68</v>
      </c>
      <c r="D1166" t="s">
        <v>8221</v>
      </c>
      <c r="E1166">
        <v>13</v>
      </c>
    </row>
    <row r="1167" spans="1:5" x14ac:dyDescent="0.3">
      <c r="A1167" t="s">
        <v>8219</v>
      </c>
      <c r="B1167">
        <v>68</v>
      </c>
      <c r="D1167" t="s">
        <v>8221</v>
      </c>
      <c r="E1167">
        <v>13</v>
      </c>
    </row>
    <row r="1168" spans="1:5" x14ac:dyDescent="0.3">
      <c r="A1168" t="s">
        <v>8219</v>
      </c>
      <c r="B1168">
        <v>68</v>
      </c>
      <c r="D1168" t="s">
        <v>8221</v>
      </c>
      <c r="E1168">
        <v>13</v>
      </c>
    </row>
    <row r="1169" spans="1:5" x14ac:dyDescent="0.3">
      <c r="A1169" t="s">
        <v>8219</v>
      </c>
      <c r="B1169">
        <v>68</v>
      </c>
      <c r="D1169" t="s">
        <v>8221</v>
      </c>
      <c r="E1169">
        <v>13</v>
      </c>
    </row>
    <row r="1170" spans="1:5" x14ac:dyDescent="0.3">
      <c r="A1170" t="s">
        <v>8219</v>
      </c>
      <c r="B1170">
        <v>69</v>
      </c>
      <c r="D1170" t="s">
        <v>8221</v>
      </c>
      <c r="E1170">
        <v>13</v>
      </c>
    </row>
    <row r="1171" spans="1:5" x14ac:dyDescent="0.3">
      <c r="A1171" t="s">
        <v>8219</v>
      </c>
      <c r="B1171">
        <v>69</v>
      </c>
      <c r="D1171" t="s">
        <v>8221</v>
      </c>
      <c r="E1171">
        <v>13</v>
      </c>
    </row>
    <row r="1172" spans="1:5" x14ac:dyDescent="0.3">
      <c r="A1172" t="s">
        <v>8219</v>
      </c>
      <c r="B1172">
        <v>69</v>
      </c>
      <c r="D1172" t="s">
        <v>8221</v>
      </c>
      <c r="E1172">
        <v>13</v>
      </c>
    </row>
    <row r="1173" spans="1:5" x14ac:dyDescent="0.3">
      <c r="A1173" t="s">
        <v>8219</v>
      </c>
      <c r="B1173">
        <v>69</v>
      </c>
      <c r="D1173" t="s">
        <v>8221</v>
      </c>
      <c r="E1173">
        <v>13</v>
      </c>
    </row>
    <row r="1174" spans="1:5" x14ac:dyDescent="0.3">
      <c r="A1174" t="s">
        <v>8219</v>
      </c>
      <c r="B1174">
        <v>69</v>
      </c>
      <c r="D1174" t="s">
        <v>8221</v>
      </c>
      <c r="E1174">
        <v>13</v>
      </c>
    </row>
    <row r="1175" spans="1:5" x14ac:dyDescent="0.3">
      <c r="A1175" t="s">
        <v>8219</v>
      </c>
      <c r="B1175">
        <v>69</v>
      </c>
      <c r="D1175" t="s">
        <v>8221</v>
      </c>
      <c r="E1175">
        <v>13</v>
      </c>
    </row>
    <row r="1176" spans="1:5" x14ac:dyDescent="0.3">
      <c r="A1176" t="s">
        <v>8219</v>
      </c>
      <c r="B1176">
        <v>69</v>
      </c>
      <c r="D1176" t="s">
        <v>8221</v>
      </c>
      <c r="E1176">
        <v>13</v>
      </c>
    </row>
    <row r="1177" spans="1:5" x14ac:dyDescent="0.3">
      <c r="A1177" t="s">
        <v>8219</v>
      </c>
      <c r="B1177">
        <v>69</v>
      </c>
      <c r="D1177" t="s">
        <v>8221</v>
      </c>
      <c r="E1177">
        <v>13</v>
      </c>
    </row>
    <row r="1178" spans="1:5" x14ac:dyDescent="0.3">
      <c r="A1178" t="s">
        <v>8219</v>
      </c>
      <c r="B1178">
        <v>69</v>
      </c>
      <c r="D1178" t="s">
        <v>8221</v>
      </c>
      <c r="E1178">
        <v>13</v>
      </c>
    </row>
    <row r="1179" spans="1:5" x14ac:dyDescent="0.3">
      <c r="A1179" t="s">
        <v>8219</v>
      </c>
      <c r="B1179">
        <v>69</v>
      </c>
      <c r="D1179" t="s">
        <v>8221</v>
      </c>
      <c r="E1179">
        <v>13</v>
      </c>
    </row>
    <row r="1180" spans="1:5" x14ac:dyDescent="0.3">
      <c r="A1180" t="s">
        <v>8219</v>
      </c>
      <c r="B1180">
        <v>69</v>
      </c>
      <c r="D1180" t="s">
        <v>8221</v>
      </c>
      <c r="E1180">
        <v>13</v>
      </c>
    </row>
    <row r="1181" spans="1:5" x14ac:dyDescent="0.3">
      <c r="A1181" t="s">
        <v>8219</v>
      </c>
      <c r="B1181">
        <v>69</v>
      </c>
      <c r="D1181" t="s">
        <v>8221</v>
      </c>
      <c r="E1181">
        <v>13</v>
      </c>
    </row>
    <row r="1182" spans="1:5" x14ac:dyDescent="0.3">
      <c r="A1182" t="s">
        <v>8219</v>
      </c>
      <c r="B1182">
        <v>69</v>
      </c>
      <c r="D1182" t="s">
        <v>8221</v>
      </c>
      <c r="E1182">
        <v>13</v>
      </c>
    </row>
    <row r="1183" spans="1:5" x14ac:dyDescent="0.3">
      <c r="A1183" t="s">
        <v>8219</v>
      </c>
      <c r="B1183">
        <v>69</v>
      </c>
      <c r="D1183" t="s">
        <v>8221</v>
      </c>
      <c r="E1183">
        <v>14</v>
      </c>
    </row>
    <row r="1184" spans="1:5" x14ac:dyDescent="0.3">
      <c r="A1184" t="s">
        <v>8219</v>
      </c>
      <c r="B1184">
        <v>70</v>
      </c>
      <c r="D1184" t="s">
        <v>8221</v>
      </c>
      <c r="E1184">
        <v>14</v>
      </c>
    </row>
    <row r="1185" spans="1:5" x14ac:dyDescent="0.3">
      <c r="A1185" t="s">
        <v>8219</v>
      </c>
      <c r="B1185">
        <v>70</v>
      </c>
      <c r="D1185" t="s">
        <v>8221</v>
      </c>
      <c r="E1185">
        <v>14</v>
      </c>
    </row>
    <row r="1186" spans="1:5" x14ac:dyDescent="0.3">
      <c r="A1186" t="s">
        <v>8219</v>
      </c>
      <c r="B1186">
        <v>70</v>
      </c>
      <c r="D1186" t="s">
        <v>8221</v>
      </c>
      <c r="E1186">
        <v>14</v>
      </c>
    </row>
    <row r="1187" spans="1:5" x14ac:dyDescent="0.3">
      <c r="A1187" t="s">
        <v>8219</v>
      </c>
      <c r="B1187">
        <v>70</v>
      </c>
      <c r="D1187" t="s">
        <v>8221</v>
      </c>
      <c r="E1187">
        <v>14</v>
      </c>
    </row>
    <row r="1188" spans="1:5" x14ac:dyDescent="0.3">
      <c r="A1188" t="s">
        <v>8219</v>
      </c>
      <c r="B1188">
        <v>70</v>
      </c>
      <c r="D1188" t="s">
        <v>8221</v>
      </c>
      <c r="E1188">
        <v>14</v>
      </c>
    </row>
    <row r="1189" spans="1:5" x14ac:dyDescent="0.3">
      <c r="A1189" t="s">
        <v>8219</v>
      </c>
      <c r="B1189">
        <v>70</v>
      </c>
      <c r="D1189" t="s">
        <v>8221</v>
      </c>
      <c r="E1189">
        <v>14</v>
      </c>
    </row>
    <row r="1190" spans="1:5" x14ac:dyDescent="0.3">
      <c r="A1190" t="s">
        <v>8219</v>
      </c>
      <c r="B1190">
        <v>70</v>
      </c>
      <c r="D1190" t="s">
        <v>8221</v>
      </c>
      <c r="E1190">
        <v>14</v>
      </c>
    </row>
    <row r="1191" spans="1:5" x14ac:dyDescent="0.3">
      <c r="A1191" t="s">
        <v>8219</v>
      </c>
      <c r="B1191">
        <v>70</v>
      </c>
      <c r="D1191" t="s">
        <v>8221</v>
      </c>
      <c r="E1191">
        <v>14</v>
      </c>
    </row>
    <row r="1192" spans="1:5" x14ac:dyDescent="0.3">
      <c r="A1192" t="s">
        <v>8219</v>
      </c>
      <c r="B1192">
        <v>70</v>
      </c>
      <c r="D1192" t="s">
        <v>8221</v>
      </c>
      <c r="E1192">
        <v>14</v>
      </c>
    </row>
    <row r="1193" spans="1:5" x14ac:dyDescent="0.3">
      <c r="A1193" t="s">
        <v>8219</v>
      </c>
      <c r="B1193">
        <v>70</v>
      </c>
      <c r="D1193" t="s">
        <v>8221</v>
      </c>
      <c r="E1193">
        <v>14</v>
      </c>
    </row>
    <row r="1194" spans="1:5" x14ac:dyDescent="0.3">
      <c r="A1194" t="s">
        <v>8219</v>
      </c>
      <c r="B1194">
        <v>70</v>
      </c>
      <c r="D1194" t="s">
        <v>8221</v>
      </c>
      <c r="E1194">
        <v>14</v>
      </c>
    </row>
    <row r="1195" spans="1:5" x14ac:dyDescent="0.3">
      <c r="A1195" t="s">
        <v>8219</v>
      </c>
      <c r="B1195">
        <v>70</v>
      </c>
      <c r="D1195" t="s">
        <v>8221</v>
      </c>
      <c r="E1195">
        <v>14</v>
      </c>
    </row>
    <row r="1196" spans="1:5" x14ac:dyDescent="0.3">
      <c r="A1196" t="s">
        <v>8219</v>
      </c>
      <c r="B1196">
        <v>70</v>
      </c>
      <c r="D1196" t="s">
        <v>8221</v>
      </c>
      <c r="E1196">
        <v>14</v>
      </c>
    </row>
    <row r="1197" spans="1:5" x14ac:dyDescent="0.3">
      <c r="A1197" t="s">
        <v>8219</v>
      </c>
      <c r="B1197">
        <v>70</v>
      </c>
      <c r="D1197" t="s">
        <v>8221</v>
      </c>
      <c r="E1197">
        <v>14</v>
      </c>
    </row>
    <row r="1198" spans="1:5" x14ac:dyDescent="0.3">
      <c r="A1198" t="s">
        <v>8219</v>
      </c>
      <c r="B1198">
        <v>70</v>
      </c>
      <c r="D1198" t="s">
        <v>8221</v>
      </c>
      <c r="E1198">
        <v>14</v>
      </c>
    </row>
    <row r="1199" spans="1:5" x14ac:dyDescent="0.3">
      <c r="A1199" t="s">
        <v>8219</v>
      </c>
      <c r="B1199">
        <v>70</v>
      </c>
      <c r="D1199" t="s">
        <v>8221</v>
      </c>
      <c r="E1199">
        <v>14</v>
      </c>
    </row>
    <row r="1200" spans="1:5" x14ac:dyDescent="0.3">
      <c r="A1200" t="s">
        <v>8219</v>
      </c>
      <c r="B1200">
        <v>70</v>
      </c>
      <c r="D1200" t="s">
        <v>8221</v>
      </c>
      <c r="E1200">
        <v>14</v>
      </c>
    </row>
    <row r="1201" spans="1:5" x14ac:dyDescent="0.3">
      <c r="A1201" t="s">
        <v>8219</v>
      </c>
      <c r="B1201">
        <v>71</v>
      </c>
      <c r="D1201" t="s">
        <v>8221</v>
      </c>
      <c r="E1201">
        <v>14</v>
      </c>
    </row>
    <row r="1202" spans="1:5" x14ac:dyDescent="0.3">
      <c r="A1202" t="s">
        <v>8219</v>
      </c>
      <c r="B1202">
        <v>71</v>
      </c>
      <c r="D1202" t="s">
        <v>8221</v>
      </c>
      <c r="E1202">
        <v>14</v>
      </c>
    </row>
    <row r="1203" spans="1:5" x14ac:dyDescent="0.3">
      <c r="A1203" t="s">
        <v>8219</v>
      </c>
      <c r="B1203">
        <v>71</v>
      </c>
      <c r="D1203" t="s">
        <v>8221</v>
      </c>
      <c r="E1203">
        <v>14</v>
      </c>
    </row>
    <row r="1204" spans="1:5" x14ac:dyDescent="0.3">
      <c r="A1204" t="s">
        <v>8219</v>
      </c>
      <c r="B1204">
        <v>71</v>
      </c>
      <c r="D1204" t="s">
        <v>8221</v>
      </c>
      <c r="E1204">
        <v>15</v>
      </c>
    </row>
    <row r="1205" spans="1:5" x14ac:dyDescent="0.3">
      <c r="A1205" t="s">
        <v>8219</v>
      </c>
      <c r="B1205">
        <v>71</v>
      </c>
      <c r="D1205" t="s">
        <v>8221</v>
      </c>
      <c r="E1205">
        <v>15</v>
      </c>
    </row>
    <row r="1206" spans="1:5" x14ac:dyDescent="0.3">
      <c r="A1206" t="s">
        <v>8219</v>
      </c>
      <c r="B1206">
        <v>71</v>
      </c>
      <c r="D1206" t="s">
        <v>8221</v>
      </c>
      <c r="E1206">
        <v>15</v>
      </c>
    </row>
    <row r="1207" spans="1:5" x14ac:dyDescent="0.3">
      <c r="A1207" t="s">
        <v>8219</v>
      </c>
      <c r="B1207">
        <v>71</v>
      </c>
      <c r="D1207" t="s">
        <v>8221</v>
      </c>
      <c r="E1207">
        <v>15</v>
      </c>
    </row>
    <row r="1208" spans="1:5" x14ac:dyDescent="0.3">
      <c r="A1208" t="s">
        <v>8219</v>
      </c>
      <c r="B1208">
        <v>71</v>
      </c>
      <c r="D1208" t="s">
        <v>8221</v>
      </c>
      <c r="E1208">
        <v>15</v>
      </c>
    </row>
    <row r="1209" spans="1:5" x14ac:dyDescent="0.3">
      <c r="A1209" t="s">
        <v>8219</v>
      </c>
      <c r="B1209">
        <v>71</v>
      </c>
      <c r="D1209" t="s">
        <v>8221</v>
      </c>
      <c r="E1209">
        <v>15</v>
      </c>
    </row>
    <row r="1210" spans="1:5" x14ac:dyDescent="0.3">
      <c r="A1210" t="s">
        <v>8219</v>
      </c>
      <c r="B1210">
        <v>71</v>
      </c>
      <c r="D1210" t="s">
        <v>8221</v>
      </c>
      <c r="E1210">
        <v>15</v>
      </c>
    </row>
    <row r="1211" spans="1:5" x14ac:dyDescent="0.3">
      <c r="A1211" t="s">
        <v>8219</v>
      </c>
      <c r="B1211">
        <v>71</v>
      </c>
      <c r="D1211" t="s">
        <v>8221</v>
      </c>
      <c r="E1211">
        <v>15</v>
      </c>
    </row>
    <row r="1212" spans="1:5" x14ac:dyDescent="0.3">
      <c r="A1212" t="s">
        <v>8219</v>
      </c>
      <c r="B1212">
        <v>71</v>
      </c>
      <c r="D1212" t="s">
        <v>8221</v>
      </c>
      <c r="E1212">
        <v>15</v>
      </c>
    </row>
    <row r="1213" spans="1:5" x14ac:dyDescent="0.3">
      <c r="A1213" t="s">
        <v>8219</v>
      </c>
      <c r="B1213">
        <v>71</v>
      </c>
      <c r="D1213" t="s">
        <v>8221</v>
      </c>
      <c r="E1213">
        <v>15</v>
      </c>
    </row>
    <row r="1214" spans="1:5" x14ac:dyDescent="0.3">
      <c r="A1214" t="s">
        <v>8219</v>
      </c>
      <c r="B1214">
        <v>71</v>
      </c>
      <c r="D1214" t="s">
        <v>8221</v>
      </c>
      <c r="E1214">
        <v>15</v>
      </c>
    </row>
    <row r="1215" spans="1:5" x14ac:dyDescent="0.3">
      <c r="A1215" t="s">
        <v>8219</v>
      </c>
      <c r="B1215">
        <v>71</v>
      </c>
      <c r="D1215" t="s">
        <v>8221</v>
      </c>
      <c r="E1215">
        <v>15</v>
      </c>
    </row>
    <row r="1216" spans="1:5" x14ac:dyDescent="0.3">
      <c r="A1216" t="s">
        <v>8219</v>
      </c>
      <c r="B1216">
        <v>71</v>
      </c>
      <c r="D1216" t="s">
        <v>8221</v>
      </c>
      <c r="E1216">
        <v>15</v>
      </c>
    </row>
    <row r="1217" spans="1:5" x14ac:dyDescent="0.3">
      <c r="A1217" t="s">
        <v>8219</v>
      </c>
      <c r="B1217">
        <v>72</v>
      </c>
      <c r="D1217" t="s">
        <v>8221</v>
      </c>
      <c r="E1217">
        <v>16</v>
      </c>
    </row>
    <row r="1218" spans="1:5" x14ac:dyDescent="0.3">
      <c r="A1218" t="s">
        <v>8219</v>
      </c>
      <c r="B1218">
        <v>72</v>
      </c>
      <c r="D1218" t="s">
        <v>8221</v>
      </c>
      <c r="E1218">
        <v>16</v>
      </c>
    </row>
    <row r="1219" spans="1:5" x14ac:dyDescent="0.3">
      <c r="A1219" t="s">
        <v>8219</v>
      </c>
      <c r="B1219">
        <v>72</v>
      </c>
      <c r="D1219" t="s">
        <v>8221</v>
      </c>
      <c r="E1219">
        <v>16</v>
      </c>
    </row>
    <row r="1220" spans="1:5" x14ac:dyDescent="0.3">
      <c r="A1220" t="s">
        <v>8219</v>
      </c>
      <c r="B1220">
        <v>72</v>
      </c>
      <c r="D1220" t="s">
        <v>8221</v>
      </c>
      <c r="E1220">
        <v>16</v>
      </c>
    </row>
    <row r="1221" spans="1:5" x14ac:dyDescent="0.3">
      <c r="A1221" t="s">
        <v>8219</v>
      </c>
      <c r="B1221">
        <v>72</v>
      </c>
      <c r="D1221" t="s">
        <v>8221</v>
      </c>
      <c r="E1221">
        <v>16</v>
      </c>
    </row>
    <row r="1222" spans="1:5" x14ac:dyDescent="0.3">
      <c r="A1222" t="s">
        <v>8219</v>
      </c>
      <c r="B1222">
        <v>72</v>
      </c>
      <c r="D1222" t="s">
        <v>8221</v>
      </c>
      <c r="E1222">
        <v>16</v>
      </c>
    </row>
    <row r="1223" spans="1:5" x14ac:dyDescent="0.3">
      <c r="A1223" t="s">
        <v>8219</v>
      </c>
      <c r="B1223">
        <v>72</v>
      </c>
      <c r="D1223" t="s">
        <v>8221</v>
      </c>
      <c r="E1223">
        <v>16</v>
      </c>
    </row>
    <row r="1224" spans="1:5" x14ac:dyDescent="0.3">
      <c r="A1224" t="s">
        <v>8219</v>
      </c>
      <c r="B1224">
        <v>72</v>
      </c>
      <c r="D1224" t="s">
        <v>8221</v>
      </c>
      <c r="E1224">
        <v>16</v>
      </c>
    </row>
    <row r="1225" spans="1:5" x14ac:dyDescent="0.3">
      <c r="A1225" t="s">
        <v>8219</v>
      </c>
      <c r="B1225">
        <v>72</v>
      </c>
      <c r="D1225" t="s">
        <v>8221</v>
      </c>
      <c r="E1225">
        <v>16</v>
      </c>
    </row>
    <row r="1226" spans="1:5" x14ac:dyDescent="0.3">
      <c r="A1226" t="s">
        <v>8219</v>
      </c>
      <c r="B1226">
        <v>72</v>
      </c>
      <c r="D1226" t="s">
        <v>8221</v>
      </c>
      <c r="E1226">
        <v>16</v>
      </c>
    </row>
    <row r="1227" spans="1:5" x14ac:dyDescent="0.3">
      <c r="A1227" t="s">
        <v>8219</v>
      </c>
      <c r="B1227">
        <v>72</v>
      </c>
      <c r="D1227" t="s">
        <v>8221</v>
      </c>
      <c r="E1227">
        <v>16</v>
      </c>
    </row>
    <row r="1228" spans="1:5" x14ac:dyDescent="0.3">
      <c r="A1228" t="s">
        <v>8219</v>
      </c>
      <c r="B1228">
        <v>72</v>
      </c>
      <c r="D1228" t="s">
        <v>8221</v>
      </c>
      <c r="E1228">
        <v>16</v>
      </c>
    </row>
    <row r="1229" spans="1:5" x14ac:dyDescent="0.3">
      <c r="A1229" t="s">
        <v>8219</v>
      </c>
      <c r="B1229">
        <v>72</v>
      </c>
      <c r="D1229" t="s">
        <v>8221</v>
      </c>
      <c r="E1229">
        <v>16</v>
      </c>
    </row>
    <row r="1230" spans="1:5" x14ac:dyDescent="0.3">
      <c r="A1230" t="s">
        <v>8219</v>
      </c>
      <c r="B1230">
        <v>73</v>
      </c>
      <c r="D1230" t="s">
        <v>8221</v>
      </c>
      <c r="E1230">
        <v>16</v>
      </c>
    </row>
    <row r="1231" spans="1:5" x14ac:dyDescent="0.3">
      <c r="A1231" t="s">
        <v>8219</v>
      </c>
      <c r="B1231">
        <v>73</v>
      </c>
      <c r="D1231" t="s">
        <v>8221</v>
      </c>
      <c r="E1231">
        <v>16</v>
      </c>
    </row>
    <row r="1232" spans="1:5" x14ac:dyDescent="0.3">
      <c r="A1232" t="s">
        <v>8219</v>
      </c>
      <c r="B1232">
        <v>73</v>
      </c>
      <c r="D1232" t="s">
        <v>8221</v>
      </c>
      <c r="E1232">
        <v>16</v>
      </c>
    </row>
    <row r="1233" spans="1:5" x14ac:dyDescent="0.3">
      <c r="A1233" t="s">
        <v>8219</v>
      </c>
      <c r="B1233">
        <v>73</v>
      </c>
      <c r="D1233" t="s">
        <v>8221</v>
      </c>
      <c r="E1233">
        <v>17</v>
      </c>
    </row>
    <row r="1234" spans="1:5" x14ac:dyDescent="0.3">
      <c r="A1234" t="s">
        <v>8219</v>
      </c>
      <c r="B1234">
        <v>73</v>
      </c>
      <c r="D1234" t="s">
        <v>8221</v>
      </c>
      <c r="E1234">
        <v>17</v>
      </c>
    </row>
    <row r="1235" spans="1:5" x14ac:dyDescent="0.3">
      <c r="A1235" t="s">
        <v>8219</v>
      </c>
      <c r="B1235">
        <v>73</v>
      </c>
      <c r="D1235" t="s">
        <v>8221</v>
      </c>
      <c r="E1235">
        <v>17</v>
      </c>
    </row>
    <row r="1236" spans="1:5" x14ac:dyDescent="0.3">
      <c r="A1236" t="s">
        <v>8219</v>
      </c>
      <c r="B1236">
        <v>73</v>
      </c>
      <c r="D1236" t="s">
        <v>8221</v>
      </c>
      <c r="E1236">
        <v>17</v>
      </c>
    </row>
    <row r="1237" spans="1:5" x14ac:dyDescent="0.3">
      <c r="A1237" t="s">
        <v>8219</v>
      </c>
      <c r="B1237">
        <v>73</v>
      </c>
      <c r="D1237" t="s">
        <v>8221</v>
      </c>
      <c r="E1237">
        <v>17</v>
      </c>
    </row>
    <row r="1238" spans="1:5" x14ac:dyDescent="0.3">
      <c r="A1238" t="s">
        <v>8219</v>
      </c>
      <c r="B1238">
        <v>73</v>
      </c>
      <c r="D1238" t="s">
        <v>8221</v>
      </c>
      <c r="E1238">
        <v>17</v>
      </c>
    </row>
    <row r="1239" spans="1:5" x14ac:dyDescent="0.3">
      <c r="A1239" t="s">
        <v>8219</v>
      </c>
      <c r="B1239">
        <v>73</v>
      </c>
      <c r="D1239" t="s">
        <v>8221</v>
      </c>
      <c r="E1239">
        <v>17</v>
      </c>
    </row>
    <row r="1240" spans="1:5" x14ac:dyDescent="0.3">
      <c r="A1240" t="s">
        <v>8219</v>
      </c>
      <c r="B1240">
        <v>73</v>
      </c>
      <c r="D1240" t="s">
        <v>8221</v>
      </c>
      <c r="E1240">
        <v>17</v>
      </c>
    </row>
    <row r="1241" spans="1:5" x14ac:dyDescent="0.3">
      <c r="A1241" t="s">
        <v>8219</v>
      </c>
      <c r="B1241">
        <v>73</v>
      </c>
      <c r="D1241" t="s">
        <v>8221</v>
      </c>
      <c r="E1241">
        <v>17</v>
      </c>
    </row>
    <row r="1242" spans="1:5" x14ac:dyDescent="0.3">
      <c r="A1242" t="s">
        <v>8219</v>
      </c>
      <c r="B1242">
        <v>74</v>
      </c>
      <c r="D1242" t="s">
        <v>8221</v>
      </c>
      <c r="E1242">
        <v>17</v>
      </c>
    </row>
    <row r="1243" spans="1:5" x14ac:dyDescent="0.3">
      <c r="A1243" t="s">
        <v>8219</v>
      </c>
      <c r="B1243">
        <v>74</v>
      </c>
      <c r="D1243" t="s">
        <v>8221</v>
      </c>
      <c r="E1243">
        <v>17</v>
      </c>
    </row>
    <row r="1244" spans="1:5" x14ac:dyDescent="0.3">
      <c r="A1244" t="s">
        <v>8219</v>
      </c>
      <c r="B1244">
        <v>74</v>
      </c>
      <c r="D1244" t="s">
        <v>8221</v>
      </c>
      <c r="E1244">
        <v>17</v>
      </c>
    </row>
    <row r="1245" spans="1:5" x14ac:dyDescent="0.3">
      <c r="A1245" t="s">
        <v>8219</v>
      </c>
      <c r="B1245">
        <v>74</v>
      </c>
      <c r="D1245" t="s">
        <v>8221</v>
      </c>
      <c r="E1245">
        <v>17</v>
      </c>
    </row>
    <row r="1246" spans="1:5" x14ac:dyDescent="0.3">
      <c r="A1246" t="s">
        <v>8219</v>
      </c>
      <c r="B1246">
        <v>74</v>
      </c>
      <c r="D1246" t="s">
        <v>8221</v>
      </c>
      <c r="E1246">
        <v>17</v>
      </c>
    </row>
    <row r="1247" spans="1:5" x14ac:dyDescent="0.3">
      <c r="A1247" t="s">
        <v>8219</v>
      </c>
      <c r="B1247">
        <v>74</v>
      </c>
      <c r="D1247" t="s">
        <v>8221</v>
      </c>
      <c r="E1247">
        <v>17</v>
      </c>
    </row>
    <row r="1248" spans="1:5" x14ac:dyDescent="0.3">
      <c r="A1248" t="s">
        <v>8219</v>
      </c>
      <c r="B1248">
        <v>74</v>
      </c>
      <c r="D1248" t="s">
        <v>8221</v>
      </c>
      <c r="E1248">
        <v>17</v>
      </c>
    </row>
    <row r="1249" spans="1:5" x14ac:dyDescent="0.3">
      <c r="A1249" t="s">
        <v>8219</v>
      </c>
      <c r="B1249">
        <v>74</v>
      </c>
      <c r="D1249" t="s">
        <v>8221</v>
      </c>
      <c r="E1249">
        <v>18</v>
      </c>
    </row>
    <row r="1250" spans="1:5" x14ac:dyDescent="0.3">
      <c r="A1250" t="s">
        <v>8219</v>
      </c>
      <c r="B1250">
        <v>74</v>
      </c>
      <c r="D1250" t="s">
        <v>8221</v>
      </c>
      <c r="E1250">
        <v>18</v>
      </c>
    </row>
    <row r="1251" spans="1:5" x14ac:dyDescent="0.3">
      <c r="A1251" t="s">
        <v>8219</v>
      </c>
      <c r="B1251">
        <v>74</v>
      </c>
      <c r="D1251" t="s">
        <v>8221</v>
      </c>
      <c r="E1251">
        <v>18</v>
      </c>
    </row>
    <row r="1252" spans="1:5" x14ac:dyDescent="0.3">
      <c r="A1252" t="s">
        <v>8219</v>
      </c>
      <c r="B1252">
        <v>74</v>
      </c>
      <c r="D1252" t="s">
        <v>8221</v>
      </c>
      <c r="E1252">
        <v>18</v>
      </c>
    </row>
    <row r="1253" spans="1:5" x14ac:dyDescent="0.3">
      <c r="A1253" t="s">
        <v>8219</v>
      </c>
      <c r="B1253">
        <v>74</v>
      </c>
      <c r="D1253" t="s">
        <v>8221</v>
      </c>
      <c r="E1253">
        <v>18</v>
      </c>
    </row>
    <row r="1254" spans="1:5" x14ac:dyDescent="0.3">
      <c r="A1254" t="s">
        <v>8219</v>
      </c>
      <c r="B1254">
        <v>74</v>
      </c>
      <c r="D1254" t="s">
        <v>8221</v>
      </c>
      <c r="E1254">
        <v>18</v>
      </c>
    </row>
    <row r="1255" spans="1:5" x14ac:dyDescent="0.3">
      <c r="A1255" t="s">
        <v>8219</v>
      </c>
      <c r="B1255">
        <v>75</v>
      </c>
      <c r="D1255" t="s">
        <v>8221</v>
      </c>
      <c r="E1255">
        <v>18</v>
      </c>
    </row>
    <row r="1256" spans="1:5" x14ac:dyDescent="0.3">
      <c r="A1256" t="s">
        <v>8219</v>
      </c>
      <c r="B1256">
        <v>75</v>
      </c>
      <c r="D1256" t="s">
        <v>8221</v>
      </c>
      <c r="E1256">
        <v>18</v>
      </c>
    </row>
    <row r="1257" spans="1:5" x14ac:dyDescent="0.3">
      <c r="A1257" t="s">
        <v>8219</v>
      </c>
      <c r="B1257">
        <v>75</v>
      </c>
      <c r="D1257" t="s">
        <v>8221</v>
      </c>
      <c r="E1257">
        <v>19</v>
      </c>
    </row>
    <row r="1258" spans="1:5" x14ac:dyDescent="0.3">
      <c r="A1258" t="s">
        <v>8219</v>
      </c>
      <c r="B1258">
        <v>75</v>
      </c>
      <c r="D1258" t="s">
        <v>8221</v>
      </c>
      <c r="E1258">
        <v>19</v>
      </c>
    </row>
    <row r="1259" spans="1:5" x14ac:dyDescent="0.3">
      <c r="A1259" t="s">
        <v>8219</v>
      </c>
      <c r="B1259">
        <v>75</v>
      </c>
      <c r="D1259" t="s">
        <v>8221</v>
      </c>
      <c r="E1259">
        <v>19</v>
      </c>
    </row>
    <row r="1260" spans="1:5" x14ac:dyDescent="0.3">
      <c r="A1260" t="s">
        <v>8219</v>
      </c>
      <c r="B1260">
        <v>75</v>
      </c>
      <c r="D1260" t="s">
        <v>8221</v>
      </c>
      <c r="E1260">
        <v>19</v>
      </c>
    </row>
    <row r="1261" spans="1:5" x14ac:dyDescent="0.3">
      <c r="A1261" t="s">
        <v>8219</v>
      </c>
      <c r="B1261">
        <v>75</v>
      </c>
      <c r="D1261" t="s">
        <v>8221</v>
      </c>
      <c r="E1261">
        <v>19</v>
      </c>
    </row>
    <row r="1262" spans="1:5" x14ac:dyDescent="0.3">
      <c r="A1262" t="s">
        <v>8219</v>
      </c>
      <c r="B1262">
        <v>75</v>
      </c>
      <c r="D1262" t="s">
        <v>8221</v>
      </c>
      <c r="E1262">
        <v>19</v>
      </c>
    </row>
    <row r="1263" spans="1:5" x14ac:dyDescent="0.3">
      <c r="A1263" t="s">
        <v>8219</v>
      </c>
      <c r="B1263">
        <v>75</v>
      </c>
      <c r="D1263" t="s">
        <v>8221</v>
      </c>
      <c r="E1263">
        <v>19</v>
      </c>
    </row>
    <row r="1264" spans="1:5" x14ac:dyDescent="0.3">
      <c r="A1264" t="s">
        <v>8219</v>
      </c>
      <c r="B1264">
        <v>75</v>
      </c>
      <c r="D1264" t="s">
        <v>8221</v>
      </c>
      <c r="E1264">
        <v>19</v>
      </c>
    </row>
    <row r="1265" spans="1:5" x14ac:dyDescent="0.3">
      <c r="A1265" t="s">
        <v>8219</v>
      </c>
      <c r="B1265">
        <v>75</v>
      </c>
      <c r="D1265" t="s">
        <v>8221</v>
      </c>
      <c r="E1265">
        <v>19</v>
      </c>
    </row>
    <row r="1266" spans="1:5" x14ac:dyDescent="0.3">
      <c r="A1266" t="s">
        <v>8219</v>
      </c>
      <c r="B1266">
        <v>75</v>
      </c>
      <c r="D1266" t="s">
        <v>8221</v>
      </c>
      <c r="E1266">
        <v>19</v>
      </c>
    </row>
    <row r="1267" spans="1:5" x14ac:dyDescent="0.3">
      <c r="A1267" t="s">
        <v>8219</v>
      </c>
      <c r="B1267">
        <v>76</v>
      </c>
      <c r="D1267" t="s">
        <v>8221</v>
      </c>
      <c r="E1267">
        <v>19</v>
      </c>
    </row>
    <row r="1268" spans="1:5" x14ac:dyDescent="0.3">
      <c r="A1268" t="s">
        <v>8219</v>
      </c>
      <c r="B1268">
        <v>76</v>
      </c>
      <c r="D1268" t="s">
        <v>8221</v>
      </c>
      <c r="E1268">
        <v>20</v>
      </c>
    </row>
    <row r="1269" spans="1:5" x14ac:dyDescent="0.3">
      <c r="A1269" t="s">
        <v>8219</v>
      </c>
      <c r="B1269">
        <v>76</v>
      </c>
      <c r="D1269" t="s">
        <v>8221</v>
      </c>
      <c r="E1269">
        <v>20</v>
      </c>
    </row>
    <row r="1270" spans="1:5" x14ac:dyDescent="0.3">
      <c r="A1270" t="s">
        <v>8219</v>
      </c>
      <c r="B1270">
        <v>76</v>
      </c>
      <c r="D1270" t="s">
        <v>8221</v>
      </c>
      <c r="E1270">
        <v>20</v>
      </c>
    </row>
    <row r="1271" spans="1:5" x14ac:dyDescent="0.3">
      <c r="A1271" t="s">
        <v>8219</v>
      </c>
      <c r="B1271">
        <v>76</v>
      </c>
      <c r="D1271" t="s">
        <v>8221</v>
      </c>
      <c r="E1271">
        <v>20</v>
      </c>
    </row>
    <row r="1272" spans="1:5" x14ac:dyDescent="0.3">
      <c r="A1272" t="s">
        <v>8219</v>
      </c>
      <c r="B1272">
        <v>76</v>
      </c>
      <c r="D1272" t="s">
        <v>8221</v>
      </c>
      <c r="E1272">
        <v>20</v>
      </c>
    </row>
    <row r="1273" spans="1:5" x14ac:dyDescent="0.3">
      <c r="A1273" t="s">
        <v>8219</v>
      </c>
      <c r="B1273">
        <v>76</v>
      </c>
      <c r="D1273" t="s">
        <v>8221</v>
      </c>
      <c r="E1273">
        <v>20</v>
      </c>
    </row>
    <row r="1274" spans="1:5" x14ac:dyDescent="0.3">
      <c r="A1274" t="s">
        <v>8219</v>
      </c>
      <c r="B1274">
        <v>76</v>
      </c>
      <c r="D1274" t="s">
        <v>8221</v>
      </c>
      <c r="E1274">
        <v>20</v>
      </c>
    </row>
    <row r="1275" spans="1:5" x14ac:dyDescent="0.3">
      <c r="A1275" t="s">
        <v>8219</v>
      </c>
      <c r="B1275">
        <v>76</v>
      </c>
      <c r="D1275" t="s">
        <v>8221</v>
      </c>
      <c r="E1275">
        <v>20</v>
      </c>
    </row>
    <row r="1276" spans="1:5" x14ac:dyDescent="0.3">
      <c r="A1276" t="s">
        <v>8219</v>
      </c>
      <c r="B1276">
        <v>76</v>
      </c>
      <c r="D1276" t="s">
        <v>8221</v>
      </c>
      <c r="E1276">
        <v>21</v>
      </c>
    </row>
    <row r="1277" spans="1:5" x14ac:dyDescent="0.3">
      <c r="A1277" t="s">
        <v>8219</v>
      </c>
      <c r="B1277">
        <v>77</v>
      </c>
      <c r="D1277" t="s">
        <v>8221</v>
      </c>
      <c r="E1277">
        <v>21</v>
      </c>
    </row>
    <row r="1278" spans="1:5" x14ac:dyDescent="0.3">
      <c r="A1278" t="s">
        <v>8219</v>
      </c>
      <c r="B1278">
        <v>77</v>
      </c>
      <c r="D1278" t="s">
        <v>8221</v>
      </c>
      <c r="E1278">
        <v>21</v>
      </c>
    </row>
    <row r="1279" spans="1:5" x14ac:dyDescent="0.3">
      <c r="A1279" t="s">
        <v>8219</v>
      </c>
      <c r="B1279">
        <v>77</v>
      </c>
      <c r="D1279" t="s">
        <v>8221</v>
      </c>
      <c r="E1279">
        <v>21</v>
      </c>
    </row>
    <row r="1280" spans="1:5" x14ac:dyDescent="0.3">
      <c r="A1280" t="s">
        <v>8219</v>
      </c>
      <c r="B1280">
        <v>77</v>
      </c>
      <c r="D1280" t="s">
        <v>8221</v>
      </c>
      <c r="E1280">
        <v>21</v>
      </c>
    </row>
    <row r="1281" spans="1:5" x14ac:dyDescent="0.3">
      <c r="A1281" t="s">
        <v>8219</v>
      </c>
      <c r="B1281">
        <v>77</v>
      </c>
      <c r="D1281" t="s">
        <v>8221</v>
      </c>
      <c r="E1281">
        <v>21</v>
      </c>
    </row>
    <row r="1282" spans="1:5" x14ac:dyDescent="0.3">
      <c r="A1282" t="s">
        <v>8219</v>
      </c>
      <c r="B1282">
        <v>77</v>
      </c>
      <c r="D1282" t="s">
        <v>8221</v>
      </c>
      <c r="E1282">
        <v>21</v>
      </c>
    </row>
    <row r="1283" spans="1:5" x14ac:dyDescent="0.3">
      <c r="A1283" t="s">
        <v>8219</v>
      </c>
      <c r="B1283">
        <v>77</v>
      </c>
      <c r="D1283" t="s">
        <v>8221</v>
      </c>
      <c r="E1283">
        <v>21</v>
      </c>
    </row>
    <row r="1284" spans="1:5" x14ac:dyDescent="0.3">
      <c r="A1284" t="s">
        <v>8219</v>
      </c>
      <c r="B1284">
        <v>77</v>
      </c>
      <c r="D1284" t="s">
        <v>8221</v>
      </c>
      <c r="E1284">
        <v>21</v>
      </c>
    </row>
    <row r="1285" spans="1:5" x14ac:dyDescent="0.3">
      <c r="A1285" t="s">
        <v>8219</v>
      </c>
      <c r="B1285">
        <v>78</v>
      </c>
      <c r="D1285" t="s">
        <v>8221</v>
      </c>
      <c r="E1285">
        <v>22</v>
      </c>
    </row>
    <row r="1286" spans="1:5" x14ac:dyDescent="0.3">
      <c r="A1286" t="s">
        <v>8219</v>
      </c>
      <c r="B1286">
        <v>78</v>
      </c>
      <c r="D1286" t="s">
        <v>8221</v>
      </c>
      <c r="E1286">
        <v>22</v>
      </c>
    </row>
    <row r="1287" spans="1:5" x14ac:dyDescent="0.3">
      <c r="A1287" t="s">
        <v>8219</v>
      </c>
      <c r="B1287">
        <v>78</v>
      </c>
      <c r="D1287" t="s">
        <v>8221</v>
      </c>
      <c r="E1287">
        <v>22</v>
      </c>
    </row>
    <row r="1288" spans="1:5" x14ac:dyDescent="0.3">
      <c r="A1288" t="s">
        <v>8219</v>
      </c>
      <c r="B1288">
        <v>78</v>
      </c>
      <c r="D1288" t="s">
        <v>8221</v>
      </c>
      <c r="E1288">
        <v>22</v>
      </c>
    </row>
    <row r="1289" spans="1:5" x14ac:dyDescent="0.3">
      <c r="A1289" t="s">
        <v>8219</v>
      </c>
      <c r="B1289">
        <v>78</v>
      </c>
      <c r="D1289" t="s">
        <v>8221</v>
      </c>
      <c r="E1289">
        <v>22</v>
      </c>
    </row>
    <row r="1290" spans="1:5" x14ac:dyDescent="0.3">
      <c r="A1290" t="s">
        <v>8219</v>
      </c>
      <c r="B1290">
        <v>78</v>
      </c>
      <c r="D1290" t="s">
        <v>8221</v>
      </c>
      <c r="E1290">
        <v>22</v>
      </c>
    </row>
    <row r="1291" spans="1:5" x14ac:dyDescent="0.3">
      <c r="A1291" t="s">
        <v>8219</v>
      </c>
      <c r="B1291">
        <v>78</v>
      </c>
      <c r="D1291" t="s">
        <v>8221</v>
      </c>
      <c r="E1291">
        <v>22</v>
      </c>
    </row>
    <row r="1292" spans="1:5" x14ac:dyDescent="0.3">
      <c r="A1292" t="s">
        <v>8219</v>
      </c>
      <c r="B1292">
        <v>78</v>
      </c>
      <c r="D1292" t="s">
        <v>8221</v>
      </c>
      <c r="E1292">
        <v>23</v>
      </c>
    </row>
    <row r="1293" spans="1:5" x14ac:dyDescent="0.3">
      <c r="A1293" t="s">
        <v>8219</v>
      </c>
      <c r="B1293">
        <v>78</v>
      </c>
      <c r="D1293" t="s">
        <v>8221</v>
      </c>
      <c r="E1293">
        <v>23</v>
      </c>
    </row>
    <row r="1294" spans="1:5" x14ac:dyDescent="0.3">
      <c r="A1294" t="s">
        <v>8219</v>
      </c>
      <c r="B1294">
        <v>78</v>
      </c>
      <c r="D1294" t="s">
        <v>8221</v>
      </c>
      <c r="E1294">
        <v>23</v>
      </c>
    </row>
    <row r="1295" spans="1:5" x14ac:dyDescent="0.3">
      <c r="A1295" t="s">
        <v>8219</v>
      </c>
      <c r="B1295">
        <v>78</v>
      </c>
      <c r="D1295" t="s">
        <v>8221</v>
      </c>
      <c r="E1295">
        <v>23</v>
      </c>
    </row>
    <row r="1296" spans="1:5" x14ac:dyDescent="0.3">
      <c r="A1296" t="s">
        <v>8219</v>
      </c>
      <c r="B1296">
        <v>78</v>
      </c>
      <c r="D1296" t="s">
        <v>8221</v>
      </c>
      <c r="E1296">
        <v>23</v>
      </c>
    </row>
    <row r="1297" spans="1:5" x14ac:dyDescent="0.3">
      <c r="A1297" t="s">
        <v>8219</v>
      </c>
      <c r="B1297">
        <v>78</v>
      </c>
      <c r="D1297" t="s">
        <v>8221</v>
      </c>
      <c r="E1297">
        <v>23</v>
      </c>
    </row>
    <row r="1298" spans="1:5" x14ac:dyDescent="0.3">
      <c r="A1298" t="s">
        <v>8219</v>
      </c>
      <c r="B1298">
        <v>79</v>
      </c>
      <c r="D1298" t="s">
        <v>8221</v>
      </c>
      <c r="E1298">
        <v>23</v>
      </c>
    </row>
    <row r="1299" spans="1:5" x14ac:dyDescent="0.3">
      <c r="A1299" t="s">
        <v>8219</v>
      </c>
      <c r="B1299">
        <v>79</v>
      </c>
      <c r="D1299" t="s">
        <v>8221</v>
      </c>
      <c r="E1299">
        <v>24</v>
      </c>
    </row>
    <row r="1300" spans="1:5" x14ac:dyDescent="0.3">
      <c r="A1300" t="s">
        <v>8219</v>
      </c>
      <c r="B1300">
        <v>79</v>
      </c>
      <c r="D1300" t="s">
        <v>8221</v>
      </c>
      <c r="E1300">
        <v>24</v>
      </c>
    </row>
    <row r="1301" spans="1:5" x14ac:dyDescent="0.3">
      <c r="A1301" t="s">
        <v>8219</v>
      </c>
      <c r="B1301">
        <v>79</v>
      </c>
      <c r="D1301" t="s">
        <v>8221</v>
      </c>
      <c r="E1301">
        <v>24</v>
      </c>
    </row>
    <row r="1302" spans="1:5" x14ac:dyDescent="0.3">
      <c r="A1302" t="s">
        <v>8219</v>
      </c>
      <c r="B1302">
        <v>79</v>
      </c>
      <c r="D1302" t="s">
        <v>8221</v>
      </c>
      <c r="E1302">
        <v>24</v>
      </c>
    </row>
    <row r="1303" spans="1:5" x14ac:dyDescent="0.3">
      <c r="A1303" t="s">
        <v>8219</v>
      </c>
      <c r="B1303">
        <v>79</v>
      </c>
      <c r="D1303" t="s">
        <v>8221</v>
      </c>
      <c r="E1303">
        <v>24</v>
      </c>
    </row>
    <row r="1304" spans="1:5" x14ac:dyDescent="0.3">
      <c r="A1304" t="s">
        <v>8219</v>
      </c>
      <c r="B1304">
        <v>79</v>
      </c>
      <c r="D1304" t="s">
        <v>8221</v>
      </c>
      <c r="E1304">
        <v>24</v>
      </c>
    </row>
    <row r="1305" spans="1:5" x14ac:dyDescent="0.3">
      <c r="A1305" t="s">
        <v>8219</v>
      </c>
      <c r="B1305">
        <v>79</v>
      </c>
      <c r="D1305" t="s">
        <v>8221</v>
      </c>
      <c r="E1305">
        <v>24</v>
      </c>
    </row>
    <row r="1306" spans="1:5" x14ac:dyDescent="0.3">
      <c r="A1306" t="s">
        <v>8219</v>
      </c>
      <c r="B1306">
        <v>79</v>
      </c>
      <c r="D1306" t="s">
        <v>8221</v>
      </c>
      <c r="E1306">
        <v>24</v>
      </c>
    </row>
    <row r="1307" spans="1:5" x14ac:dyDescent="0.3">
      <c r="A1307" t="s">
        <v>8219</v>
      </c>
      <c r="B1307">
        <v>79</v>
      </c>
      <c r="D1307" t="s">
        <v>8221</v>
      </c>
      <c r="E1307">
        <v>24</v>
      </c>
    </row>
    <row r="1308" spans="1:5" x14ac:dyDescent="0.3">
      <c r="A1308" t="s">
        <v>8219</v>
      </c>
      <c r="B1308">
        <v>79</v>
      </c>
      <c r="D1308" t="s">
        <v>8221</v>
      </c>
      <c r="E1308">
        <v>24</v>
      </c>
    </row>
    <row r="1309" spans="1:5" x14ac:dyDescent="0.3">
      <c r="A1309" t="s">
        <v>8219</v>
      </c>
      <c r="B1309">
        <v>80</v>
      </c>
      <c r="D1309" t="s">
        <v>8221</v>
      </c>
      <c r="E1309">
        <v>24</v>
      </c>
    </row>
    <row r="1310" spans="1:5" x14ac:dyDescent="0.3">
      <c r="A1310" t="s">
        <v>8219</v>
      </c>
      <c r="B1310">
        <v>80</v>
      </c>
      <c r="D1310" t="s">
        <v>8221</v>
      </c>
      <c r="E1310">
        <v>24</v>
      </c>
    </row>
    <row r="1311" spans="1:5" x14ac:dyDescent="0.3">
      <c r="A1311" t="s">
        <v>8219</v>
      </c>
      <c r="B1311">
        <v>80</v>
      </c>
      <c r="D1311" t="s">
        <v>8221</v>
      </c>
      <c r="E1311">
        <v>24</v>
      </c>
    </row>
    <row r="1312" spans="1:5" x14ac:dyDescent="0.3">
      <c r="A1312" t="s">
        <v>8219</v>
      </c>
      <c r="B1312">
        <v>80</v>
      </c>
      <c r="D1312" t="s">
        <v>8221</v>
      </c>
      <c r="E1312">
        <v>25</v>
      </c>
    </row>
    <row r="1313" spans="1:5" x14ac:dyDescent="0.3">
      <c r="A1313" t="s">
        <v>8219</v>
      </c>
      <c r="B1313">
        <v>80</v>
      </c>
      <c r="D1313" t="s">
        <v>8221</v>
      </c>
      <c r="E1313">
        <v>25</v>
      </c>
    </row>
    <row r="1314" spans="1:5" x14ac:dyDescent="0.3">
      <c r="A1314" t="s">
        <v>8219</v>
      </c>
      <c r="B1314">
        <v>80</v>
      </c>
      <c r="D1314" t="s">
        <v>8221</v>
      </c>
      <c r="E1314">
        <v>25</v>
      </c>
    </row>
    <row r="1315" spans="1:5" x14ac:dyDescent="0.3">
      <c r="A1315" t="s">
        <v>8219</v>
      </c>
      <c r="B1315">
        <v>80</v>
      </c>
      <c r="D1315" t="s">
        <v>8221</v>
      </c>
      <c r="E1315">
        <v>25</v>
      </c>
    </row>
    <row r="1316" spans="1:5" x14ac:dyDescent="0.3">
      <c r="A1316" t="s">
        <v>8219</v>
      </c>
      <c r="B1316">
        <v>80</v>
      </c>
      <c r="D1316" t="s">
        <v>8221</v>
      </c>
      <c r="E1316">
        <v>25</v>
      </c>
    </row>
    <row r="1317" spans="1:5" x14ac:dyDescent="0.3">
      <c r="A1317" t="s">
        <v>8219</v>
      </c>
      <c r="B1317">
        <v>81</v>
      </c>
      <c r="D1317" t="s">
        <v>8221</v>
      </c>
      <c r="E1317">
        <v>25</v>
      </c>
    </row>
    <row r="1318" spans="1:5" x14ac:dyDescent="0.3">
      <c r="A1318" t="s">
        <v>8219</v>
      </c>
      <c r="B1318">
        <v>81</v>
      </c>
      <c r="D1318" t="s">
        <v>8221</v>
      </c>
      <c r="E1318">
        <v>25</v>
      </c>
    </row>
    <row r="1319" spans="1:5" x14ac:dyDescent="0.3">
      <c r="A1319" t="s">
        <v>8219</v>
      </c>
      <c r="B1319">
        <v>81</v>
      </c>
      <c r="D1319" t="s">
        <v>8221</v>
      </c>
      <c r="E1319">
        <v>26</v>
      </c>
    </row>
    <row r="1320" spans="1:5" x14ac:dyDescent="0.3">
      <c r="A1320" t="s">
        <v>8219</v>
      </c>
      <c r="B1320">
        <v>81</v>
      </c>
      <c r="D1320" t="s">
        <v>8221</v>
      </c>
      <c r="E1320">
        <v>26</v>
      </c>
    </row>
    <row r="1321" spans="1:5" x14ac:dyDescent="0.3">
      <c r="A1321" t="s">
        <v>8219</v>
      </c>
      <c r="B1321">
        <v>81</v>
      </c>
      <c r="D1321" t="s">
        <v>8221</v>
      </c>
      <c r="E1321">
        <v>26</v>
      </c>
    </row>
    <row r="1322" spans="1:5" x14ac:dyDescent="0.3">
      <c r="A1322" t="s">
        <v>8219</v>
      </c>
      <c r="B1322">
        <v>81</v>
      </c>
      <c r="D1322" t="s">
        <v>8221</v>
      </c>
      <c r="E1322">
        <v>26</v>
      </c>
    </row>
    <row r="1323" spans="1:5" x14ac:dyDescent="0.3">
      <c r="A1323" t="s">
        <v>8219</v>
      </c>
      <c r="B1323">
        <v>81</v>
      </c>
      <c r="D1323" t="s">
        <v>8221</v>
      </c>
      <c r="E1323">
        <v>26</v>
      </c>
    </row>
    <row r="1324" spans="1:5" x14ac:dyDescent="0.3">
      <c r="A1324" t="s">
        <v>8219</v>
      </c>
      <c r="B1324">
        <v>81</v>
      </c>
      <c r="D1324" t="s">
        <v>8221</v>
      </c>
      <c r="E1324">
        <v>26</v>
      </c>
    </row>
    <row r="1325" spans="1:5" x14ac:dyDescent="0.3">
      <c r="A1325" t="s">
        <v>8219</v>
      </c>
      <c r="B1325">
        <v>81</v>
      </c>
      <c r="D1325" t="s">
        <v>8221</v>
      </c>
      <c r="E1325">
        <v>27</v>
      </c>
    </row>
    <row r="1326" spans="1:5" x14ac:dyDescent="0.3">
      <c r="A1326" t="s">
        <v>8219</v>
      </c>
      <c r="B1326">
        <v>81</v>
      </c>
      <c r="D1326" t="s">
        <v>8221</v>
      </c>
      <c r="E1326">
        <v>27</v>
      </c>
    </row>
    <row r="1327" spans="1:5" x14ac:dyDescent="0.3">
      <c r="A1327" t="s">
        <v>8219</v>
      </c>
      <c r="B1327">
        <v>82</v>
      </c>
      <c r="D1327" t="s">
        <v>8221</v>
      </c>
      <c r="E1327">
        <v>27</v>
      </c>
    </row>
    <row r="1328" spans="1:5" x14ac:dyDescent="0.3">
      <c r="A1328" t="s">
        <v>8219</v>
      </c>
      <c r="B1328">
        <v>82</v>
      </c>
      <c r="D1328" t="s">
        <v>8221</v>
      </c>
      <c r="E1328">
        <v>27</v>
      </c>
    </row>
    <row r="1329" spans="1:5" x14ac:dyDescent="0.3">
      <c r="A1329" t="s">
        <v>8219</v>
      </c>
      <c r="B1329">
        <v>82</v>
      </c>
      <c r="D1329" t="s">
        <v>8221</v>
      </c>
      <c r="E1329">
        <v>27</v>
      </c>
    </row>
    <row r="1330" spans="1:5" x14ac:dyDescent="0.3">
      <c r="A1330" t="s">
        <v>8219</v>
      </c>
      <c r="B1330">
        <v>82</v>
      </c>
      <c r="D1330" t="s">
        <v>8221</v>
      </c>
      <c r="E1330">
        <v>27</v>
      </c>
    </row>
    <row r="1331" spans="1:5" x14ac:dyDescent="0.3">
      <c r="A1331" t="s">
        <v>8219</v>
      </c>
      <c r="B1331">
        <v>82</v>
      </c>
      <c r="D1331" t="s">
        <v>8221</v>
      </c>
      <c r="E1331">
        <v>27</v>
      </c>
    </row>
    <row r="1332" spans="1:5" x14ac:dyDescent="0.3">
      <c r="A1332" t="s">
        <v>8219</v>
      </c>
      <c r="B1332">
        <v>82</v>
      </c>
      <c r="D1332" t="s">
        <v>8221</v>
      </c>
      <c r="E1332">
        <v>28</v>
      </c>
    </row>
    <row r="1333" spans="1:5" x14ac:dyDescent="0.3">
      <c r="A1333" t="s">
        <v>8219</v>
      </c>
      <c r="B1333">
        <v>82</v>
      </c>
      <c r="D1333" t="s">
        <v>8221</v>
      </c>
      <c r="E1333">
        <v>28</v>
      </c>
    </row>
    <row r="1334" spans="1:5" x14ac:dyDescent="0.3">
      <c r="A1334" t="s">
        <v>8219</v>
      </c>
      <c r="B1334">
        <v>82</v>
      </c>
      <c r="D1334" t="s">
        <v>8221</v>
      </c>
      <c r="E1334">
        <v>28</v>
      </c>
    </row>
    <row r="1335" spans="1:5" x14ac:dyDescent="0.3">
      <c r="A1335" t="s">
        <v>8219</v>
      </c>
      <c r="B1335">
        <v>82</v>
      </c>
      <c r="D1335" t="s">
        <v>8221</v>
      </c>
      <c r="E1335">
        <v>28</v>
      </c>
    </row>
    <row r="1336" spans="1:5" x14ac:dyDescent="0.3">
      <c r="A1336" t="s">
        <v>8219</v>
      </c>
      <c r="B1336">
        <v>83</v>
      </c>
      <c r="D1336" t="s">
        <v>8221</v>
      </c>
      <c r="E1336">
        <v>28</v>
      </c>
    </row>
    <row r="1337" spans="1:5" x14ac:dyDescent="0.3">
      <c r="A1337" t="s">
        <v>8219</v>
      </c>
      <c r="B1337">
        <v>83</v>
      </c>
      <c r="D1337" t="s">
        <v>8221</v>
      </c>
      <c r="E1337">
        <v>28</v>
      </c>
    </row>
    <row r="1338" spans="1:5" x14ac:dyDescent="0.3">
      <c r="A1338" t="s">
        <v>8219</v>
      </c>
      <c r="B1338">
        <v>83</v>
      </c>
      <c r="D1338" t="s">
        <v>8221</v>
      </c>
      <c r="E1338">
        <v>28</v>
      </c>
    </row>
    <row r="1339" spans="1:5" x14ac:dyDescent="0.3">
      <c r="A1339" t="s">
        <v>8219</v>
      </c>
      <c r="B1339">
        <v>83</v>
      </c>
      <c r="D1339" t="s">
        <v>8221</v>
      </c>
      <c r="E1339">
        <v>28</v>
      </c>
    </row>
    <row r="1340" spans="1:5" x14ac:dyDescent="0.3">
      <c r="A1340" t="s">
        <v>8219</v>
      </c>
      <c r="B1340">
        <v>83</v>
      </c>
      <c r="D1340" t="s">
        <v>8221</v>
      </c>
      <c r="E1340">
        <v>29</v>
      </c>
    </row>
    <row r="1341" spans="1:5" x14ac:dyDescent="0.3">
      <c r="A1341" t="s">
        <v>8219</v>
      </c>
      <c r="B1341">
        <v>83</v>
      </c>
      <c r="D1341" t="s">
        <v>8221</v>
      </c>
      <c r="E1341">
        <v>29</v>
      </c>
    </row>
    <row r="1342" spans="1:5" x14ac:dyDescent="0.3">
      <c r="A1342" t="s">
        <v>8219</v>
      </c>
      <c r="B1342">
        <v>83</v>
      </c>
      <c r="D1342" t="s">
        <v>8221</v>
      </c>
      <c r="E1342">
        <v>29</v>
      </c>
    </row>
    <row r="1343" spans="1:5" x14ac:dyDescent="0.3">
      <c r="A1343" t="s">
        <v>8219</v>
      </c>
      <c r="B1343">
        <v>83</v>
      </c>
      <c r="D1343" t="s">
        <v>8221</v>
      </c>
      <c r="E1343">
        <v>29</v>
      </c>
    </row>
    <row r="1344" spans="1:5" x14ac:dyDescent="0.3">
      <c r="A1344" t="s">
        <v>8219</v>
      </c>
      <c r="B1344">
        <v>84</v>
      </c>
      <c r="D1344" t="s">
        <v>8221</v>
      </c>
      <c r="E1344">
        <v>29</v>
      </c>
    </row>
    <row r="1345" spans="1:5" x14ac:dyDescent="0.3">
      <c r="A1345" t="s">
        <v>8219</v>
      </c>
      <c r="B1345">
        <v>84</v>
      </c>
      <c r="D1345" t="s">
        <v>8221</v>
      </c>
      <c r="E1345">
        <v>29</v>
      </c>
    </row>
    <row r="1346" spans="1:5" x14ac:dyDescent="0.3">
      <c r="A1346" t="s">
        <v>8219</v>
      </c>
      <c r="B1346">
        <v>84</v>
      </c>
      <c r="D1346" t="s">
        <v>8221</v>
      </c>
      <c r="E1346">
        <v>29</v>
      </c>
    </row>
    <row r="1347" spans="1:5" x14ac:dyDescent="0.3">
      <c r="A1347" t="s">
        <v>8219</v>
      </c>
      <c r="B1347">
        <v>84</v>
      </c>
      <c r="D1347" t="s">
        <v>8221</v>
      </c>
      <c r="E1347">
        <v>29</v>
      </c>
    </row>
    <row r="1348" spans="1:5" x14ac:dyDescent="0.3">
      <c r="A1348" t="s">
        <v>8219</v>
      </c>
      <c r="B1348">
        <v>84</v>
      </c>
      <c r="D1348" t="s">
        <v>8221</v>
      </c>
      <c r="E1348">
        <v>29</v>
      </c>
    </row>
    <row r="1349" spans="1:5" x14ac:dyDescent="0.3">
      <c r="A1349" t="s">
        <v>8219</v>
      </c>
      <c r="B1349">
        <v>84</v>
      </c>
      <c r="D1349" t="s">
        <v>8221</v>
      </c>
      <c r="E1349">
        <v>30</v>
      </c>
    </row>
    <row r="1350" spans="1:5" x14ac:dyDescent="0.3">
      <c r="A1350" t="s">
        <v>8219</v>
      </c>
      <c r="B1350">
        <v>85</v>
      </c>
      <c r="D1350" t="s">
        <v>8221</v>
      </c>
      <c r="E1350">
        <v>30</v>
      </c>
    </row>
    <row r="1351" spans="1:5" x14ac:dyDescent="0.3">
      <c r="A1351" t="s">
        <v>8219</v>
      </c>
      <c r="B1351">
        <v>85</v>
      </c>
      <c r="D1351" t="s">
        <v>8221</v>
      </c>
      <c r="E1351">
        <v>30</v>
      </c>
    </row>
    <row r="1352" spans="1:5" x14ac:dyDescent="0.3">
      <c r="A1352" t="s">
        <v>8219</v>
      </c>
      <c r="B1352">
        <v>85</v>
      </c>
      <c r="D1352" t="s">
        <v>8221</v>
      </c>
      <c r="E1352">
        <v>30</v>
      </c>
    </row>
    <row r="1353" spans="1:5" x14ac:dyDescent="0.3">
      <c r="A1353" t="s">
        <v>8219</v>
      </c>
      <c r="B1353">
        <v>85</v>
      </c>
      <c r="D1353" t="s">
        <v>8221</v>
      </c>
      <c r="E1353">
        <v>30</v>
      </c>
    </row>
    <row r="1354" spans="1:5" x14ac:dyDescent="0.3">
      <c r="A1354" t="s">
        <v>8219</v>
      </c>
      <c r="B1354">
        <v>86</v>
      </c>
      <c r="D1354" t="s">
        <v>8221</v>
      </c>
      <c r="E1354">
        <v>30</v>
      </c>
    </row>
    <row r="1355" spans="1:5" x14ac:dyDescent="0.3">
      <c r="A1355" t="s">
        <v>8219</v>
      </c>
      <c r="B1355">
        <v>86</v>
      </c>
      <c r="D1355" t="s">
        <v>8221</v>
      </c>
      <c r="E1355">
        <v>30</v>
      </c>
    </row>
    <row r="1356" spans="1:5" x14ac:dyDescent="0.3">
      <c r="A1356" t="s">
        <v>8219</v>
      </c>
      <c r="B1356">
        <v>86</v>
      </c>
      <c r="D1356" t="s">
        <v>8221</v>
      </c>
      <c r="E1356">
        <v>31</v>
      </c>
    </row>
    <row r="1357" spans="1:5" x14ac:dyDescent="0.3">
      <c r="A1357" t="s">
        <v>8219</v>
      </c>
      <c r="B1357">
        <v>86</v>
      </c>
      <c r="D1357" t="s">
        <v>8221</v>
      </c>
      <c r="E1357">
        <v>31</v>
      </c>
    </row>
    <row r="1358" spans="1:5" x14ac:dyDescent="0.3">
      <c r="A1358" t="s">
        <v>8219</v>
      </c>
      <c r="B1358">
        <v>86</v>
      </c>
      <c r="D1358" t="s">
        <v>8221</v>
      </c>
      <c r="E1358">
        <v>31</v>
      </c>
    </row>
    <row r="1359" spans="1:5" x14ac:dyDescent="0.3">
      <c r="A1359" t="s">
        <v>8219</v>
      </c>
      <c r="B1359">
        <v>86</v>
      </c>
      <c r="D1359" t="s">
        <v>8221</v>
      </c>
      <c r="E1359">
        <v>31</v>
      </c>
    </row>
    <row r="1360" spans="1:5" x14ac:dyDescent="0.3">
      <c r="A1360" t="s">
        <v>8219</v>
      </c>
      <c r="B1360">
        <v>87</v>
      </c>
      <c r="D1360" t="s">
        <v>8221</v>
      </c>
      <c r="E1360">
        <v>31</v>
      </c>
    </row>
    <row r="1361" spans="1:5" x14ac:dyDescent="0.3">
      <c r="A1361" t="s">
        <v>8219</v>
      </c>
      <c r="B1361">
        <v>87</v>
      </c>
      <c r="D1361" t="s">
        <v>8221</v>
      </c>
      <c r="E1361">
        <v>31</v>
      </c>
    </row>
    <row r="1362" spans="1:5" x14ac:dyDescent="0.3">
      <c r="A1362" t="s">
        <v>8219</v>
      </c>
      <c r="B1362">
        <v>87</v>
      </c>
      <c r="D1362" t="s">
        <v>8221</v>
      </c>
      <c r="E1362">
        <v>31</v>
      </c>
    </row>
    <row r="1363" spans="1:5" x14ac:dyDescent="0.3">
      <c r="A1363" t="s">
        <v>8219</v>
      </c>
      <c r="B1363">
        <v>87</v>
      </c>
      <c r="D1363" t="s">
        <v>8221</v>
      </c>
      <c r="E1363">
        <v>32</v>
      </c>
    </row>
    <row r="1364" spans="1:5" x14ac:dyDescent="0.3">
      <c r="A1364" t="s">
        <v>8219</v>
      </c>
      <c r="B1364">
        <v>87</v>
      </c>
      <c r="D1364" t="s">
        <v>8221</v>
      </c>
      <c r="E1364">
        <v>32</v>
      </c>
    </row>
    <row r="1365" spans="1:5" x14ac:dyDescent="0.3">
      <c r="A1365" t="s">
        <v>8219</v>
      </c>
      <c r="B1365">
        <v>87</v>
      </c>
      <c r="D1365" t="s">
        <v>8221</v>
      </c>
      <c r="E1365">
        <v>32</v>
      </c>
    </row>
    <row r="1366" spans="1:5" x14ac:dyDescent="0.3">
      <c r="A1366" t="s">
        <v>8219</v>
      </c>
      <c r="B1366">
        <v>87</v>
      </c>
      <c r="D1366" t="s">
        <v>8221</v>
      </c>
      <c r="E1366">
        <v>33</v>
      </c>
    </row>
    <row r="1367" spans="1:5" x14ac:dyDescent="0.3">
      <c r="A1367" t="s">
        <v>8219</v>
      </c>
      <c r="B1367">
        <v>87</v>
      </c>
      <c r="D1367" t="s">
        <v>8221</v>
      </c>
      <c r="E1367">
        <v>33</v>
      </c>
    </row>
    <row r="1368" spans="1:5" x14ac:dyDescent="0.3">
      <c r="A1368" t="s">
        <v>8219</v>
      </c>
      <c r="B1368">
        <v>87</v>
      </c>
      <c r="D1368" t="s">
        <v>8221</v>
      </c>
      <c r="E1368">
        <v>33</v>
      </c>
    </row>
    <row r="1369" spans="1:5" x14ac:dyDescent="0.3">
      <c r="A1369" t="s">
        <v>8219</v>
      </c>
      <c r="B1369">
        <v>88</v>
      </c>
      <c r="D1369" t="s">
        <v>8221</v>
      </c>
      <c r="E1369">
        <v>33</v>
      </c>
    </row>
    <row r="1370" spans="1:5" x14ac:dyDescent="0.3">
      <c r="A1370" t="s">
        <v>8219</v>
      </c>
      <c r="B1370">
        <v>88</v>
      </c>
      <c r="D1370" t="s">
        <v>8221</v>
      </c>
      <c r="E1370">
        <v>33</v>
      </c>
    </row>
    <row r="1371" spans="1:5" x14ac:dyDescent="0.3">
      <c r="A1371" t="s">
        <v>8219</v>
      </c>
      <c r="B1371">
        <v>88</v>
      </c>
      <c r="D1371" t="s">
        <v>8221</v>
      </c>
      <c r="E1371">
        <v>33</v>
      </c>
    </row>
    <row r="1372" spans="1:5" x14ac:dyDescent="0.3">
      <c r="A1372" t="s">
        <v>8219</v>
      </c>
      <c r="B1372">
        <v>88</v>
      </c>
      <c r="D1372" t="s">
        <v>8221</v>
      </c>
      <c r="E1372">
        <v>33</v>
      </c>
    </row>
    <row r="1373" spans="1:5" x14ac:dyDescent="0.3">
      <c r="A1373" t="s">
        <v>8219</v>
      </c>
      <c r="B1373">
        <v>88</v>
      </c>
      <c r="D1373" t="s">
        <v>8221</v>
      </c>
      <c r="E1373">
        <v>34</v>
      </c>
    </row>
    <row r="1374" spans="1:5" x14ac:dyDescent="0.3">
      <c r="A1374" t="s">
        <v>8219</v>
      </c>
      <c r="B1374">
        <v>88</v>
      </c>
      <c r="D1374" t="s">
        <v>8221</v>
      </c>
      <c r="E1374">
        <v>34</v>
      </c>
    </row>
    <row r="1375" spans="1:5" x14ac:dyDescent="0.3">
      <c r="A1375" t="s">
        <v>8219</v>
      </c>
      <c r="B1375">
        <v>89</v>
      </c>
      <c r="D1375" t="s">
        <v>8221</v>
      </c>
      <c r="E1375">
        <v>34</v>
      </c>
    </row>
    <row r="1376" spans="1:5" x14ac:dyDescent="0.3">
      <c r="A1376" t="s">
        <v>8219</v>
      </c>
      <c r="B1376">
        <v>89</v>
      </c>
      <c r="D1376" t="s">
        <v>8221</v>
      </c>
      <c r="E1376">
        <v>34</v>
      </c>
    </row>
    <row r="1377" spans="1:5" x14ac:dyDescent="0.3">
      <c r="A1377" t="s">
        <v>8219</v>
      </c>
      <c r="B1377">
        <v>89</v>
      </c>
      <c r="D1377" t="s">
        <v>8221</v>
      </c>
      <c r="E1377">
        <v>34</v>
      </c>
    </row>
    <row r="1378" spans="1:5" x14ac:dyDescent="0.3">
      <c r="A1378" t="s">
        <v>8219</v>
      </c>
      <c r="B1378">
        <v>89</v>
      </c>
      <c r="D1378" t="s">
        <v>8221</v>
      </c>
      <c r="E1378">
        <v>35</v>
      </c>
    </row>
    <row r="1379" spans="1:5" x14ac:dyDescent="0.3">
      <c r="A1379" t="s">
        <v>8219</v>
      </c>
      <c r="B1379">
        <v>89</v>
      </c>
      <c r="D1379" t="s">
        <v>8221</v>
      </c>
      <c r="E1379">
        <v>36</v>
      </c>
    </row>
    <row r="1380" spans="1:5" x14ac:dyDescent="0.3">
      <c r="A1380" t="s">
        <v>8219</v>
      </c>
      <c r="B1380">
        <v>89</v>
      </c>
      <c r="D1380" t="s">
        <v>8221</v>
      </c>
      <c r="E1380">
        <v>36</v>
      </c>
    </row>
    <row r="1381" spans="1:5" x14ac:dyDescent="0.3">
      <c r="A1381" t="s">
        <v>8219</v>
      </c>
      <c r="B1381">
        <v>89</v>
      </c>
      <c r="D1381" t="s">
        <v>8221</v>
      </c>
      <c r="E1381">
        <v>36</v>
      </c>
    </row>
    <row r="1382" spans="1:5" x14ac:dyDescent="0.3">
      <c r="A1382" t="s">
        <v>8219</v>
      </c>
      <c r="B1382">
        <v>89</v>
      </c>
      <c r="D1382" t="s">
        <v>8221</v>
      </c>
      <c r="E1382">
        <v>36</v>
      </c>
    </row>
    <row r="1383" spans="1:5" x14ac:dyDescent="0.3">
      <c r="A1383" t="s">
        <v>8219</v>
      </c>
      <c r="B1383">
        <v>89</v>
      </c>
      <c r="D1383" t="s">
        <v>8221</v>
      </c>
      <c r="E1383">
        <v>36</v>
      </c>
    </row>
    <row r="1384" spans="1:5" x14ac:dyDescent="0.3">
      <c r="A1384" t="s">
        <v>8219</v>
      </c>
      <c r="B1384">
        <v>89</v>
      </c>
      <c r="D1384" t="s">
        <v>8221</v>
      </c>
      <c r="E1384">
        <v>37</v>
      </c>
    </row>
    <row r="1385" spans="1:5" x14ac:dyDescent="0.3">
      <c r="A1385" t="s">
        <v>8219</v>
      </c>
      <c r="B1385">
        <v>89</v>
      </c>
      <c r="D1385" t="s">
        <v>8221</v>
      </c>
      <c r="E1385">
        <v>37</v>
      </c>
    </row>
    <row r="1386" spans="1:5" x14ac:dyDescent="0.3">
      <c r="A1386" t="s">
        <v>8219</v>
      </c>
      <c r="B1386">
        <v>90</v>
      </c>
      <c r="D1386" t="s">
        <v>8221</v>
      </c>
      <c r="E1386">
        <v>37</v>
      </c>
    </row>
    <row r="1387" spans="1:5" x14ac:dyDescent="0.3">
      <c r="A1387" t="s">
        <v>8219</v>
      </c>
      <c r="B1387">
        <v>90</v>
      </c>
      <c r="D1387" t="s">
        <v>8221</v>
      </c>
      <c r="E1387">
        <v>37</v>
      </c>
    </row>
    <row r="1388" spans="1:5" x14ac:dyDescent="0.3">
      <c r="A1388" t="s">
        <v>8219</v>
      </c>
      <c r="B1388">
        <v>90</v>
      </c>
      <c r="D1388" t="s">
        <v>8221</v>
      </c>
      <c r="E1388">
        <v>37</v>
      </c>
    </row>
    <row r="1389" spans="1:5" x14ac:dyDescent="0.3">
      <c r="A1389" t="s">
        <v>8219</v>
      </c>
      <c r="B1389">
        <v>90</v>
      </c>
      <c r="D1389" t="s">
        <v>8221</v>
      </c>
      <c r="E1389">
        <v>37</v>
      </c>
    </row>
    <row r="1390" spans="1:5" x14ac:dyDescent="0.3">
      <c r="A1390" t="s">
        <v>8219</v>
      </c>
      <c r="B1390">
        <v>90</v>
      </c>
      <c r="D1390" t="s">
        <v>8221</v>
      </c>
      <c r="E1390">
        <v>37</v>
      </c>
    </row>
    <row r="1391" spans="1:5" x14ac:dyDescent="0.3">
      <c r="A1391" t="s">
        <v>8219</v>
      </c>
      <c r="B1391">
        <v>90</v>
      </c>
      <c r="D1391" t="s">
        <v>8221</v>
      </c>
      <c r="E1391">
        <v>37</v>
      </c>
    </row>
    <row r="1392" spans="1:5" x14ac:dyDescent="0.3">
      <c r="A1392" t="s">
        <v>8219</v>
      </c>
      <c r="B1392">
        <v>90</v>
      </c>
      <c r="D1392" t="s">
        <v>8221</v>
      </c>
      <c r="E1392">
        <v>38</v>
      </c>
    </row>
    <row r="1393" spans="1:5" x14ac:dyDescent="0.3">
      <c r="A1393" t="s">
        <v>8219</v>
      </c>
      <c r="B1393">
        <v>90</v>
      </c>
      <c r="D1393" t="s">
        <v>8221</v>
      </c>
      <c r="E1393">
        <v>38</v>
      </c>
    </row>
    <row r="1394" spans="1:5" x14ac:dyDescent="0.3">
      <c r="A1394" t="s">
        <v>8219</v>
      </c>
      <c r="B1394">
        <v>90</v>
      </c>
      <c r="D1394" t="s">
        <v>8221</v>
      </c>
      <c r="E1394">
        <v>38</v>
      </c>
    </row>
    <row r="1395" spans="1:5" x14ac:dyDescent="0.3">
      <c r="A1395" t="s">
        <v>8219</v>
      </c>
      <c r="B1395">
        <v>91</v>
      </c>
      <c r="D1395" t="s">
        <v>8221</v>
      </c>
      <c r="E1395">
        <v>38</v>
      </c>
    </row>
    <row r="1396" spans="1:5" x14ac:dyDescent="0.3">
      <c r="A1396" t="s">
        <v>8219</v>
      </c>
      <c r="B1396">
        <v>91</v>
      </c>
      <c r="D1396" t="s">
        <v>8221</v>
      </c>
      <c r="E1396">
        <v>38</v>
      </c>
    </row>
    <row r="1397" spans="1:5" x14ac:dyDescent="0.3">
      <c r="A1397" t="s">
        <v>8219</v>
      </c>
      <c r="B1397">
        <v>91</v>
      </c>
      <c r="D1397" t="s">
        <v>8221</v>
      </c>
      <c r="E1397">
        <v>39</v>
      </c>
    </row>
    <row r="1398" spans="1:5" x14ac:dyDescent="0.3">
      <c r="A1398" t="s">
        <v>8219</v>
      </c>
      <c r="B1398">
        <v>91</v>
      </c>
      <c r="D1398" t="s">
        <v>8221</v>
      </c>
      <c r="E1398">
        <v>39</v>
      </c>
    </row>
    <row r="1399" spans="1:5" x14ac:dyDescent="0.3">
      <c r="A1399" t="s">
        <v>8219</v>
      </c>
      <c r="B1399">
        <v>91</v>
      </c>
      <c r="D1399" t="s">
        <v>8221</v>
      </c>
      <c r="E1399">
        <v>39</v>
      </c>
    </row>
    <row r="1400" spans="1:5" x14ac:dyDescent="0.3">
      <c r="A1400" t="s">
        <v>8219</v>
      </c>
      <c r="B1400">
        <v>92</v>
      </c>
      <c r="D1400" t="s">
        <v>8221</v>
      </c>
      <c r="E1400">
        <v>39</v>
      </c>
    </row>
    <row r="1401" spans="1:5" x14ac:dyDescent="0.3">
      <c r="A1401" t="s">
        <v>8219</v>
      </c>
      <c r="B1401">
        <v>92</v>
      </c>
      <c r="D1401" t="s">
        <v>8221</v>
      </c>
      <c r="E1401">
        <v>39</v>
      </c>
    </row>
    <row r="1402" spans="1:5" x14ac:dyDescent="0.3">
      <c r="A1402" t="s">
        <v>8219</v>
      </c>
      <c r="B1402">
        <v>92</v>
      </c>
      <c r="D1402" t="s">
        <v>8221</v>
      </c>
      <c r="E1402">
        <v>39</v>
      </c>
    </row>
    <row r="1403" spans="1:5" x14ac:dyDescent="0.3">
      <c r="A1403" t="s">
        <v>8219</v>
      </c>
      <c r="B1403">
        <v>93</v>
      </c>
      <c r="D1403" t="s">
        <v>8221</v>
      </c>
      <c r="E1403">
        <v>40</v>
      </c>
    </row>
    <row r="1404" spans="1:5" x14ac:dyDescent="0.3">
      <c r="A1404" t="s">
        <v>8219</v>
      </c>
      <c r="B1404">
        <v>93</v>
      </c>
      <c r="D1404" t="s">
        <v>8221</v>
      </c>
      <c r="E1404">
        <v>40</v>
      </c>
    </row>
    <row r="1405" spans="1:5" x14ac:dyDescent="0.3">
      <c r="A1405" t="s">
        <v>8219</v>
      </c>
      <c r="B1405">
        <v>93</v>
      </c>
      <c r="D1405" t="s">
        <v>8221</v>
      </c>
      <c r="E1405">
        <v>40</v>
      </c>
    </row>
    <row r="1406" spans="1:5" x14ac:dyDescent="0.3">
      <c r="A1406" t="s">
        <v>8219</v>
      </c>
      <c r="B1406">
        <v>93</v>
      </c>
      <c r="D1406" t="s">
        <v>8221</v>
      </c>
      <c r="E1406">
        <v>41</v>
      </c>
    </row>
    <row r="1407" spans="1:5" x14ac:dyDescent="0.3">
      <c r="A1407" t="s">
        <v>8219</v>
      </c>
      <c r="B1407">
        <v>93</v>
      </c>
      <c r="D1407" t="s">
        <v>8221</v>
      </c>
      <c r="E1407">
        <v>41</v>
      </c>
    </row>
    <row r="1408" spans="1:5" x14ac:dyDescent="0.3">
      <c r="A1408" t="s">
        <v>8219</v>
      </c>
      <c r="B1408">
        <v>93</v>
      </c>
      <c r="D1408" t="s">
        <v>8221</v>
      </c>
      <c r="E1408">
        <v>41</v>
      </c>
    </row>
    <row r="1409" spans="1:5" x14ac:dyDescent="0.3">
      <c r="A1409" t="s">
        <v>8219</v>
      </c>
      <c r="B1409">
        <v>94</v>
      </c>
      <c r="D1409" t="s">
        <v>8221</v>
      </c>
      <c r="E1409">
        <v>42</v>
      </c>
    </row>
    <row r="1410" spans="1:5" x14ac:dyDescent="0.3">
      <c r="A1410" t="s">
        <v>8219</v>
      </c>
      <c r="B1410">
        <v>94</v>
      </c>
      <c r="D1410" t="s">
        <v>8221</v>
      </c>
      <c r="E1410">
        <v>42</v>
      </c>
    </row>
    <row r="1411" spans="1:5" x14ac:dyDescent="0.3">
      <c r="A1411" t="s">
        <v>8219</v>
      </c>
      <c r="B1411">
        <v>94</v>
      </c>
      <c r="D1411" t="s">
        <v>8221</v>
      </c>
      <c r="E1411">
        <v>43</v>
      </c>
    </row>
    <row r="1412" spans="1:5" x14ac:dyDescent="0.3">
      <c r="A1412" t="s">
        <v>8219</v>
      </c>
      <c r="B1412">
        <v>94</v>
      </c>
      <c r="D1412" t="s">
        <v>8221</v>
      </c>
      <c r="E1412">
        <v>44</v>
      </c>
    </row>
    <row r="1413" spans="1:5" x14ac:dyDescent="0.3">
      <c r="A1413" t="s">
        <v>8219</v>
      </c>
      <c r="B1413">
        <v>94</v>
      </c>
      <c r="D1413" t="s">
        <v>8221</v>
      </c>
      <c r="E1413">
        <v>45</v>
      </c>
    </row>
    <row r="1414" spans="1:5" x14ac:dyDescent="0.3">
      <c r="A1414" t="s">
        <v>8219</v>
      </c>
      <c r="B1414">
        <v>94</v>
      </c>
      <c r="D1414" t="s">
        <v>8221</v>
      </c>
      <c r="E1414">
        <v>45</v>
      </c>
    </row>
    <row r="1415" spans="1:5" x14ac:dyDescent="0.3">
      <c r="A1415" t="s">
        <v>8219</v>
      </c>
      <c r="B1415">
        <v>94</v>
      </c>
      <c r="D1415" t="s">
        <v>8221</v>
      </c>
      <c r="E1415">
        <v>45</v>
      </c>
    </row>
    <row r="1416" spans="1:5" x14ac:dyDescent="0.3">
      <c r="A1416" t="s">
        <v>8219</v>
      </c>
      <c r="B1416">
        <v>94</v>
      </c>
      <c r="D1416" t="s">
        <v>8221</v>
      </c>
      <c r="E1416">
        <v>46</v>
      </c>
    </row>
    <row r="1417" spans="1:5" x14ac:dyDescent="0.3">
      <c r="A1417" t="s">
        <v>8219</v>
      </c>
      <c r="B1417">
        <v>95</v>
      </c>
      <c r="D1417" t="s">
        <v>8221</v>
      </c>
      <c r="E1417">
        <v>47</v>
      </c>
    </row>
    <row r="1418" spans="1:5" x14ac:dyDescent="0.3">
      <c r="A1418" t="s">
        <v>8219</v>
      </c>
      <c r="B1418">
        <v>95</v>
      </c>
      <c r="D1418" t="s">
        <v>8221</v>
      </c>
      <c r="E1418">
        <v>47</v>
      </c>
    </row>
    <row r="1419" spans="1:5" x14ac:dyDescent="0.3">
      <c r="A1419" t="s">
        <v>8219</v>
      </c>
      <c r="B1419">
        <v>95</v>
      </c>
      <c r="D1419" t="s">
        <v>8221</v>
      </c>
      <c r="E1419">
        <v>48</v>
      </c>
    </row>
    <row r="1420" spans="1:5" x14ac:dyDescent="0.3">
      <c r="A1420" t="s">
        <v>8219</v>
      </c>
      <c r="B1420">
        <v>95</v>
      </c>
      <c r="D1420" t="s">
        <v>8221</v>
      </c>
      <c r="E1420">
        <v>48</v>
      </c>
    </row>
    <row r="1421" spans="1:5" x14ac:dyDescent="0.3">
      <c r="A1421" t="s">
        <v>8219</v>
      </c>
      <c r="B1421">
        <v>95</v>
      </c>
      <c r="D1421" t="s">
        <v>8221</v>
      </c>
      <c r="E1421">
        <v>49</v>
      </c>
    </row>
    <row r="1422" spans="1:5" x14ac:dyDescent="0.3">
      <c r="A1422" t="s">
        <v>8219</v>
      </c>
      <c r="B1422">
        <v>95</v>
      </c>
      <c r="D1422" t="s">
        <v>8221</v>
      </c>
      <c r="E1422">
        <v>49</v>
      </c>
    </row>
    <row r="1423" spans="1:5" x14ac:dyDescent="0.3">
      <c r="A1423" t="s">
        <v>8219</v>
      </c>
      <c r="B1423">
        <v>95</v>
      </c>
      <c r="D1423" t="s">
        <v>8221</v>
      </c>
      <c r="E1423">
        <v>49</v>
      </c>
    </row>
    <row r="1424" spans="1:5" x14ac:dyDescent="0.3">
      <c r="A1424" t="s">
        <v>8219</v>
      </c>
      <c r="B1424">
        <v>96</v>
      </c>
      <c r="D1424" t="s">
        <v>8221</v>
      </c>
      <c r="E1424">
        <v>50</v>
      </c>
    </row>
    <row r="1425" spans="1:5" x14ac:dyDescent="0.3">
      <c r="A1425" t="s">
        <v>8219</v>
      </c>
      <c r="B1425">
        <v>96</v>
      </c>
      <c r="D1425" t="s">
        <v>8221</v>
      </c>
      <c r="E1425">
        <v>50</v>
      </c>
    </row>
    <row r="1426" spans="1:5" x14ac:dyDescent="0.3">
      <c r="A1426" t="s">
        <v>8219</v>
      </c>
      <c r="B1426">
        <v>96</v>
      </c>
      <c r="D1426" t="s">
        <v>8221</v>
      </c>
      <c r="E1426">
        <v>52</v>
      </c>
    </row>
    <row r="1427" spans="1:5" x14ac:dyDescent="0.3">
      <c r="A1427" t="s">
        <v>8219</v>
      </c>
      <c r="B1427">
        <v>96</v>
      </c>
      <c r="D1427" t="s">
        <v>8221</v>
      </c>
      <c r="E1427">
        <v>52</v>
      </c>
    </row>
    <row r="1428" spans="1:5" x14ac:dyDescent="0.3">
      <c r="A1428" t="s">
        <v>8219</v>
      </c>
      <c r="B1428">
        <v>96</v>
      </c>
      <c r="D1428" t="s">
        <v>8221</v>
      </c>
      <c r="E1428">
        <v>52</v>
      </c>
    </row>
    <row r="1429" spans="1:5" x14ac:dyDescent="0.3">
      <c r="A1429" t="s">
        <v>8219</v>
      </c>
      <c r="B1429">
        <v>96</v>
      </c>
      <c r="D1429" t="s">
        <v>8221</v>
      </c>
      <c r="E1429">
        <v>53</v>
      </c>
    </row>
    <row r="1430" spans="1:5" x14ac:dyDescent="0.3">
      <c r="A1430" t="s">
        <v>8219</v>
      </c>
      <c r="B1430">
        <v>96</v>
      </c>
      <c r="D1430" t="s">
        <v>8221</v>
      </c>
      <c r="E1430">
        <v>53</v>
      </c>
    </row>
    <row r="1431" spans="1:5" x14ac:dyDescent="0.3">
      <c r="A1431" t="s">
        <v>8219</v>
      </c>
      <c r="B1431">
        <v>96</v>
      </c>
      <c r="D1431" t="s">
        <v>8221</v>
      </c>
      <c r="E1431">
        <v>55</v>
      </c>
    </row>
    <row r="1432" spans="1:5" x14ac:dyDescent="0.3">
      <c r="A1432" t="s">
        <v>8219</v>
      </c>
      <c r="B1432">
        <v>96</v>
      </c>
      <c r="D1432" t="s">
        <v>8221</v>
      </c>
      <c r="E1432">
        <v>55</v>
      </c>
    </row>
    <row r="1433" spans="1:5" x14ac:dyDescent="0.3">
      <c r="A1433" t="s">
        <v>8219</v>
      </c>
      <c r="B1433">
        <v>96</v>
      </c>
      <c r="D1433" t="s">
        <v>8221</v>
      </c>
      <c r="E1433">
        <v>56</v>
      </c>
    </row>
    <row r="1434" spans="1:5" x14ac:dyDescent="0.3">
      <c r="A1434" t="s">
        <v>8219</v>
      </c>
      <c r="B1434">
        <v>97</v>
      </c>
      <c r="D1434" t="s">
        <v>8221</v>
      </c>
      <c r="E1434">
        <v>57</v>
      </c>
    </row>
    <row r="1435" spans="1:5" x14ac:dyDescent="0.3">
      <c r="A1435" t="s">
        <v>8219</v>
      </c>
      <c r="B1435">
        <v>97</v>
      </c>
      <c r="D1435" t="s">
        <v>8221</v>
      </c>
      <c r="E1435">
        <v>57</v>
      </c>
    </row>
    <row r="1436" spans="1:5" x14ac:dyDescent="0.3">
      <c r="A1436" t="s">
        <v>8219</v>
      </c>
      <c r="B1436">
        <v>97</v>
      </c>
      <c r="D1436" t="s">
        <v>8221</v>
      </c>
      <c r="E1436">
        <v>59</v>
      </c>
    </row>
    <row r="1437" spans="1:5" x14ac:dyDescent="0.3">
      <c r="A1437" t="s">
        <v>8219</v>
      </c>
      <c r="B1437">
        <v>97</v>
      </c>
      <c r="D1437" t="s">
        <v>8221</v>
      </c>
      <c r="E1437">
        <v>60</v>
      </c>
    </row>
    <row r="1438" spans="1:5" x14ac:dyDescent="0.3">
      <c r="A1438" t="s">
        <v>8219</v>
      </c>
      <c r="B1438">
        <v>97</v>
      </c>
      <c r="D1438" t="s">
        <v>8221</v>
      </c>
      <c r="E1438">
        <v>60</v>
      </c>
    </row>
    <row r="1439" spans="1:5" x14ac:dyDescent="0.3">
      <c r="A1439" t="s">
        <v>8219</v>
      </c>
      <c r="B1439">
        <v>97</v>
      </c>
      <c r="D1439" t="s">
        <v>8221</v>
      </c>
      <c r="E1439">
        <v>66</v>
      </c>
    </row>
    <row r="1440" spans="1:5" x14ac:dyDescent="0.3">
      <c r="A1440" t="s">
        <v>8219</v>
      </c>
      <c r="B1440">
        <v>97</v>
      </c>
      <c r="D1440" t="s">
        <v>8221</v>
      </c>
      <c r="E1440">
        <v>67</v>
      </c>
    </row>
    <row r="1441" spans="1:5" x14ac:dyDescent="0.3">
      <c r="A1441" t="s">
        <v>8219</v>
      </c>
      <c r="B1441">
        <v>98</v>
      </c>
      <c r="D1441" t="s">
        <v>8221</v>
      </c>
      <c r="E1441">
        <v>68</v>
      </c>
    </row>
    <row r="1442" spans="1:5" x14ac:dyDescent="0.3">
      <c r="A1442" t="s">
        <v>8219</v>
      </c>
      <c r="B1442">
        <v>98</v>
      </c>
      <c r="D1442" t="s">
        <v>8221</v>
      </c>
      <c r="E1442">
        <v>70</v>
      </c>
    </row>
    <row r="1443" spans="1:5" x14ac:dyDescent="0.3">
      <c r="A1443" t="s">
        <v>8219</v>
      </c>
      <c r="B1443">
        <v>98</v>
      </c>
      <c r="D1443" t="s">
        <v>8221</v>
      </c>
      <c r="E1443">
        <v>70</v>
      </c>
    </row>
    <row r="1444" spans="1:5" x14ac:dyDescent="0.3">
      <c r="A1444" t="s">
        <v>8219</v>
      </c>
      <c r="B1444">
        <v>98</v>
      </c>
      <c r="D1444" t="s">
        <v>8221</v>
      </c>
      <c r="E1444">
        <v>72</v>
      </c>
    </row>
    <row r="1445" spans="1:5" x14ac:dyDescent="0.3">
      <c r="A1445" t="s">
        <v>8219</v>
      </c>
      <c r="B1445">
        <v>98</v>
      </c>
      <c r="D1445" t="s">
        <v>8221</v>
      </c>
      <c r="E1445">
        <v>72</v>
      </c>
    </row>
    <row r="1446" spans="1:5" x14ac:dyDescent="0.3">
      <c r="A1446" t="s">
        <v>8219</v>
      </c>
      <c r="B1446">
        <v>98</v>
      </c>
      <c r="D1446" t="s">
        <v>8221</v>
      </c>
      <c r="E1446">
        <v>73</v>
      </c>
    </row>
    <row r="1447" spans="1:5" x14ac:dyDescent="0.3">
      <c r="A1447" t="s">
        <v>8219</v>
      </c>
      <c r="B1447">
        <v>99</v>
      </c>
      <c r="D1447" t="s">
        <v>8221</v>
      </c>
      <c r="E1447">
        <v>75</v>
      </c>
    </row>
    <row r="1448" spans="1:5" x14ac:dyDescent="0.3">
      <c r="A1448" t="s">
        <v>8219</v>
      </c>
      <c r="B1448">
        <v>99</v>
      </c>
      <c r="D1448" t="s">
        <v>8221</v>
      </c>
      <c r="E1448">
        <v>76</v>
      </c>
    </row>
    <row r="1449" spans="1:5" x14ac:dyDescent="0.3">
      <c r="A1449" t="s">
        <v>8219</v>
      </c>
      <c r="B1449">
        <v>99</v>
      </c>
      <c r="D1449" t="s">
        <v>8221</v>
      </c>
      <c r="E1449">
        <v>76</v>
      </c>
    </row>
    <row r="1450" spans="1:5" x14ac:dyDescent="0.3">
      <c r="A1450" t="s">
        <v>8219</v>
      </c>
      <c r="B1450">
        <v>99</v>
      </c>
      <c r="D1450" t="s">
        <v>8221</v>
      </c>
      <c r="E1450">
        <v>76</v>
      </c>
    </row>
    <row r="1451" spans="1:5" x14ac:dyDescent="0.3">
      <c r="A1451" t="s">
        <v>8219</v>
      </c>
      <c r="B1451">
        <v>99</v>
      </c>
      <c r="D1451" t="s">
        <v>8221</v>
      </c>
      <c r="E1451">
        <v>79</v>
      </c>
    </row>
    <row r="1452" spans="1:5" x14ac:dyDescent="0.3">
      <c r="A1452" t="s">
        <v>8219</v>
      </c>
      <c r="B1452">
        <v>99</v>
      </c>
      <c r="D1452" t="s">
        <v>8221</v>
      </c>
      <c r="E1452">
        <v>81</v>
      </c>
    </row>
    <row r="1453" spans="1:5" x14ac:dyDescent="0.3">
      <c r="A1453" t="s">
        <v>8219</v>
      </c>
      <c r="B1453">
        <v>99</v>
      </c>
      <c r="D1453" t="s">
        <v>8221</v>
      </c>
      <c r="E1453">
        <v>81</v>
      </c>
    </row>
    <row r="1454" spans="1:5" x14ac:dyDescent="0.3">
      <c r="A1454" t="s">
        <v>8219</v>
      </c>
      <c r="B1454">
        <v>100</v>
      </c>
      <c r="D1454" t="s">
        <v>8221</v>
      </c>
      <c r="E1454">
        <v>83</v>
      </c>
    </row>
    <row r="1455" spans="1:5" x14ac:dyDescent="0.3">
      <c r="A1455" t="s">
        <v>8219</v>
      </c>
      <c r="B1455">
        <v>100</v>
      </c>
      <c r="D1455" t="s">
        <v>8221</v>
      </c>
      <c r="E1455">
        <v>84</v>
      </c>
    </row>
    <row r="1456" spans="1:5" x14ac:dyDescent="0.3">
      <c r="A1456" t="s">
        <v>8219</v>
      </c>
      <c r="B1456">
        <v>100</v>
      </c>
      <c r="D1456" t="s">
        <v>8221</v>
      </c>
      <c r="E1456">
        <v>84</v>
      </c>
    </row>
    <row r="1457" spans="1:5" x14ac:dyDescent="0.3">
      <c r="A1457" t="s">
        <v>8219</v>
      </c>
      <c r="B1457">
        <v>100</v>
      </c>
      <c r="D1457" t="s">
        <v>8221</v>
      </c>
      <c r="E1457">
        <v>84</v>
      </c>
    </row>
    <row r="1458" spans="1:5" x14ac:dyDescent="0.3">
      <c r="A1458" t="s">
        <v>8219</v>
      </c>
      <c r="B1458">
        <v>100</v>
      </c>
      <c r="D1458" t="s">
        <v>8221</v>
      </c>
      <c r="E1458">
        <v>85</v>
      </c>
    </row>
    <row r="1459" spans="1:5" x14ac:dyDescent="0.3">
      <c r="A1459" t="s">
        <v>8219</v>
      </c>
      <c r="B1459">
        <v>100</v>
      </c>
      <c r="D1459" t="s">
        <v>8221</v>
      </c>
      <c r="E1459">
        <v>86</v>
      </c>
    </row>
    <row r="1460" spans="1:5" x14ac:dyDescent="0.3">
      <c r="A1460" t="s">
        <v>8219</v>
      </c>
      <c r="B1460">
        <v>100</v>
      </c>
      <c r="D1460" t="s">
        <v>8221</v>
      </c>
      <c r="E1460">
        <v>89</v>
      </c>
    </row>
    <row r="1461" spans="1:5" x14ac:dyDescent="0.3">
      <c r="A1461" t="s">
        <v>8219</v>
      </c>
      <c r="B1461">
        <v>100</v>
      </c>
      <c r="D1461" t="s">
        <v>8221</v>
      </c>
      <c r="E1461">
        <v>90</v>
      </c>
    </row>
    <row r="1462" spans="1:5" x14ac:dyDescent="0.3">
      <c r="A1462" t="s">
        <v>8219</v>
      </c>
      <c r="B1462">
        <v>101</v>
      </c>
      <c r="D1462" t="s">
        <v>8221</v>
      </c>
      <c r="E1462">
        <v>91</v>
      </c>
    </row>
    <row r="1463" spans="1:5" x14ac:dyDescent="0.3">
      <c r="A1463" t="s">
        <v>8219</v>
      </c>
      <c r="B1463">
        <v>101</v>
      </c>
      <c r="D1463" t="s">
        <v>8221</v>
      </c>
      <c r="E1463">
        <v>92</v>
      </c>
    </row>
    <row r="1464" spans="1:5" x14ac:dyDescent="0.3">
      <c r="A1464" t="s">
        <v>8219</v>
      </c>
      <c r="B1464">
        <v>101</v>
      </c>
      <c r="D1464" t="s">
        <v>8221</v>
      </c>
      <c r="E1464">
        <v>92</v>
      </c>
    </row>
    <row r="1465" spans="1:5" x14ac:dyDescent="0.3">
      <c r="A1465" t="s">
        <v>8219</v>
      </c>
      <c r="B1465">
        <v>101</v>
      </c>
      <c r="D1465" t="s">
        <v>8221</v>
      </c>
      <c r="E1465">
        <v>93</v>
      </c>
    </row>
    <row r="1466" spans="1:5" x14ac:dyDescent="0.3">
      <c r="A1466" t="s">
        <v>8219</v>
      </c>
      <c r="B1466">
        <v>102</v>
      </c>
      <c r="D1466" t="s">
        <v>8221</v>
      </c>
      <c r="E1466">
        <v>94</v>
      </c>
    </row>
    <row r="1467" spans="1:5" x14ac:dyDescent="0.3">
      <c r="A1467" t="s">
        <v>8219</v>
      </c>
      <c r="B1467">
        <v>102</v>
      </c>
      <c r="D1467" t="s">
        <v>8221</v>
      </c>
      <c r="E1467">
        <v>94</v>
      </c>
    </row>
    <row r="1468" spans="1:5" x14ac:dyDescent="0.3">
      <c r="A1468" t="s">
        <v>8219</v>
      </c>
      <c r="B1468">
        <v>102</v>
      </c>
      <c r="D1468" t="s">
        <v>8221</v>
      </c>
      <c r="E1468">
        <v>94</v>
      </c>
    </row>
    <row r="1469" spans="1:5" x14ac:dyDescent="0.3">
      <c r="A1469" t="s">
        <v>8219</v>
      </c>
      <c r="B1469">
        <v>102</v>
      </c>
      <c r="D1469" t="s">
        <v>8221</v>
      </c>
      <c r="E1469">
        <v>95</v>
      </c>
    </row>
    <row r="1470" spans="1:5" x14ac:dyDescent="0.3">
      <c r="A1470" t="s">
        <v>8219</v>
      </c>
      <c r="B1470">
        <v>102</v>
      </c>
      <c r="D1470" t="s">
        <v>8221</v>
      </c>
      <c r="E1470">
        <v>96</v>
      </c>
    </row>
    <row r="1471" spans="1:5" x14ac:dyDescent="0.3">
      <c r="A1471" t="s">
        <v>8219</v>
      </c>
      <c r="B1471">
        <v>103</v>
      </c>
      <c r="D1471" t="s">
        <v>8221</v>
      </c>
      <c r="E1471">
        <v>96</v>
      </c>
    </row>
    <row r="1472" spans="1:5" x14ac:dyDescent="0.3">
      <c r="A1472" t="s">
        <v>8219</v>
      </c>
      <c r="B1472">
        <v>103</v>
      </c>
      <c r="D1472" t="s">
        <v>8221</v>
      </c>
      <c r="E1472">
        <v>96</v>
      </c>
    </row>
    <row r="1473" spans="1:5" x14ac:dyDescent="0.3">
      <c r="A1473" t="s">
        <v>8219</v>
      </c>
      <c r="B1473">
        <v>103</v>
      </c>
      <c r="D1473" t="s">
        <v>8221</v>
      </c>
      <c r="E1473">
        <v>96</v>
      </c>
    </row>
    <row r="1474" spans="1:5" x14ac:dyDescent="0.3">
      <c r="A1474" t="s">
        <v>8219</v>
      </c>
      <c r="B1474">
        <v>103</v>
      </c>
      <c r="D1474" t="s">
        <v>8221</v>
      </c>
      <c r="E1474">
        <v>98</v>
      </c>
    </row>
    <row r="1475" spans="1:5" x14ac:dyDescent="0.3">
      <c r="A1475" t="s">
        <v>8219</v>
      </c>
      <c r="B1475">
        <v>103</v>
      </c>
      <c r="D1475" t="s">
        <v>8221</v>
      </c>
      <c r="E1475">
        <v>99</v>
      </c>
    </row>
    <row r="1476" spans="1:5" x14ac:dyDescent="0.3">
      <c r="A1476" t="s">
        <v>8219</v>
      </c>
      <c r="B1476">
        <v>103</v>
      </c>
      <c r="D1476" t="s">
        <v>8221</v>
      </c>
      <c r="E1476">
        <v>99</v>
      </c>
    </row>
    <row r="1477" spans="1:5" x14ac:dyDescent="0.3">
      <c r="A1477" t="s">
        <v>8219</v>
      </c>
      <c r="B1477">
        <v>104</v>
      </c>
      <c r="D1477" t="s">
        <v>8221</v>
      </c>
      <c r="E1477">
        <v>100</v>
      </c>
    </row>
    <row r="1478" spans="1:5" x14ac:dyDescent="0.3">
      <c r="A1478" t="s">
        <v>8219</v>
      </c>
      <c r="B1478">
        <v>104</v>
      </c>
      <c r="D1478" t="s">
        <v>8221</v>
      </c>
      <c r="E1478">
        <v>103</v>
      </c>
    </row>
    <row r="1479" spans="1:5" x14ac:dyDescent="0.3">
      <c r="A1479" t="s">
        <v>8219</v>
      </c>
      <c r="B1479">
        <v>104</v>
      </c>
      <c r="D1479" t="s">
        <v>8221</v>
      </c>
      <c r="E1479">
        <v>105</v>
      </c>
    </row>
    <row r="1480" spans="1:5" x14ac:dyDescent="0.3">
      <c r="A1480" t="s">
        <v>8219</v>
      </c>
      <c r="B1480">
        <v>104</v>
      </c>
      <c r="D1480" t="s">
        <v>8221</v>
      </c>
      <c r="E1480">
        <v>108</v>
      </c>
    </row>
    <row r="1481" spans="1:5" x14ac:dyDescent="0.3">
      <c r="A1481" t="s">
        <v>8219</v>
      </c>
      <c r="B1481">
        <v>104</v>
      </c>
      <c r="D1481" t="s">
        <v>8221</v>
      </c>
      <c r="E1481">
        <v>110</v>
      </c>
    </row>
    <row r="1482" spans="1:5" x14ac:dyDescent="0.3">
      <c r="A1482" t="s">
        <v>8219</v>
      </c>
      <c r="B1482">
        <v>104</v>
      </c>
      <c r="D1482" t="s">
        <v>8221</v>
      </c>
      <c r="E1482">
        <v>113</v>
      </c>
    </row>
    <row r="1483" spans="1:5" x14ac:dyDescent="0.3">
      <c r="A1483" t="s">
        <v>8219</v>
      </c>
      <c r="B1483">
        <v>104</v>
      </c>
      <c r="D1483" t="s">
        <v>8221</v>
      </c>
      <c r="E1483">
        <v>114</v>
      </c>
    </row>
    <row r="1484" spans="1:5" x14ac:dyDescent="0.3">
      <c r="A1484" t="s">
        <v>8219</v>
      </c>
      <c r="B1484">
        <v>104</v>
      </c>
      <c r="D1484" t="s">
        <v>8221</v>
      </c>
      <c r="E1484">
        <v>114</v>
      </c>
    </row>
    <row r="1485" spans="1:5" x14ac:dyDescent="0.3">
      <c r="A1485" t="s">
        <v>8219</v>
      </c>
      <c r="B1485">
        <v>104</v>
      </c>
      <c r="D1485" t="s">
        <v>8221</v>
      </c>
      <c r="E1485">
        <v>117</v>
      </c>
    </row>
    <row r="1486" spans="1:5" x14ac:dyDescent="0.3">
      <c r="A1486" t="s">
        <v>8219</v>
      </c>
      <c r="B1486">
        <v>104</v>
      </c>
      <c r="D1486" t="s">
        <v>8221</v>
      </c>
      <c r="E1486">
        <v>118</v>
      </c>
    </row>
    <row r="1487" spans="1:5" x14ac:dyDescent="0.3">
      <c r="A1487" t="s">
        <v>8219</v>
      </c>
      <c r="B1487">
        <v>104</v>
      </c>
      <c r="D1487" t="s">
        <v>8221</v>
      </c>
      <c r="E1487">
        <v>121</v>
      </c>
    </row>
    <row r="1488" spans="1:5" x14ac:dyDescent="0.3">
      <c r="A1488" t="s">
        <v>8219</v>
      </c>
      <c r="B1488">
        <v>104</v>
      </c>
      <c r="D1488" t="s">
        <v>8221</v>
      </c>
      <c r="E1488">
        <v>122</v>
      </c>
    </row>
    <row r="1489" spans="1:5" x14ac:dyDescent="0.3">
      <c r="A1489" t="s">
        <v>8219</v>
      </c>
      <c r="B1489">
        <v>104</v>
      </c>
      <c r="D1489" t="s">
        <v>8221</v>
      </c>
      <c r="E1489">
        <v>123</v>
      </c>
    </row>
    <row r="1490" spans="1:5" x14ac:dyDescent="0.3">
      <c r="A1490" t="s">
        <v>8219</v>
      </c>
      <c r="B1490">
        <v>104</v>
      </c>
      <c r="D1490" t="s">
        <v>8221</v>
      </c>
      <c r="E1490">
        <v>123</v>
      </c>
    </row>
    <row r="1491" spans="1:5" x14ac:dyDescent="0.3">
      <c r="A1491" t="s">
        <v>8219</v>
      </c>
      <c r="B1491">
        <v>105</v>
      </c>
      <c r="D1491" t="s">
        <v>8221</v>
      </c>
      <c r="E1491">
        <v>124</v>
      </c>
    </row>
    <row r="1492" spans="1:5" x14ac:dyDescent="0.3">
      <c r="A1492" t="s">
        <v>8219</v>
      </c>
      <c r="B1492">
        <v>105</v>
      </c>
      <c r="D1492" t="s">
        <v>8221</v>
      </c>
      <c r="E1492">
        <v>124</v>
      </c>
    </row>
    <row r="1493" spans="1:5" x14ac:dyDescent="0.3">
      <c r="A1493" t="s">
        <v>8219</v>
      </c>
      <c r="B1493">
        <v>105</v>
      </c>
      <c r="D1493" t="s">
        <v>8221</v>
      </c>
      <c r="E1493">
        <v>125</v>
      </c>
    </row>
    <row r="1494" spans="1:5" x14ac:dyDescent="0.3">
      <c r="A1494" t="s">
        <v>8219</v>
      </c>
      <c r="B1494">
        <v>105</v>
      </c>
      <c r="D1494" t="s">
        <v>8221</v>
      </c>
      <c r="E1494">
        <v>129</v>
      </c>
    </row>
    <row r="1495" spans="1:5" x14ac:dyDescent="0.3">
      <c r="A1495" t="s">
        <v>8219</v>
      </c>
      <c r="B1495">
        <v>105</v>
      </c>
      <c r="D1495" t="s">
        <v>8221</v>
      </c>
      <c r="E1495">
        <v>135</v>
      </c>
    </row>
    <row r="1496" spans="1:5" x14ac:dyDescent="0.3">
      <c r="A1496" t="s">
        <v>8219</v>
      </c>
      <c r="B1496">
        <v>106</v>
      </c>
      <c r="D1496" t="s">
        <v>8221</v>
      </c>
      <c r="E1496">
        <v>139</v>
      </c>
    </row>
    <row r="1497" spans="1:5" x14ac:dyDescent="0.3">
      <c r="A1497" t="s">
        <v>8219</v>
      </c>
      <c r="B1497">
        <v>107</v>
      </c>
      <c r="D1497" t="s">
        <v>8221</v>
      </c>
      <c r="E1497">
        <v>140</v>
      </c>
    </row>
    <row r="1498" spans="1:5" x14ac:dyDescent="0.3">
      <c r="A1498" t="s">
        <v>8219</v>
      </c>
      <c r="B1498">
        <v>107</v>
      </c>
      <c r="D1498" t="s">
        <v>8221</v>
      </c>
      <c r="E1498">
        <v>140</v>
      </c>
    </row>
    <row r="1499" spans="1:5" x14ac:dyDescent="0.3">
      <c r="A1499" t="s">
        <v>8219</v>
      </c>
      <c r="B1499">
        <v>107</v>
      </c>
      <c r="D1499" t="s">
        <v>8221</v>
      </c>
      <c r="E1499">
        <v>140</v>
      </c>
    </row>
    <row r="1500" spans="1:5" x14ac:dyDescent="0.3">
      <c r="A1500" t="s">
        <v>8219</v>
      </c>
      <c r="B1500">
        <v>107</v>
      </c>
      <c r="D1500" t="s">
        <v>8221</v>
      </c>
      <c r="E1500">
        <v>147</v>
      </c>
    </row>
    <row r="1501" spans="1:5" x14ac:dyDescent="0.3">
      <c r="A1501" t="s">
        <v>8219</v>
      </c>
      <c r="B1501">
        <v>107</v>
      </c>
      <c r="D1501" t="s">
        <v>8221</v>
      </c>
      <c r="E1501">
        <v>147</v>
      </c>
    </row>
    <row r="1502" spans="1:5" x14ac:dyDescent="0.3">
      <c r="A1502" t="s">
        <v>8219</v>
      </c>
      <c r="B1502">
        <v>107</v>
      </c>
      <c r="D1502" t="s">
        <v>8221</v>
      </c>
      <c r="E1502">
        <v>148</v>
      </c>
    </row>
    <row r="1503" spans="1:5" x14ac:dyDescent="0.3">
      <c r="A1503" t="s">
        <v>8219</v>
      </c>
      <c r="B1503">
        <v>107</v>
      </c>
      <c r="D1503" t="s">
        <v>8221</v>
      </c>
      <c r="E1503">
        <v>152</v>
      </c>
    </row>
    <row r="1504" spans="1:5" x14ac:dyDescent="0.3">
      <c r="A1504" t="s">
        <v>8219</v>
      </c>
      <c r="B1504">
        <v>108</v>
      </c>
      <c r="D1504" t="s">
        <v>8221</v>
      </c>
      <c r="E1504">
        <v>167</v>
      </c>
    </row>
    <row r="1505" spans="1:5" x14ac:dyDescent="0.3">
      <c r="A1505" t="s">
        <v>8219</v>
      </c>
      <c r="B1505">
        <v>108</v>
      </c>
      <c r="D1505" t="s">
        <v>8221</v>
      </c>
      <c r="E1505">
        <v>170</v>
      </c>
    </row>
    <row r="1506" spans="1:5" x14ac:dyDescent="0.3">
      <c r="A1506" t="s">
        <v>8219</v>
      </c>
      <c r="B1506">
        <v>108</v>
      </c>
      <c r="D1506" t="s">
        <v>8221</v>
      </c>
      <c r="E1506">
        <v>171</v>
      </c>
    </row>
    <row r="1507" spans="1:5" x14ac:dyDescent="0.3">
      <c r="A1507" t="s">
        <v>8219</v>
      </c>
      <c r="B1507">
        <v>108</v>
      </c>
      <c r="D1507" t="s">
        <v>8221</v>
      </c>
      <c r="E1507">
        <v>171</v>
      </c>
    </row>
    <row r="1508" spans="1:5" x14ac:dyDescent="0.3">
      <c r="A1508" t="s">
        <v>8219</v>
      </c>
      <c r="B1508">
        <v>108</v>
      </c>
      <c r="D1508" t="s">
        <v>8221</v>
      </c>
      <c r="E1508">
        <v>179</v>
      </c>
    </row>
    <row r="1509" spans="1:5" x14ac:dyDescent="0.3">
      <c r="A1509" t="s">
        <v>8219</v>
      </c>
      <c r="B1509">
        <v>108</v>
      </c>
      <c r="D1509" t="s">
        <v>8221</v>
      </c>
      <c r="E1509">
        <v>185</v>
      </c>
    </row>
    <row r="1510" spans="1:5" x14ac:dyDescent="0.3">
      <c r="A1510" t="s">
        <v>8219</v>
      </c>
      <c r="B1510">
        <v>108</v>
      </c>
      <c r="D1510" t="s">
        <v>8221</v>
      </c>
      <c r="E1510">
        <v>188</v>
      </c>
    </row>
    <row r="1511" spans="1:5" x14ac:dyDescent="0.3">
      <c r="A1511" t="s">
        <v>8219</v>
      </c>
      <c r="B1511">
        <v>108</v>
      </c>
      <c r="D1511" t="s">
        <v>8221</v>
      </c>
      <c r="E1511">
        <v>196</v>
      </c>
    </row>
    <row r="1512" spans="1:5" x14ac:dyDescent="0.3">
      <c r="A1512" t="s">
        <v>8219</v>
      </c>
      <c r="B1512">
        <v>108</v>
      </c>
      <c r="D1512" t="s">
        <v>8221</v>
      </c>
      <c r="E1512">
        <v>196</v>
      </c>
    </row>
    <row r="1513" spans="1:5" x14ac:dyDescent="0.3">
      <c r="A1513" t="s">
        <v>8219</v>
      </c>
      <c r="B1513">
        <v>108</v>
      </c>
      <c r="D1513" t="s">
        <v>8221</v>
      </c>
      <c r="E1513">
        <v>197</v>
      </c>
    </row>
    <row r="1514" spans="1:5" x14ac:dyDescent="0.3">
      <c r="A1514" t="s">
        <v>8219</v>
      </c>
      <c r="B1514">
        <v>108</v>
      </c>
      <c r="D1514" t="s">
        <v>8221</v>
      </c>
      <c r="E1514">
        <v>201</v>
      </c>
    </row>
    <row r="1515" spans="1:5" x14ac:dyDescent="0.3">
      <c r="A1515" t="s">
        <v>8219</v>
      </c>
      <c r="B1515">
        <v>109</v>
      </c>
      <c r="D1515" t="s">
        <v>8221</v>
      </c>
      <c r="E1515">
        <v>202</v>
      </c>
    </row>
    <row r="1516" spans="1:5" x14ac:dyDescent="0.3">
      <c r="A1516" t="s">
        <v>8219</v>
      </c>
      <c r="B1516">
        <v>109</v>
      </c>
      <c r="D1516" t="s">
        <v>8221</v>
      </c>
      <c r="E1516">
        <v>215</v>
      </c>
    </row>
    <row r="1517" spans="1:5" x14ac:dyDescent="0.3">
      <c r="A1517" t="s">
        <v>8219</v>
      </c>
      <c r="B1517">
        <v>109</v>
      </c>
      <c r="D1517" t="s">
        <v>8221</v>
      </c>
      <c r="E1517">
        <v>229</v>
      </c>
    </row>
    <row r="1518" spans="1:5" x14ac:dyDescent="0.3">
      <c r="A1518" t="s">
        <v>8219</v>
      </c>
      <c r="B1518">
        <v>110</v>
      </c>
      <c r="D1518" t="s">
        <v>8221</v>
      </c>
      <c r="E1518">
        <v>236</v>
      </c>
    </row>
    <row r="1519" spans="1:5" x14ac:dyDescent="0.3">
      <c r="A1519" t="s">
        <v>8219</v>
      </c>
      <c r="B1519">
        <v>110</v>
      </c>
      <c r="D1519" t="s">
        <v>8221</v>
      </c>
      <c r="E1519">
        <v>285</v>
      </c>
    </row>
    <row r="1520" spans="1:5" x14ac:dyDescent="0.3">
      <c r="A1520" t="s">
        <v>8219</v>
      </c>
      <c r="B1520">
        <v>110</v>
      </c>
      <c r="D1520" t="s">
        <v>8221</v>
      </c>
      <c r="E1520">
        <v>296</v>
      </c>
    </row>
    <row r="1521" spans="1:5" x14ac:dyDescent="0.3">
      <c r="A1521" t="s">
        <v>8219</v>
      </c>
      <c r="B1521">
        <v>110</v>
      </c>
      <c r="D1521" t="s">
        <v>8221</v>
      </c>
      <c r="E1521">
        <v>310</v>
      </c>
    </row>
    <row r="1522" spans="1:5" x14ac:dyDescent="0.3">
      <c r="A1522" t="s">
        <v>8219</v>
      </c>
      <c r="B1522">
        <v>111</v>
      </c>
      <c r="D1522" t="s">
        <v>8221</v>
      </c>
      <c r="E1522">
        <v>311</v>
      </c>
    </row>
    <row r="1523" spans="1:5" x14ac:dyDescent="0.3">
      <c r="A1523" t="s">
        <v>8219</v>
      </c>
      <c r="B1523">
        <v>111</v>
      </c>
      <c r="D1523" t="s">
        <v>8221</v>
      </c>
      <c r="E1523">
        <v>312</v>
      </c>
    </row>
    <row r="1524" spans="1:5" x14ac:dyDescent="0.3">
      <c r="A1524" t="s">
        <v>8219</v>
      </c>
      <c r="B1524">
        <v>111</v>
      </c>
      <c r="D1524" t="s">
        <v>8221</v>
      </c>
      <c r="E1524">
        <v>336</v>
      </c>
    </row>
    <row r="1525" spans="1:5" x14ac:dyDescent="0.3">
      <c r="A1525" t="s">
        <v>8219</v>
      </c>
      <c r="B1525">
        <v>111</v>
      </c>
      <c r="D1525" t="s">
        <v>8221</v>
      </c>
      <c r="E1525">
        <v>338</v>
      </c>
    </row>
    <row r="1526" spans="1:5" x14ac:dyDescent="0.3">
      <c r="A1526" t="s">
        <v>8219</v>
      </c>
      <c r="B1526">
        <v>111</v>
      </c>
      <c r="D1526" t="s">
        <v>8221</v>
      </c>
      <c r="E1526">
        <v>369</v>
      </c>
    </row>
    <row r="1527" spans="1:5" x14ac:dyDescent="0.3">
      <c r="A1527" t="s">
        <v>8219</v>
      </c>
      <c r="B1527">
        <v>111</v>
      </c>
      <c r="D1527" t="s">
        <v>8221</v>
      </c>
      <c r="E1527">
        <v>456</v>
      </c>
    </row>
    <row r="1528" spans="1:5" x14ac:dyDescent="0.3">
      <c r="A1528" t="s">
        <v>8219</v>
      </c>
      <c r="B1528">
        <v>111</v>
      </c>
      <c r="D1528" t="s">
        <v>8221</v>
      </c>
      <c r="E1528">
        <v>534</v>
      </c>
    </row>
    <row r="1529" spans="1:5" x14ac:dyDescent="0.3">
      <c r="A1529" t="s">
        <v>8219</v>
      </c>
      <c r="B1529">
        <v>112</v>
      </c>
      <c r="D1529" t="s">
        <v>8221</v>
      </c>
      <c r="E1529">
        <v>890</v>
      </c>
    </row>
    <row r="1530" spans="1:5" x14ac:dyDescent="0.3">
      <c r="A1530" t="s">
        <v>8219</v>
      </c>
      <c r="B1530">
        <v>112</v>
      </c>
      <c r="D1530" t="s">
        <v>8221</v>
      </c>
      <c r="E1530">
        <v>975</v>
      </c>
    </row>
    <row r="1531" spans="1:5" x14ac:dyDescent="0.3">
      <c r="A1531" t="s">
        <v>8219</v>
      </c>
      <c r="B1531">
        <v>112</v>
      </c>
      <c r="D1531" t="s">
        <v>8221</v>
      </c>
      <c r="E1531">
        <v>1293</v>
      </c>
    </row>
    <row r="1532" spans="1:5" x14ac:dyDescent="0.3">
      <c r="A1532" t="s">
        <v>8219</v>
      </c>
      <c r="B1532">
        <v>112</v>
      </c>
    </row>
    <row r="1533" spans="1:5" x14ac:dyDescent="0.3">
      <c r="A1533" t="s">
        <v>8219</v>
      </c>
      <c r="B1533">
        <v>112</v>
      </c>
    </row>
    <row r="1534" spans="1:5" x14ac:dyDescent="0.3">
      <c r="A1534" t="s">
        <v>8219</v>
      </c>
      <c r="B1534">
        <v>113</v>
      </c>
    </row>
    <row r="1535" spans="1:5" x14ac:dyDescent="0.3">
      <c r="A1535" t="s">
        <v>8219</v>
      </c>
      <c r="B1535">
        <v>113</v>
      </c>
    </row>
    <row r="1536" spans="1:5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xmlns:xlrd2="http://schemas.microsoft.com/office/spreadsheetml/2017/richdata2" ref="D2:E2187">
    <sortCondition ref="E1:E2187"/>
  </sortState>
  <conditionalFormatting sqref="A1:A1046647">
    <cfRule type="containsText" dxfId="24" priority="16" operator="containsText" text="live">
      <formula>NOT(ISERROR(SEARCH("live",A1)))</formula>
    </cfRule>
    <cfRule type="containsText" dxfId="23" priority="17" operator="containsText" text="canceled">
      <formula>NOT(ISERROR(SEARCH("canceled",A1)))</formula>
    </cfRule>
    <cfRule type="containsText" dxfId="22" priority="18" operator="containsText" text="failed">
      <formula>NOT(ISERROR(SEARCH("failed",A1)))</formula>
    </cfRule>
    <cfRule type="containsText" dxfId="21" priority="19" operator="containsText" text="successful">
      <formula>NOT(ISERROR(SEARCH("successful",A1)))</formula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D1:D1045992">
    <cfRule type="containsText" dxfId="20" priority="11" operator="containsText" text="live">
      <formula>NOT(ISERROR(SEARCH("live",D1)))</formula>
    </cfRule>
    <cfRule type="containsText" dxfId="19" priority="12" operator="containsText" text="canceled">
      <formula>NOT(ISERROR(SEARCH("canceled",D1)))</formula>
    </cfRule>
    <cfRule type="containsText" dxfId="18" priority="13" operator="containsText" text="failed">
      <formula>NOT(ISERROR(SEARCH("failed",D1)))</formula>
    </cfRule>
    <cfRule type="containsText" dxfId="17" priority="14" operator="containsText" text="successful">
      <formula>NOT(ISERROR(SEARCH("successful",D1)))</formula>
    </cfRule>
    <cfRule type="colorScale" priority="15">
      <colorScale>
        <cfvo type="min"/>
        <cfvo type="max"/>
        <color rgb="FFFCFCFF"/>
        <color rgb="FF63BE7B"/>
      </colorScale>
    </cfRule>
  </conditionalFormatting>
  <conditionalFormatting sqref="H4">
    <cfRule type="containsText" dxfId="16" priority="6" operator="containsText" text="live">
      <formula>NOT(ISERROR(SEARCH("live",H4)))</formula>
    </cfRule>
    <cfRule type="containsText" dxfId="15" priority="7" operator="containsText" text="canceled">
      <formula>NOT(ISERROR(SEARCH("canceled",H4)))</formula>
    </cfRule>
    <cfRule type="containsText" dxfId="14" priority="8" operator="containsText" text="failed">
      <formula>NOT(ISERROR(SEARCH("failed",H4)))</formula>
    </cfRule>
    <cfRule type="containsText" dxfId="13" priority="9" operator="containsText" text="successful">
      <formula>NOT(ISERROR(SEARCH("successful",H4)))</formula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J4">
    <cfRule type="containsText" dxfId="12" priority="1" operator="containsText" text="live">
      <formula>NOT(ISERROR(SEARCH("live",J4)))</formula>
    </cfRule>
    <cfRule type="containsText" dxfId="11" priority="2" operator="containsText" text="canceled">
      <formula>NOT(ISERROR(SEARCH("canceled",J4)))</formula>
    </cfRule>
    <cfRule type="containsText" dxfId="10" priority="3" operator="containsText" text="failed">
      <formula>NOT(ISERROR(SEARCH("failed",J4)))</formula>
    </cfRule>
    <cfRule type="containsText" dxfId="9" priority="4" operator="containsText" text="successful">
      <formula>NOT(ISERROR(SEARCH("successful",J4)))</formula>
    </cfRule>
    <cfRule type="colorScale" priority="5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Parent Category</vt:lpstr>
      <vt:lpstr>Sub-Category</vt:lpstr>
      <vt:lpstr>Start Dates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Thissen</cp:lastModifiedBy>
  <dcterms:created xsi:type="dcterms:W3CDTF">2017-04-20T15:17:24Z</dcterms:created>
  <dcterms:modified xsi:type="dcterms:W3CDTF">2021-10-23T20:00:36Z</dcterms:modified>
</cp:coreProperties>
</file>