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" i="1" l="1"/>
  <c r="Y9" i="1"/>
  <c r="Z9" i="1"/>
  <c r="AA9" i="1"/>
  <c r="AB9" i="1"/>
  <c r="AC9" i="1"/>
  <c r="AD9" i="1"/>
  <c r="AE9" i="1"/>
  <c r="AF9" i="1"/>
  <c r="AG9" i="1"/>
  <c r="X10" i="1"/>
  <c r="Y10" i="1"/>
  <c r="Z10" i="1"/>
  <c r="AA10" i="1"/>
  <c r="AB10" i="1"/>
  <c r="AC10" i="1"/>
  <c r="AD10" i="1"/>
  <c r="AE10" i="1"/>
  <c r="AF10" i="1"/>
  <c r="AG10" i="1"/>
  <c r="X11" i="1"/>
  <c r="Y11" i="1"/>
  <c r="Z11" i="1"/>
  <c r="AA11" i="1"/>
  <c r="AB11" i="1"/>
  <c r="AC11" i="1"/>
  <c r="AD11" i="1"/>
  <c r="AE11" i="1"/>
  <c r="AF11" i="1"/>
  <c r="AG11" i="1"/>
  <c r="X12" i="1"/>
  <c r="Y12" i="1"/>
  <c r="Z12" i="1"/>
  <c r="AA12" i="1"/>
  <c r="AB12" i="1"/>
  <c r="AC12" i="1"/>
  <c r="AD12" i="1"/>
  <c r="AE12" i="1"/>
  <c r="AF12" i="1"/>
  <c r="AG12" i="1"/>
  <c r="X13" i="1"/>
  <c r="Y13" i="1"/>
  <c r="Z13" i="1"/>
  <c r="AA13" i="1"/>
  <c r="AB13" i="1"/>
  <c r="AC13" i="1"/>
  <c r="AD13" i="1"/>
  <c r="AE13" i="1"/>
  <c r="AF13" i="1"/>
  <c r="AG13" i="1"/>
  <c r="X14" i="1"/>
  <c r="Y14" i="1"/>
  <c r="Z14" i="1"/>
  <c r="AA14" i="1"/>
  <c r="AB14" i="1"/>
  <c r="AC14" i="1"/>
  <c r="AD14" i="1"/>
  <c r="AE14" i="1"/>
  <c r="AF14" i="1"/>
  <c r="AG14" i="1"/>
  <c r="X15" i="1"/>
  <c r="Y15" i="1"/>
  <c r="Z15" i="1"/>
  <c r="AA15" i="1"/>
  <c r="AB15" i="1"/>
  <c r="AC15" i="1"/>
  <c r="AD15" i="1"/>
  <c r="AE15" i="1"/>
  <c r="AF15" i="1"/>
  <c r="AG15" i="1"/>
  <c r="X16" i="1"/>
  <c r="Y16" i="1"/>
  <c r="Z16" i="1"/>
  <c r="AA16" i="1"/>
  <c r="AB16" i="1"/>
  <c r="AC16" i="1"/>
  <c r="AD16" i="1"/>
  <c r="AE16" i="1"/>
  <c r="AF16" i="1"/>
  <c r="AG16" i="1"/>
  <c r="X17" i="1"/>
  <c r="Y17" i="1"/>
  <c r="Z17" i="1"/>
  <c r="AA17" i="1"/>
  <c r="AB17" i="1"/>
  <c r="AC17" i="1"/>
  <c r="AD17" i="1"/>
  <c r="AE17" i="1"/>
  <c r="AF17" i="1"/>
  <c r="AG17" i="1"/>
  <c r="X18" i="1"/>
  <c r="Y18" i="1"/>
  <c r="Z18" i="1"/>
  <c r="AA18" i="1"/>
  <c r="AB18" i="1"/>
  <c r="AC18" i="1"/>
  <c r="AD18" i="1"/>
  <c r="AE18" i="1"/>
  <c r="AF18" i="1"/>
  <c r="AG18" i="1"/>
  <c r="X19" i="1"/>
  <c r="Y19" i="1"/>
  <c r="Z19" i="1"/>
  <c r="AA19" i="1"/>
  <c r="AB19" i="1"/>
  <c r="AC19" i="1"/>
  <c r="AD19" i="1"/>
  <c r="AE19" i="1"/>
  <c r="AF19" i="1"/>
  <c r="AG19" i="1"/>
  <c r="W10" i="1"/>
  <c r="W11" i="1"/>
  <c r="W12" i="1"/>
  <c r="W13" i="1"/>
  <c r="W14" i="1"/>
  <c r="W15" i="1"/>
  <c r="W16" i="1"/>
  <c r="W17" i="1"/>
  <c r="W18" i="1"/>
  <c r="W19" i="1"/>
  <c r="W9" i="1"/>
  <c r="J37" i="1"/>
  <c r="K37" i="1"/>
  <c r="L37" i="1"/>
  <c r="M37" i="1"/>
  <c r="N37" i="1"/>
  <c r="O37" i="1"/>
  <c r="P37" i="1"/>
  <c r="Q37" i="1"/>
  <c r="R37" i="1"/>
  <c r="S37" i="1"/>
  <c r="J38" i="1"/>
  <c r="K38" i="1"/>
  <c r="L38" i="1"/>
  <c r="M38" i="1"/>
  <c r="N38" i="1"/>
  <c r="O38" i="1"/>
  <c r="P38" i="1"/>
  <c r="Q38" i="1"/>
  <c r="R38" i="1"/>
  <c r="S38" i="1"/>
  <c r="J39" i="1"/>
  <c r="K39" i="1"/>
  <c r="L39" i="1"/>
  <c r="M39" i="1"/>
  <c r="N39" i="1"/>
  <c r="O39" i="1"/>
  <c r="P39" i="1"/>
  <c r="Q39" i="1"/>
  <c r="R39" i="1"/>
  <c r="S39" i="1"/>
  <c r="J40" i="1"/>
  <c r="K40" i="1"/>
  <c r="L40" i="1"/>
  <c r="M40" i="1"/>
  <c r="N40" i="1"/>
  <c r="O40" i="1"/>
  <c r="P40" i="1"/>
  <c r="Q40" i="1"/>
  <c r="R40" i="1"/>
  <c r="S40" i="1"/>
  <c r="J41" i="1"/>
  <c r="K41" i="1"/>
  <c r="L41" i="1"/>
  <c r="M41" i="1"/>
  <c r="N41" i="1"/>
  <c r="O41" i="1"/>
  <c r="P41" i="1"/>
  <c r="Q41" i="1"/>
  <c r="R41" i="1"/>
  <c r="S41" i="1"/>
  <c r="J42" i="1"/>
  <c r="K42" i="1"/>
  <c r="L42" i="1"/>
  <c r="M42" i="1"/>
  <c r="N42" i="1"/>
  <c r="O42" i="1"/>
  <c r="P42" i="1"/>
  <c r="Q42" i="1"/>
  <c r="R42" i="1"/>
  <c r="S42" i="1"/>
  <c r="J43" i="1"/>
  <c r="K43" i="1"/>
  <c r="L43" i="1"/>
  <c r="M43" i="1"/>
  <c r="N43" i="1"/>
  <c r="O43" i="1"/>
  <c r="P43" i="1"/>
  <c r="Q43" i="1"/>
  <c r="R43" i="1"/>
  <c r="S43" i="1"/>
  <c r="J44" i="1"/>
  <c r="K44" i="1"/>
  <c r="L44" i="1"/>
  <c r="M44" i="1"/>
  <c r="N44" i="1"/>
  <c r="O44" i="1"/>
  <c r="P44" i="1"/>
  <c r="Q44" i="1"/>
  <c r="R44" i="1"/>
  <c r="S44" i="1"/>
  <c r="J45" i="1"/>
  <c r="K45" i="1"/>
  <c r="L45" i="1"/>
  <c r="M45" i="1"/>
  <c r="N45" i="1"/>
  <c r="O45" i="1"/>
  <c r="P45" i="1"/>
  <c r="Q45" i="1"/>
  <c r="R45" i="1"/>
  <c r="S45" i="1"/>
  <c r="J46" i="1"/>
  <c r="K46" i="1"/>
  <c r="L46" i="1"/>
  <c r="M46" i="1"/>
  <c r="N46" i="1"/>
  <c r="O46" i="1"/>
  <c r="P46" i="1"/>
  <c r="Q46" i="1"/>
  <c r="R46" i="1"/>
  <c r="S46" i="1"/>
  <c r="J47" i="1"/>
  <c r="K47" i="1"/>
  <c r="L47" i="1"/>
  <c r="M47" i="1"/>
  <c r="N47" i="1"/>
  <c r="O47" i="1"/>
  <c r="P47" i="1"/>
  <c r="Q47" i="1"/>
  <c r="R47" i="1"/>
  <c r="S47" i="1"/>
  <c r="I38" i="1"/>
  <c r="I39" i="1"/>
  <c r="I40" i="1"/>
  <c r="I41" i="1"/>
  <c r="I42" i="1"/>
  <c r="I43" i="1"/>
  <c r="I44" i="1"/>
  <c r="I45" i="1"/>
  <c r="I46" i="1"/>
  <c r="I47" i="1"/>
  <c r="I37" i="1"/>
  <c r="J23" i="1"/>
  <c r="K23" i="1"/>
  <c r="L23" i="1"/>
  <c r="M23" i="1"/>
  <c r="N23" i="1"/>
  <c r="O23" i="1"/>
  <c r="P23" i="1"/>
  <c r="Q23" i="1"/>
  <c r="R23" i="1"/>
  <c r="S23" i="1"/>
  <c r="J24" i="1"/>
  <c r="K24" i="1"/>
  <c r="L24" i="1"/>
  <c r="M24" i="1"/>
  <c r="N24" i="1"/>
  <c r="O24" i="1"/>
  <c r="P24" i="1"/>
  <c r="Q24" i="1"/>
  <c r="R24" i="1"/>
  <c r="S24" i="1"/>
  <c r="J25" i="1"/>
  <c r="K25" i="1"/>
  <c r="L25" i="1"/>
  <c r="M25" i="1"/>
  <c r="N25" i="1"/>
  <c r="O25" i="1"/>
  <c r="P25" i="1"/>
  <c r="Q25" i="1"/>
  <c r="R25" i="1"/>
  <c r="S25" i="1"/>
  <c r="J26" i="1"/>
  <c r="K26" i="1"/>
  <c r="L26" i="1"/>
  <c r="M26" i="1"/>
  <c r="N26" i="1"/>
  <c r="O26" i="1"/>
  <c r="P26" i="1"/>
  <c r="Q26" i="1"/>
  <c r="R26" i="1"/>
  <c r="S26" i="1"/>
  <c r="J27" i="1"/>
  <c r="K27" i="1"/>
  <c r="L27" i="1"/>
  <c r="M27" i="1"/>
  <c r="N27" i="1"/>
  <c r="O27" i="1"/>
  <c r="P27" i="1"/>
  <c r="Q27" i="1"/>
  <c r="R27" i="1"/>
  <c r="S27" i="1"/>
  <c r="J28" i="1"/>
  <c r="K28" i="1"/>
  <c r="L28" i="1"/>
  <c r="M28" i="1"/>
  <c r="N28" i="1"/>
  <c r="O28" i="1"/>
  <c r="P28" i="1"/>
  <c r="Q28" i="1"/>
  <c r="R28" i="1"/>
  <c r="S28" i="1"/>
  <c r="J29" i="1"/>
  <c r="K29" i="1"/>
  <c r="L29" i="1"/>
  <c r="M29" i="1"/>
  <c r="N29" i="1"/>
  <c r="O29" i="1"/>
  <c r="P29" i="1"/>
  <c r="Q29" i="1"/>
  <c r="R29" i="1"/>
  <c r="S29" i="1"/>
  <c r="J30" i="1"/>
  <c r="K30" i="1"/>
  <c r="L30" i="1"/>
  <c r="M30" i="1"/>
  <c r="N30" i="1"/>
  <c r="O30" i="1"/>
  <c r="P30" i="1"/>
  <c r="Q30" i="1"/>
  <c r="R30" i="1"/>
  <c r="S30" i="1"/>
  <c r="J31" i="1"/>
  <c r="K31" i="1"/>
  <c r="L31" i="1"/>
  <c r="M31" i="1"/>
  <c r="N31" i="1"/>
  <c r="O31" i="1"/>
  <c r="P31" i="1"/>
  <c r="Q31" i="1"/>
  <c r="R31" i="1"/>
  <c r="S31" i="1"/>
  <c r="J32" i="1"/>
  <c r="K32" i="1"/>
  <c r="L32" i="1"/>
  <c r="M32" i="1"/>
  <c r="N32" i="1"/>
  <c r="O32" i="1"/>
  <c r="P32" i="1"/>
  <c r="Q32" i="1"/>
  <c r="R32" i="1"/>
  <c r="S32" i="1"/>
  <c r="J33" i="1"/>
  <c r="K33" i="1"/>
  <c r="L33" i="1"/>
  <c r="M33" i="1"/>
  <c r="N33" i="1"/>
  <c r="O33" i="1"/>
  <c r="P33" i="1"/>
  <c r="Q33" i="1"/>
  <c r="R33" i="1"/>
  <c r="S33" i="1"/>
  <c r="I24" i="1"/>
  <c r="I25" i="1"/>
  <c r="I26" i="1"/>
  <c r="I27" i="1"/>
  <c r="I28" i="1"/>
  <c r="I29" i="1"/>
  <c r="I30" i="1"/>
  <c r="I31" i="1"/>
  <c r="I32" i="1"/>
  <c r="I33" i="1"/>
  <c r="I23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J9" i="1"/>
  <c r="K9" i="1"/>
  <c r="L9" i="1"/>
  <c r="M9" i="1"/>
  <c r="N9" i="1"/>
  <c r="O9" i="1"/>
  <c r="P9" i="1"/>
  <c r="Q9" i="1"/>
  <c r="R9" i="1"/>
  <c r="S9" i="1"/>
  <c r="I9" i="1"/>
  <c r="B15" i="1"/>
  <c r="A15" i="1"/>
  <c r="B14" i="1"/>
  <c r="A14" i="1"/>
</calcChain>
</file>

<file path=xl/sharedStrings.xml><?xml version="1.0" encoding="utf-8"?>
<sst xmlns="http://schemas.openxmlformats.org/spreadsheetml/2006/main" count="38" uniqueCount="26">
  <si>
    <t>Guatemala Banana Case</t>
  </si>
  <si>
    <t>LOCAL</t>
  </si>
  <si>
    <t>load (q)</t>
  </si>
  <si>
    <t>purchase price from farmers (Q/q)</t>
  </si>
  <si>
    <t>sell price to regional (Q/q)</t>
  </si>
  <si>
    <t>trips/wk</t>
  </si>
  <si>
    <t>fuel expense/trip</t>
  </si>
  <si>
    <t>Buy</t>
  </si>
  <si>
    <t>Sell</t>
  </si>
  <si>
    <t>QTY</t>
  </si>
  <si>
    <t>Fuel</t>
  </si>
  <si>
    <t>25-35</t>
  </si>
  <si>
    <t>50-60</t>
  </si>
  <si>
    <t>QTY=15</t>
  </si>
  <si>
    <t>QTY=20</t>
  </si>
  <si>
    <t>QTY=25</t>
  </si>
  <si>
    <t>REGIONAL</t>
  </si>
  <si>
    <t>65-75</t>
  </si>
  <si>
    <t>QTY=250</t>
  </si>
  <si>
    <t>Truck Cost</t>
  </si>
  <si>
    <t xml:space="preserve">Life </t>
  </si>
  <si>
    <t>Life</t>
  </si>
  <si>
    <t>wks/yr</t>
  </si>
  <si>
    <t>Local</t>
  </si>
  <si>
    <t>Regional</t>
  </si>
  <si>
    <t>trips/yr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</si>
</sst>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9"/>
      <color theme="1"/>
      <name val="Menlo Regular"/>
      <family val="2"/>
    </font>
    <font>
      <b/>
      <sz val="9"/>
      <color theme="1"/>
      <name val="Menlo Regular"/>
      <family val="2"/>
    </font>
    <font>
      <u/>
      <sz val="9"/>
      <color theme="10"/>
      <name val="Menlo Regular"/>
      <family val="2"/>
    </font>
    <font>
      <u/>
      <sz val="9"/>
      <color theme="11"/>
      <name val="Menlo Regular"/>
      <family val="2"/>
    </font>
    <font>
      <sz val="9"/>
      <color rgb="FF000000"/>
      <name val="Menlo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textRotation="90"/>
    </xf>
    <xf numFmtId="0" fontId="0" fillId="0" borderId="0" xfId="0" applyAlignment="1">
      <alignment horizontal="center"/>
    </xf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Alignment="1">
      <alignment horizontal="center"/>
    </xf>
    <xf numFmtId="1" fontId="4" fillId="0" borderId="0" xfId="0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textRotation="90"/>
    </xf>
    <xf numFmtId="3" fontId="0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showGridLines="0" tabSelected="1" topLeftCell="D2" zoomScale="125" zoomScaleNormal="125" zoomScalePageLayoutView="125" workbookViewId="0">
      <selection activeCell="AC22" sqref="AC22"/>
    </sheetView>
  </sheetViews>
  <sheetFormatPr baseColWidth="10" defaultRowHeight="11" x14ac:dyDescent="0"/>
  <cols>
    <col min="7" max="7" width="2.83203125" style="8" bestFit="1" customWidth="1"/>
    <col min="8" max="8" width="3.1640625" style="8" bestFit="1" customWidth="1"/>
    <col min="9" max="9" width="5.1640625" style="8" bestFit="1" customWidth="1"/>
    <col min="10" max="10" width="5.5" style="8" customWidth="1"/>
    <col min="11" max="11" width="5.1640625" style="8" bestFit="1" customWidth="1"/>
    <col min="12" max="14" width="5.1640625" style="8" customWidth="1"/>
    <col min="15" max="15" width="5" style="8" customWidth="1"/>
    <col min="16" max="16" width="4.5" style="8" customWidth="1"/>
    <col min="17" max="19" width="4.1640625" style="8" bestFit="1" customWidth="1"/>
    <col min="21" max="21" width="2.83203125" bestFit="1" customWidth="1"/>
    <col min="22" max="22" width="3.1640625" bestFit="1" customWidth="1"/>
    <col min="23" max="23" width="7.83203125" bestFit="1" customWidth="1"/>
    <col min="24" max="26" width="5.83203125" bestFit="1" customWidth="1"/>
    <col min="27" max="29" width="6.33203125" bestFit="1" customWidth="1"/>
    <col min="30" max="33" width="6.6640625" bestFit="1" customWidth="1"/>
  </cols>
  <sheetData>
    <row r="1" spans="1:33">
      <c r="A1" s="1" t="s">
        <v>0</v>
      </c>
    </row>
    <row r="3" spans="1:33">
      <c r="A3" t="s">
        <v>1</v>
      </c>
    </row>
    <row r="4" spans="1:33">
      <c r="A4">
        <v>15</v>
      </c>
      <c r="B4">
        <v>25</v>
      </c>
      <c r="C4" t="s">
        <v>2</v>
      </c>
    </row>
    <row r="5" spans="1:33">
      <c r="A5">
        <v>25</v>
      </c>
      <c r="B5">
        <v>35</v>
      </c>
      <c r="C5" t="s">
        <v>3</v>
      </c>
      <c r="G5" s="12" t="s">
        <v>1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U5" s="6" t="s">
        <v>16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>
      <c r="A6">
        <v>50</v>
      </c>
      <c r="B6">
        <v>60</v>
      </c>
      <c r="C6" t="s">
        <v>4</v>
      </c>
    </row>
    <row r="7" spans="1:33">
      <c r="A7">
        <v>3</v>
      </c>
      <c r="C7" t="s">
        <v>5</v>
      </c>
      <c r="I7" s="8" t="s">
        <v>13</v>
      </c>
      <c r="W7" t="s">
        <v>18</v>
      </c>
    </row>
    <row r="8" spans="1:33">
      <c r="A8">
        <v>400</v>
      </c>
      <c r="C8" t="s">
        <v>6</v>
      </c>
      <c r="I8" s="9">
        <v>50</v>
      </c>
      <c r="J8" s="9">
        <v>51</v>
      </c>
      <c r="K8" s="9">
        <v>52</v>
      </c>
      <c r="L8" s="9">
        <v>53</v>
      </c>
      <c r="M8" s="9">
        <v>54</v>
      </c>
      <c r="N8" s="9">
        <v>55</v>
      </c>
      <c r="O8" s="9">
        <v>56</v>
      </c>
      <c r="P8" s="9">
        <v>57</v>
      </c>
      <c r="Q8" s="9">
        <v>58</v>
      </c>
      <c r="R8" s="9">
        <v>59</v>
      </c>
      <c r="S8" s="9">
        <v>60</v>
      </c>
      <c r="W8" s="1">
        <v>65</v>
      </c>
      <c r="X8" s="1">
        <v>66</v>
      </c>
      <c r="Y8" s="1">
        <v>67</v>
      </c>
      <c r="Z8" s="1">
        <v>68</v>
      </c>
      <c r="AA8" s="1">
        <v>69</v>
      </c>
      <c r="AB8" s="1">
        <v>70</v>
      </c>
      <c r="AC8" s="1">
        <v>71</v>
      </c>
      <c r="AD8" s="1">
        <v>72</v>
      </c>
      <c r="AE8" s="1">
        <v>73</v>
      </c>
      <c r="AF8" s="1">
        <v>74</v>
      </c>
      <c r="AG8" s="1">
        <v>75</v>
      </c>
    </row>
    <row r="9" spans="1:33">
      <c r="H9" s="9">
        <v>25</v>
      </c>
      <c r="I9" s="8">
        <f>$C$19*(I$8*0.95-$H9)-$D$19-$E$19/$A$15</f>
        <v>-95.833333333333343</v>
      </c>
      <c r="J9" s="8">
        <f t="shared" ref="J9:S19" si="0">$C$19*(J$8*0.95-$H9)-$D$19-$E$19/$A$15</f>
        <v>-81.5833333333334</v>
      </c>
      <c r="K9" s="8">
        <f t="shared" si="0"/>
        <v>-67.333333333333343</v>
      </c>
      <c r="L9" s="8">
        <f t="shared" si="0"/>
        <v>-53.083333333333449</v>
      </c>
      <c r="M9" s="8">
        <f t="shared" si="0"/>
        <v>-38.833333333333393</v>
      </c>
      <c r="N9" s="8">
        <f t="shared" si="0"/>
        <v>-24.583333333333336</v>
      </c>
      <c r="O9" s="8">
        <f t="shared" si="0"/>
        <v>-10.333333333333393</v>
      </c>
      <c r="P9" s="8">
        <f t="shared" si="0"/>
        <v>3.9166666666666643</v>
      </c>
      <c r="Q9" s="8">
        <f t="shared" si="0"/>
        <v>18.166666666666551</v>
      </c>
      <c r="R9" s="8">
        <f t="shared" si="0"/>
        <v>32.416666666666607</v>
      </c>
      <c r="S9" s="8">
        <f t="shared" si="0"/>
        <v>46.666666666666664</v>
      </c>
      <c r="V9" s="1">
        <v>50</v>
      </c>
      <c r="W9" s="7">
        <f>$C$26*(W$8-$H9)-$D$26-$E$26/$B$15</f>
        <v>8833.3333333333339</v>
      </c>
      <c r="X9" s="7">
        <f t="shared" ref="X9:AG9" si="1">$C$26*(X$8-$H9)-$D$26-$E$26/$B$15</f>
        <v>9083.3333333333339</v>
      </c>
      <c r="Y9" s="7">
        <f t="shared" si="1"/>
        <v>9333.3333333333339</v>
      </c>
      <c r="Z9" s="7">
        <f t="shared" si="1"/>
        <v>9583.3333333333339</v>
      </c>
      <c r="AA9" s="7">
        <f t="shared" si="1"/>
        <v>9833.3333333333339</v>
      </c>
      <c r="AB9" s="7">
        <f t="shared" si="1"/>
        <v>10083.333333333334</v>
      </c>
      <c r="AC9" s="7">
        <f t="shared" si="1"/>
        <v>10333.333333333334</v>
      </c>
      <c r="AD9" s="7">
        <f t="shared" si="1"/>
        <v>10583.333333333334</v>
      </c>
      <c r="AE9" s="7">
        <f t="shared" si="1"/>
        <v>10833.333333333334</v>
      </c>
      <c r="AF9" s="7">
        <f t="shared" si="1"/>
        <v>11083.333333333334</v>
      </c>
      <c r="AG9" s="7">
        <f t="shared" si="1"/>
        <v>11333.333333333334</v>
      </c>
    </row>
    <row r="10" spans="1:33">
      <c r="H10" s="9">
        <v>26</v>
      </c>
      <c r="I10" s="8">
        <f t="shared" ref="I10:I19" si="2">$C$19*(I$8*0.95-$H10)-$D$19-$E$19/$A$15</f>
        <v>-110.83333333333334</v>
      </c>
      <c r="J10" s="8">
        <f t="shared" si="0"/>
        <v>-96.5833333333334</v>
      </c>
      <c r="K10" s="8">
        <f t="shared" si="0"/>
        <v>-82.333333333333343</v>
      </c>
      <c r="L10" s="8">
        <f t="shared" si="0"/>
        <v>-68.083333333333456</v>
      </c>
      <c r="M10" s="8">
        <f t="shared" si="0"/>
        <v>-53.833333333333393</v>
      </c>
      <c r="N10" s="8">
        <f t="shared" si="0"/>
        <v>-39.583333333333336</v>
      </c>
      <c r="O10" s="8">
        <f t="shared" si="0"/>
        <v>-25.333333333333393</v>
      </c>
      <c r="P10" s="8">
        <f t="shared" si="0"/>
        <v>-11.083333333333336</v>
      </c>
      <c r="Q10" s="8">
        <f t="shared" si="0"/>
        <v>3.1666666666665506</v>
      </c>
      <c r="R10" s="8">
        <f t="shared" si="0"/>
        <v>17.416666666666607</v>
      </c>
      <c r="S10" s="8">
        <f t="shared" si="0"/>
        <v>31.666666666666664</v>
      </c>
      <c r="V10" s="1">
        <v>51</v>
      </c>
      <c r="W10" s="7">
        <f t="shared" ref="W10:AG19" si="3">$C$26*(W$8-$H10)-$D$26-$E$26/$B$15</f>
        <v>8583.3333333333339</v>
      </c>
      <c r="X10" s="7">
        <f t="shared" si="3"/>
        <v>8833.3333333333339</v>
      </c>
      <c r="Y10" s="7">
        <f t="shared" si="3"/>
        <v>9083.3333333333339</v>
      </c>
      <c r="Z10" s="7">
        <f t="shared" si="3"/>
        <v>9333.3333333333339</v>
      </c>
      <c r="AA10" s="7">
        <f t="shared" si="3"/>
        <v>9583.3333333333339</v>
      </c>
      <c r="AB10" s="7">
        <f t="shared" si="3"/>
        <v>9833.3333333333339</v>
      </c>
      <c r="AC10" s="7">
        <f t="shared" si="3"/>
        <v>10083.333333333334</v>
      </c>
      <c r="AD10" s="7">
        <f t="shared" si="3"/>
        <v>10333.333333333334</v>
      </c>
      <c r="AE10" s="7">
        <f t="shared" si="3"/>
        <v>10583.333333333334</v>
      </c>
      <c r="AF10" s="7">
        <f t="shared" si="3"/>
        <v>10833.333333333334</v>
      </c>
      <c r="AG10" s="7">
        <f t="shared" si="3"/>
        <v>11083.333333333334</v>
      </c>
    </row>
    <row r="11" spans="1:33">
      <c r="A11" t="s">
        <v>23</v>
      </c>
      <c r="B11" t="s">
        <v>24</v>
      </c>
      <c r="H11" s="9">
        <v>27</v>
      </c>
      <c r="I11" s="8">
        <f t="shared" si="2"/>
        <v>-125.83333333333334</v>
      </c>
      <c r="J11" s="8">
        <f t="shared" si="0"/>
        <v>-111.5833333333334</v>
      </c>
      <c r="K11" s="8">
        <f t="shared" si="0"/>
        <v>-97.333333333333343</v>
      </c>
      <c r="L11" s="8">
        <f t="shared" si="0"/>
        <v>-83.083333333333456</v>
      </c>
      <c r="M11" s="8">
        <f t="shared" si="0"/>
        <v>-68.8333333333334</v>
      </c>
      <c r="N11" s="8">
        <f t="shared" si="0"/>
        <v>-54.583333333333336</v>
      </c>
      <c r="O11" s="8">
        <f t="shared" si="0"/>
        <v>-40.333333333333393</v>
      </c>
      <c r="P11" s="8">
        <f t="shared" si="0"/>
        <v>-26.083333333333336</v>
      </c>
      <c r="Q11" s="8">
        <f t="shared" si="0"/>
        <v>-11.833333333333449</v>
      </c>
      <c r="R11" s="8">
        <f t="shared" si="0"/>
        <v>2.4166666666666075</v>
      </c>
      <c r="S11" s="8">
        <f t="shared" si="0"/>
        <v>16.666666666666664</v>
      </c>
      <c r="V11" s="1">
        <v>52</v>
      </c>
      <c r="W11" s="7">
        <f t="shared" si="3"/>
        <v>8333.3333333333339</v>
      </c>
      <c r="X11" s="7">
        <f t="shared" si="3"/>
        <v>8583.3333333333339</v>
      </c>
      <c r="Y11" s="7">
        <f t="shared" si="3"/>
        <v>8833.3333333333339</v>
      </c>
      <c r="Z11" s="7">
        <f t="shared" si="3"/>
        <v>9083.3333333333339</v>
      </c>
      <c r="AA11" s="7">
        <f t="shared" si="3"/>
        <v>9333.3333333333339</v>
      </c>
      <c r="AB11" s="7">
        <f t="shared" si="3"/>
        <v>9583.3333333333339</v>
      </c>
      <c r="AC11" s="7">
        <f t="shared" si="3"/>
        <v>9833.3333333333339</v>
      </c>
      <c r="AD11" s="7">
        <f t="shared" si="3"/>
        <v>10083.333333333334</v>
      </c>
      <c r="AE11" s="7">
        <f t="shared" si="3"/>
        <v>10333.333333333334</v>
      </c>
      <c r="AF11" s="7">
        <f t="shared" si="3"/>
        <v>10583.333333333334</v>
      </c>
      <c r="AG11" s="7">
        <f t="shared" si="3"/>
        <v>10833.333333333334</v>
      </c>
    </row>
    <row r="12" spans="1:33">
      <c r="A12">
        <v>3</v>
      </c>
      <c r="B12">
        <v>2</v>
      </c>
      <c r="C12" t="s">
        <v>5</v>
      </c>
      <c r="H12" s="9">
        <v>28</v>
      </c>
      <c r="I12" s="8">
        <f t="shared" si="2"/>
        <v>-140.83333333333334</v>
      </c>
      <c r="J12" s="8">
        <f t="shared" si="0"/>
        <v>-126.5833333333334</v>
      </c>
      <c r="K12" s="8">
        <f t="shared" si="0"/>
        <v>-112.33333333333334</v>
      </c>
      <c r="L12" s="8">
        <f t="shared" si="0"/>
        <v>-98.083333333333456</v>
      </c>
      <c r="M12" s="8">
        <f t="shared" si="0"/>
        <v>-83.8333333333334</v>
      </c>
      <c r="N12" s="8">
        <f t="shared" si="0"/>
        <v>-69.583333333333343</v>
      </c>
      <c r="O12" s="8">
        <f t="shared" si="0"/>
        <v>-55.333333333333393</v>
      </c>
      <c r="P12" s="8">
        <f t="shared" si="0"/>
        <v>-41.083333333333336</v>
      </c>
      <c r="Q12" s="8">
        <f t="shared" si="0"/>
        <v>-26.833333333333449</v>
      </c>
      <c r="R12" s="8">
        <f t="shared" si="0"/>
        <v>-12.583333333333393</v>
      </c>
      <c r="S12" s="8">
        <f t="shared" si="0"/>
        <v>1.6666666666666643</v>
      </c>
      <c r="V12" s="1">
        <v>53</v>
      </c>
      <c r="W12" s="7">
        <f t="shared" si="3"/>
        <v>8083.333333333333</v>
      </c>
      <c r="X12" s="7">
        <f t="shared" si="3"/>
        <v>8333.3333333333339</v>
      </c>
      <c r="Y12" s="7">
        <f t="shared" si="3"/>
        <v>8583.3333333333339</v>
      </c>
      <c r="Z12" s="7">
        <f t="shared" si="3"/>
        <v>8833.3333333333339</v>
      </c>
      <c r="AA12" s="7">
        <f t="shared" si="3"/>
        <v>9083.3333333333339</v>
      </c>
      <c r="AB12" s="7">
        <f t="shared" si="3"/>
        <v>9333.3333333333339</v>
      </c>
      <c r="AC12" s="7">
        <f t="shared" si="3"/>
        <v>9583.3333333333339</v>
      </c>
      <c r="AD12" s="7">
        <f t="shared" si="3"/>
        <v>9833.3333333333339</v>
      </c>
      <c r="AE12" s="7">
        <f t="shared" si="3"/>
        <v>10083.333333333334</v>
      </c>
      <c r="AF12" s="7">
        <f t="shared" si="3"/>
        <v>10333.333333333334</v>
      </c>
      <c r="AG12" s="7">
        <f t="shared" si="3"/>
        <v>10583.333333333334</v>
      </c>
    </row>
    <row r="13" spans="1:33" ht="15" customHeight="1">
      <c r="A13">
        <v>30</v>
      </c>
      <c r="B13">
        <v>30</v>
      </c>
      <c r="C13" t="s">
        <v>22</v>
      </c>
      <c r="G13" s="13" t="s">
        <v>7</v>
      </c>
      <c r="H13" s="9">
        <v>29</v>
      </c>
      <c r="I13" s="8">
        <f t="shared" si="2"/>
        <v>-155.83333333333334</v>
      </c>
      <c r="J13" s="8">
        <f t="shared" si="0"/>
        <v>-141.5833333333334</v>
      </c>
      <c r="K13" s="8">
        <f t="shared" si="0"/>
        <v>-127.33333333333334</v>
      </c>
      <c r="L13" s="8">
        <f t="shared" si="0"/>
        <v>-113.08333333333346</v>
      </c>
      <c r="M13" s="8">
        <f t="shared" si="0"/>
        <v>-98.8333333333334</v>
      </c>
      <c r="N13" s="8">
        <f t="shared" si="0"/>
        <v>-84.583333333333343</v>
      </c>
      <c r="O13" s="8">
        <f t="shared" si="0"/>
        <v>-70.3333333333334</v>
      </c>
      <c r="P13" s="8">
        <f t="shared" si="0"/>
        <v>-56.083333333333336</v>
      </c>
      <c r="Q13" s="8">
        <f t="shared" si="0"/>
        <v>-41.833333333333449</v>
      </c>
      <c r="R13" s="8">
        <f t="shared" si="0"/>
        <v>-27.583333333333393</v>
      </c>
      <c r="S13" s="8">
        <f t="shared" si="0"/>
        <v>-13.333333333333336</v>
      </c>
      <c r="U13" s="5" t="s">
        <v>8</v>
      </c>
      <c r="V13" s="1">
        <v>54</v>
      </c>
      <c r="W13" s="7">
        <f t="shared" si="3"/>
        <v>7833.333333333333</v>
      </c>
      <c r="X13" s="7">
        <f t="shared" si="3"/>
        <v>8083.333333333333</v>
      </c>
      <c r="Y13" s="7">
        <f t="shared" si="3"/>
        <v>8333.3333333333339</v>
      </c>
      <c r="Z13" s="7">
        <f t="shared" si="3"/>
        <v>8583.3333333333339</v>
      </c>
      <c r="AA13" s="7">
        <f t="shared" si="3"/>
        <v>8833.3333333333339</v>
      </c>
      <c r="AB13" s="7">
        <f t="shared" si="3"/>
        <v>9083.3333333333339</v>
      </c>
      <c r="AC13" s="7">
        <f t="shared" si="3"/>
        <v>9333.3333333333339</v>
      </c>
      <c r="AD13" s="7">
        <f t="shared" si="3"/>
        <v>9583.3333333333339</v>
      </c>
      <c r="AE13" s="7">
        <f t="shared" si="3"/>
        <v>9833.3333333333339</v>
      </c>
      <c r="AF13" s="7">
        <f t="shared" si="3"/>
        <v>10083.333333333334</v>
      </c>
      <c r="AG13" s="7">
        <f t="shared" si="3"/>
        <v>10333.333333333334</v>
      </c>
    </row>
    <row r="14" spans="1:33">
      <c r="A14">
        <f>A12*A13</f>
        <v>90</v>
      </c>
      <c r="B14">
        <f>B12*B13</f>
        <v>60</v>
      </c>
      <c r="C14" t="s">
        <v>25</v>
      </c>
      <c r="H14" s="9">
        <v>30</v>
      </c>
      <c r="I14" s="8">
        <f t="shared" si="2"/>
        <v>-170.83333333333334</v>
      </c>
      <c r="J14" s="8">
        <f t="shared" si="0"/>
        <v>-156.5833333333334</v>
      </c>
      <c r="K14" s="8">
        <f t="shared" si="0"/>
        <v>-142.33333333333334</v>
      </c>
      <c r="L14" s="8">
        <f t="shared" si="0"/>
        <v>-128.08333333333346</v>
      </c>
      <c r="M14" s="8">
        <f t="shared" si="0"/>
        <v>-113.8333333333334</v>
      </c>
      <c r="N14" s="8">
        <f t="shared" si="0"/>
        <v>-99.583333333333343</v>
      </c>
      <c r="O14" s="8">
        <f t="shared" si="0"/>
        <v>-85.3333333333334</v>
      </c>
      <c r="P14" s="8">
        <f t="shared" si="0"/>
        <v>-71.083333333333343</v>
      </c>
      <c r="Q14" s="8">
        <f t="shared" si="0"/>
        <v>-56.833333333333449</v>
      </c>
      <c r="R14" s="8">
        <f t="shared" si="0"/>
        <v>-42.583333333333393</v>
      </c>
      <c r="S14" s="8">
        <f t="shared" si="0"/>
        <v>-28.333333333333336</v>
      </c>
      <c r="V14" s="1">
        <v>55</v>
      </c>
      <c r="W14" s="7">
        <f t="shared" si="3"/>
        <v>7583.333333333333</v>
      </c>
      <c r="X14" s="7">
        <f t="shared" si="3"/>
        <v>7833.333333333333</v>
      </c>
      <c r="Y14" s="7">
        <f t="shared" si="3"/>
        <v>8083.333333333333</v>
      </c>
      <c r="Z14" s="7">
        <f t="shared" si="3"/>
        <v>8333.3333333333339</v>
      </c>
      <c r="AA14" s="7">
        <f t="shared" si="3"/>
        <v>8583.3333333333339</v>
      </c>
      <c r="AB14" s="7">
        <f t="shared" si="3"/>
        <v>8833.3333333333339</v>
      </c>
      <c r="AC14" s="7">
        <f t="shared" si="3"/>
        <v>9083.3333333333339</v>
      </c>
      <c r="AD14" s="7">
        <f t="shared" si="3"/>
        <v>9333.3333333333339</v>
      </c>
      <c r="AE14" s="7">
        <f t="shared" si="3"/>
        <v>9583.3333333333339</v>
      </c>
      <c r="AF14" s="7">
        <f t="shared" si="3"/>
        <v>9833.3333333333339</v>
      </c>
      <c r="AG14" s="7">
        <f t="shared" si="3"/>
        <v>10083.333333333334</v>
      </c>
    </row>
    <row r="15" spans="1:33">
      <c r="A15">
        <f>A14*$F$19</f>
        <v>1800</v>
      </c>
      <c r="B15">
        <f>B14*$F$19</f>
        <v>1200</v>
      </c>
      <c r="H15" s="9">
        <v>31</v>
      </c>
      <c r="I15" s="8">
        <f t="shared" si="2"/>
        <v>-185.83333333333334</v>
      </c>
      <c r="J15" s="8">
        <f t="shared" si="0"/>
        <v>-171.5833333333334</v>
      </c>
      <c r="K15" s="8">
        <f t="shared" si="0"/>
        <v>-157.33333333333334</v>
      </c>
      <c r="L15" s="8">
        <f t="shared" si="0"/>
        <v>-143.08333333333346</v>
      </c>
      <c r="M15" s="8">
        <f t="shared" si="0"/>
        <v>-128.8333333333334</v>
      </c>
      <c r="N15" s="8">
        <f t="shared" si="0"/>
        <v>-114.58333333333334</v>
      </c>
      <c r="O15" s="8">
        <f t="shared" si="0"/>
        <v>-100.3333333333334</v>
      </c>
      <c r="P15" s="8">
        <f t="shared" si="0"/>
        <v>-86.083333333333343</v>
      </c>
      <c r="Q15" s="8">
        <f t="shared" si="0"/>
        <v>-71.833333333333456</v>
      </c>
      <c r="R15" s="8">
        <f t="shared" si="0"/>
        <v>-57.583333333333393</v>
      </c>
      <c r="S15" s="8">
        <f t="shared" si="0"/>
        <v>-43.333333333333336</v>
      </c>
      <c r="V15" s="1">
        <v>56</v>
      </c>
      <c r="W15" s="7">
        <f t="shared" si="3"/>
        <v>7333.333333333333</v>
      </c>
      <c r="X15" s="7">
        <f t="shared" si="3"/>
        <v>7583.333333333333</v>
      </c>
      <c r="Y15" s="7">
        <f t="shared" si="3"/>
        <v>7833.333333333333</v>
      </c>
      <c r="Z15" s="7">
        <f t="shared" si="3"/>
        <v>8083.333333333333</v>
      </c>
      <c r="AA15" s="7">
        <f t="shared" si="3"/>
        <v>8333.3333333333339</v>
      </c>
      <c r="AB15" s="7">
        <f t="shared" si="3"/>
        <v>8583.3333333333339</v>
      </c>
      <c r="AC15" s="7">
        <f t="shared" si="3"/>
        <v>8833.3333333333339</v>
      </c>
      <c r="AD15" s="7">
        <f t="shared" si="3"/>
        <v>9083.3333333333339</v>
      </c>
      <c r="AE15" s="7">
        <f t="shared" si="3"/>
        <v>9333.3333333333339</v>
      </c>
      <c r="AF15" s="7">
        <f t="shared" si="3"/>
        <v>9583.3333333333339</v>
      </c>
      <c r="AG15" s="7">
        <f t="shared" si="3"/>
        <v>9833.3333333333339</v>
      </c>
    </row>
    <row r="16" spans="1:33">
      <c r="H16" s="9">
        <v>32</v>
      </c>
      <c r="I16" s="8">
        <f t="shared" si="2"/>
        <v>-200.83333333333334</v>
      </c>
      <c r="J16" s="8">
        <f t="shared" si="0"/>
        <v>-186.5833333333334</v>
      </c>
      <c r="K16" s="8">
        <f t="shared" si="0"/>
        <v>-172.33333333333334</v>
      </c>
      <c r="L16" s="8">
        <f t="shared" si="0"/>
        <v>-158.08333333333346</v>
      </c>
      <c r="M16" s="8">
        <f t="shared" si="0"/>
        <v>-143.8333333333334</v>
      </c>
      <c r="N16" s="8">
        <f t="shared" si="0"/>
        <v>-129.58333333333334</v>
      </c>
      <c r="O16" s="8">
        <f t="shared" si="0"/>
        <v>-115.3333333333334</v>
      </c>
      <c r="P16" s="8">
        <f t="shared" si="0"/>
        <v>-101.08333333333334</v>
      </c>
      <c r="Q16" s="8">
        <f t="shared" si="0"/>
        <v>-86.833333333333456</v>
      </c>
      <c r="R16" s="8">
        <f t="shared" si="0"/>
        <v>-72.5833333333334</v>
      </c>
      <c r="S16" s="8">
        <f t="shared" si="0"/>
        <v>-58.333333333333336</v>
      </c>
      <c r="V16" s="1">
        <v>57</v>
      </c>
      <c r="W16" s="7">
        <f t="shared" si="3"/>
        <v>7083.333333333333</v>
      </c>
      <c r="X16" s="7">
        <f t="shared" si="3"/>
        <v>7333.333333333333</v>
      </c>
      <c r="Y16" s="7">
        <f t="shared" si="3"/>
        <v>7583.333333333333</v>
      </c>
      <c r="Z16" s="7">
        <f t="shared" si="3"/>
        <v>7833.333333333333</v>
      </c>
      <c r="AA16" s="7">
        <f t="shared" si="3"/>
        <v>8083.333333333333</v>
      </c>
      <c r="AB16" s="7">
        <f t="shared" si="3"/>
        <v>8333.3333333333339</v>
      </c>
      <c r="AC16" s="7">
        <f t="shared" si="3"/>
        <v>8583.3333333333339</v>
      </c>
      <c r="AD16" s="7">
        <f t="shared" si="3"/>
        <v>8833.3333333333339</v>
      </c>
      <c r="AE16" s="7">
        <f t="shared" si="3"/>
        <v>9083.3333333333339</v>
      </c>
      <c r="AF16" s="7">
        <f t="shared" si="3"/>
        <v>9333.3333333333339</v>
      </c>
      <c r="AG16" s="7">
        <f t="shared" si="3"/>
        <v>9583.3333333333339</v>
      </c>
    </row>
    <row r="17" spans="1:33">
      <c r="A17" t="s">
        <v>1</v>
      </c>
      <c r="H17" s="9">
        <v>33</v>
      </c>
      <c r="I17" s="8">
        <f t="shared" si="2"/>
        <v>-215.83333333333334</v>
      </c>
      <c r="J17" s="8">
        <f t="shared" si="0"/>
        <v>-201.5833333333334</v>
      </c>
      <c r="K17" s="8">
        <f t="shared" si="0"/>
        <v>-187.33333333333337</v>
      </c>
      <c r="L17" s="8">
        <f t="shared" si="0"/>
        <v>-173.08333333333346</v>
      </c>
      <c r="M17" s="8">
        <f t="shared" si="0"/>
        <v>-158.8333333333334</v>
      </c>
      <c r="N17" s="8">
        <f t="shared" si="0"/>
        <v>-144.58333333333334</v>
      </c>
      <c r="O17" s="8">
        <f t="shared" si="0"/>
        <v>-130.3333333333334</v>
      </c>
      <c r="P17" s="8">
        <f t="shared" si="0"/>
        <v>-116.08333333333334</v>
      </c>
      <c r="Q17" s="8">
        <f t="shared" si="0"/>
        <v>-101.83333333333346</v>
      </c>
      <c r="R17" s="8">
        <f t="shared" si="0"/>
        <v>-87.5833333333334</v>
      </c>
      <c r="S17" s="8">
        <f t="shared" si="0"/>
        <v>-73.333333333333343</v>
      </c>
      <c r="V17" s="1">
        <v>58</v>
      </c>
      <c r="W17" s="7">
        <f t="shared" si="3"/>
        <v>6833.333333333333</v>
      </c>
      <c r="X17" s="7">
        <f t="shared" si="3"/>
        <v>7083.333333333333</v>
      </c>
      <c r="Y17" s="7">
        <f t="shared" si="3"/>
        <v>7333.333333333333</v>
      </c>
      <c r="Z17" s="7">
        <f t="shared" si="3"/>
        <v>7583.333333333333</v>
      </c>
      <c r="AA17" s="7">
        <f t="shared" si="3"/>
        <v>7833.333333333333</v>
      </c>
      <c r="AB17" s="7">
        <f t="shared" si="3"/>
        <v>8083.333333333333</v>
      </c>
      <c r="AC17" s="7">
        <f t="shared" si="3"/>
        <v>8333.3333333333339</v>
      </c>
      <c r="AD17" s="7">
        <f t="shared" si="3"/>
        <v>8583.3333333333339</v>
      </c>
      <c r="AE17" s="7">
        <f t="shared" si="3"/>
        <v>8833.3333333333339</v>
      </c>
      <c r="AF17" s="7">
        <f t="shared" si="3"/>
        <v>9083.3333333333339</v>
      </c>
      <c r="AG17" s="7">
        <f t="shared" si="3"/>
        <v>9333.3333333333339</v>
      </c>
    </row>
    <row r="18" spans="1:33">
      <c r="A18" s="3" t="s">
        <v>7</v>
      </c>
      <c r="B18" s="3" t="s">
        <v>8</v>
      </c>
      <c r="C18" s="3" t="s">
        <v>9</v>
      </c>
      <c r="D18" s="3" t="s">
        <v>10</v>
      </c>
      <c r="E18" s="3" t="s">
        <v>19</v>
      </c>
      <c r="F18" s="3" t="s">
        <v>20</v>
      </c>
      <c r="G18" s="10"/>
      <c r="H18" s="9">
        <v>34</v>
      </c>
      <c r="I18" s="8">
        <f t="shared" si="2"/>
        <v>-230.83333333333334</v>
      </c>
      <c r="J18" s="8">
        <f t="shared" si="0"/>
        <v>-216.5833333333334</v>
      </c>
      <c r="K18" s="8">
        <f t="shared" si="0"/>
        <v>-202.33333333333337</v>
      </c>
      <c r="L18" s="8">
        <f t="shared" si="0"/>
        <v>-188.08333333333343</v>
      </c>
      <c r="M18" s="8">
        <f t="shared" si="0"/>
        <v>-173.8333333333334</v>
      </c>
      <c r="N18" s="8">
        <f t="shared" si="0"/>
        <v>-159.58333333333334</v>
      </c>
      <c r="O18" s="8">
        <f t="shared" si="0"/>
        <v>-145.3333333333334</v>
      </c>
      <c r="P18" s="8">
        <f t="shared" si="0"/>
        <v>-131.08333333333334</v>
      </c>
      <c r="Q18" s="8">
        <f t="shared" si="0"/>
        <v>-116.83333333333346</v>
      </c>
      <c r="R18" s="8">
        <f t="shared" si="0"/>
        <v>-102.5833333333334</v>
      </c>
      <c r="S18" s="8">
        <f t="shared" si="0"/>
        <v>-88.333333333333343</v>
      </c>
      <c r="U18" s="2"/>
      <c r="V18" s="1">
        <v>59</v>
      </c>
      <c r="W18" s="7">
        <f t="shared" si="3"/>
        <v>6583.333333333333</v>
      </c>
      <c r="X18" s="7">
        <f t="shared" si="3"/>
        <v>6833.333333333333</v>
      </c>
      <c r="Y18" s="7">
        <f t="shared" si="3"/>
        <v>7083.333333333333</v>
      </c>
      <c r="Z18" s="7">
        <f t="shared" si="3"/>
        <v>7333.333333333333</v>
      </c>
      <c r="AA18" s="7">
        <f t="shared" si="3"/>
        <v>7583.333333333333</v>
      </c>
      <c r="AB18" s="7">
        <f t="shared" si="3"/>
        <v>7833.333333333333</v>
      </c>
      <c r="AC18" s="7">
        <f t="shared" si="3"/>
        <v>8083.333333333333</v>
      </c>
      <c r="AD18" s="7">
        <f t="shared" si="3"/>
        <v>8333.3333333333339</v>
      </c>
      <c r="AE18" s="7">
        <f t="shared" si="3"/>
        <v>8583.3333333333339</v>
      </c>
      <c r="AF18" s="7">
        <f t="shared" si="3"/>
        <v>8833.3333333333339</v>
      </c>
      <c r="AG18" s="7">
        <f t="shared" si="3"/>
        <v>9083.3333333333339</v>
      </c>
    </row>
    <row r="19" spans="1:33">
      <c r="A19" s="2">
        <v>25</v>
      </c>
      <c r="B19" s="2">
        <v>50</v>
      </c>
      <c r="C19" s="2">
        <v>15</v>
      </c>
      <c r="D19" s="2">
        <v>400</v>
      </c>
      <c r="E19" s="14">
        <v>60000</v>
      </c>
      <c r="F19" s="2">
        <v>20</v>
      </c>
      <c r="G19" s="10"/>
      <c r="H19" s="9">
        <v>35</v>
      </c>
      <c r="I19" s="8">
        <f t="shared" si="2"/>
        <v>-245.83333333333334</v>
      </c>
      <c r="J19" s="8">
        <f t="shared" si="0"/>
        <v>-231.5833333333334</v>
      </c>
      <c r="K19" s="8">
        <f t="shared" si="0"/>
        <v>-217.33333333333337</v>
      </c>
      <c r="L19" s="8">
        <f t="shared" si="0"/>
        <v>-203.08333333333343</v>
      </c>
      <c r="M19" s="8">
        <f t="shared" si="0"/>
        <v>-188.8333333333334</v>
      </c>
      <c r="N19" s="8">
        <f t="shared" si="0"/>
        <v>-174.58333333333334</v>
      </c>
      <c r="O19" s="8">
        <f t="shared" si="0"/>
        <v>-160.3333333333334</v>
      </c>
      <c r="P19" s="8">
        <f t="shared" si="0"/>
        <v>-146.08333333333334</v>
      </c>
      <c r="Q19" s="8">
        <f t="shared" si="0"/>
        <v>-131.83333333333346</v>
      </c>
      <c r="R19" s="8">
        <f t="shared" si="0"/>
        <v>-117.5833333333334</v>
      </c>
      <c r="S19" s="8">
        <f t="shared" si="0"/>
        <v>-103.33333333333334</v>
      </c>
      <c r="U19" s="2"/>
      <c r="V19" s="1">
        <v>60</v>
      </c>
      <c r="W19" s="7">
        <f t="shared" si="3"/>
        <v>6333.333333333333</v>
      </c>
      <c r="X19" s="7">
        <f t="shared" si="3"/>
        <v>6583.333333333333</v>
      </c>
      <c r="Y19" s="7">
        <f t="shared" si="3"/>
        <v>6833.333333333333</v>
      </c>
      <c r="Z19" s="7">
        <f t="shared" si="3"/>
        <v>7083.333333333333</v>
      </c>
      <c r="AA19" s="7">
        <f t="shared" si="3"/>
        <v>7333.333333333333</v>
      </c>
      <c r="AB19" s="7">
        <f t="shared" si="3"/>
        <v>7583.333333333333</v>
      </c>
      <c r="AC19" s="7">
        <f t="shared" si="3"/>
        <v>7833.333333333333</v>
      </c>
      <c r="AD19" s="7">
        <f t="shared" si="3"/>
        <v>8083.333333333333</v>
      </c>
      <c r="AE19" s="7">
        <f t="shared" si="3"/>
        <v>8333.3333333333339</v>
      </c>
      <c r="AF19" s="7">
        <f t="shared" si="3"/>
        <v>8583.3333333333339</v>
      </c>
      <c r="AG19" s="7">
        <f t="shared" si="3"/>
        <v>8833.3333333333339</v>
      </c>
    </row>
    <row r="20" spans="1:33">
      <c r="A20" s="2" t="s">
        <v>11</v>
      </c>
      <c r="B20" s="2" t="s">
        <v>12</v>
      </c>
      <c r="C20" s="2">
        <v>20</v>
      </c>
      <c r="D20" s="2"/>
      <c r="E20" s="15">
        <v>150000</v>
      </c>
      <c r="F20" s="2"/>
      <c r="G20" s="10"/>
      <c r="H20" s="10"/>
      <c r="I20" s="10"/>
      <c r="U20" s="2"/>
      <c r="V20" s="2"/>
      <c r="W20" s="2"/>
    </row>
    <row r="21" spans="1:33">
      <c r="A21" s="2"/>
      <c r="B21" s="2"/>
      <c r="C21" s="2">
        <v>25</v>
      </c>
      <c r="D21" s="2"/>
      <c r="E21" s="2"/>
      <c r="F21" s="2"/>
      <c r="G21" s="10"/>
      <c r="I21" s="8" t="s">
        <v>14</v>
      </c>
      <c r="U21" s="2"/>
    </row>
    <row r="22" spans="1:33">
      <c r="A22" s="2"/>
      <c r="B22" s="2"/>
      <c r="C22" s="2"/>
      <c r="D22" s="2"/>
      <c r="E22" s="2"/>
      <c r="F22" s="2"/>
      <c r="G22" s="10"/>
      <c r="I22" s="9">
        <v>50</v>
      </c>
      <c r="J22" s="9">
        <v>51</v>
      </c>
      <c r="K22" s="9">
        <v>52</v>
      </c>
      <c r="L22" s="9">
        <v>53</v>
      </c>
      <c r="M22" s="9">
        <v>54</v>
      </c>
      <c r="N22" s="9">
        <v>55</v>
      </c>
      <c r="O22" s="9">
        <v>56</v>
      </c>
      <c r="P22" s="9">
        <v>57</v>
      </c>
      <c r="Q22" s="9">
        <v>58</v>
      </c>
      <c r="R22" s="9">
        <v>59</v>
      </c>
      <c r="S22" s="9">
        <v>60</v>
      </c>
      <c r="U22" s="2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>
      <c r="A23" s="2"/>
      <c r="B23" s="2"/>
      <c r="C23" s="2"/>
      <c r="D23" s="2"/>
      <c r="E23" s="2"/>
      <c r="F23" s="2"/>
      <c r="G23" s="10"/>
      <c r="H23" s="9">
        <v>25</v>
      </c>
      <c r="I23" s="8">
        <f>$C$20*(I$8*0.95-$H23)-$D$19-$E$19/$A$15</f>
        <v>16.666666666666664</v>
      </c>
      <c r="J23" s="8">
        <f t="shared" ref="J23:S23" si="4">$C$20*(J$8*0.95-$H23)-$D$19-$E$19/$A$15</f>
        <v>35.666666666666551</v>
      </c>
      <c r="K23" s="8">
        <f t="shared" si="4"/>
        <v>54.666666666666664</v>
      </c>
      <c r="L23" s="8">
        <f t="shared" si="4"/>
        <v>73.666666666666544</v>
      </c>
      <c r="M23" s="8">
        <f t="shared" si="4"/>
        <v>92.666666666666657</v>
      </c>
      <c r="N23" s="8">
        <f t="shared" si="4"/>
        <v>111.66666666666666</v>
      </c>
      <c r="O23" s="8">
        <f t="shared" si="4"/>
        <v>130.66666666666654</v>
      </c>
      <c r="P23" s="8">
        <f t="shared" si="4"/>
        <v>149.66666666666666</v>
      </c>
      <c r="Q23" s="8">
        <f t="shared" si="4"/>
        <v>168.66666666666654</v>
      </c>
      <c r="R23" s="8">
        <f t="shared" si="4"/>
        <v>187.66666666666666</v>
      </c>
      <c r="S23" s="8">
        <f t="shared" si="4"/>
        <v>206.66666666666666</v>
      </c>
      <c r="U23" s="2"/>
      <c r="V23" s="1"/>
    </row>
    <row r="24" spans="1:33">
      <c r="A24" s="2" t="s">
        <v>16</v>
      </c>
      <c r="B24" s="2"/>
      <c r="C24" s="2"/>
      <c r="D24" s="2"/>
      <c r="E24" s="2"/>
      <c r="F24" s="2"/>
      <c r="G24" s="10"/>
      <c r="H24" s="9">
        <v>26</v>
      </c>
      <c r="I24" s="8">
        <f t="shared" ref="I24:S33" si="5">$C$20*(I$8*0.95-$H24)-$D$19-$E$19/$A$15</f>
        <v>-3.3333333333333357</v>
      </c>
      <c r="J24" s="8">
        <f t="shared" si="5"/>
        <v>15.666666666666551</v>
      </c>
      <c r="K24" s="8">
        <f t="shared" si="5"/>
        <v>34.666666666666664</v>
      </c>
      <c r="L24" s="8">
        <f t="shared" si="5"/>
        <v>53.666666666666551</v>
      </c>
      <c r="M24" s="8">
        <f t="shared" si="5"/>
        <v>72.6666666666666</v>
      </c>
      <c r="N24" s="8">
        <f t="shared" si="5"/>
        <v>91.666666666666657</v>
      </c>
      <c r="O24" s="8">
        <f t="shared" si="5"/>
        <v>110.66666666666654</v>
      </c>
      <c r="P24" s="8">
        <f t="shared" si="5"/>
        <v>129.66666666666666</v>
      </c>
      <c r="Q24" s="8">
        <f t="shared" si="5"/>
        <v>148.66666666666654</v>
      </c>
      <c r="R24" s="8">
        <f t="shared" si="5"/>
        <v>167.66666666666666</v>
      </c>
      <c r="S24" s="8">
        <f t="shared" si="5"/>
        <v>186.66666666666666</v>
      </c>
      <c r="U24" s="2"/>
      <c r="V24" s="1"/>
    </row>
    <row r="25" spans="1:33">
      <c r="A25" s="3" t="s">
        <v>7</v>
      </c>
      <c r="B25" s="3" t="s">
        <v>8</v>
      </c>
      <c r="C25" s="3" t="s">
        <v>9</v>
      </c>
      <c r="D25" s="3" t="s">
        <v>10</v>
      </c>
      <c r="E25" s="3" t="s">
        <v>19</v>
      </c>
      <c r="F25" s="3" t="s">
        <v>21</v>
      </c>
      <c r="G25" s="10"/>
      <c r="H25" s="9">
        <v>27</v>
      </c>
      <c r="I25" s="8">
        <f t="shared" si="5"/>
        <v>-23.333333333333336</v>
      </c>
      <c r="J25" s="8">
        <f t="shared" si="5"/>
        <v>-4.3333333333334494</v>
      </c>
      <c r="K25" s="8">
        <f t="shared" si="5"/>
        <v>14.666666666666664</v>
      </c>
      <c r="L25" s="8">
        <f t="shared" si="5"/>
        <v>33.666666666666551</v>
      </c>
      <c r="M25" s="8">
        <f t="shared" si="5"/>
        <v>52.666666666666607</v>
      </c>
      <c r="N25" s="8">
        <f t="shared" si="5"/>
        <v>71.666666666666657</v>
      </c>
      <c r="O25" s="8">
        <f t="shared" si="5"/>
        <v>90.666666666666544</v>
      </c>
      <c r="P25" s="8">
        <f t="shared" si="5"/>
        <v>109.66666666666666</v>
      </c>
      <c r="Q25" s="8">
        <f t="shared" si="5"/>
        <v>128.66666666666654</v>
      </c>
      <c r="R25" s="8">
        <f t="shared" si="5"/>
        <v>147.66666666666666</v>
      </c>
      <c r="S25" s="8">
        <f t="shared" si="5"/>
        <v>166.66666666666666</v>
      </c>
      <c r="U25" s="2"/>
      <c r="V25" s="1"/>
    </row>
    <row r="26" spans="1:33">
      <c r="A26" s="2">
        <v>25</v>
      </c>
      <c r="B26" s="2">
        <v>50</v>
      </c>
      <c r="C26" s="2">
        <v>250</v>
      </c>
      <c r="D26" s="2">
        <v>1000</v>
      </c>
      <c r="E26" s="14">
        <v>200000</v>
      </c>
      <c r="F26" s="2">
        <v>20</v>
      </c>
      <c r="H26" s="9">
        <v>28</v>
      </c>
      <c r="I26" s="8">
        <f t="shared" si="5"/>
        <v>-43.333333333333336</v>
      </c>
      <c r="J26" s="8">
        <f t="shared" si="5"/>
        <v>-24.333333333333449</v>
      </c>
      <c r="K26" s="8">
        <f t="shared" si="5"/>
        <v>-5.3333333333333357</v>
      </c>
      <c r="L26" s="8">
        <f t="shared" si="5"/>
        <v>13.666666666666551</v>
      </c>
      <c r="M26" s="8">
        <f t="shared" si="5"/>
        <v>32.666666666666607</v>
      </c>
      <c r="N26" s="8">
        <f t="shared" si="5"/>
        <v>51.666666666666664</v>
      </c>
      <c r="O26" s="8">
        <f t="shared" si="5"/>
        <v>70.666666666666544</v>
      </c>
      <c r="P26" s="8">
        <f t="shared" si="5"/>
        <v>89.666666666666657</v>
      </c>
      <c r="Q26" s="8">
        <f t="shared" si="5"/>
        <v>108.66666666666654</v>
      </c>
      <c r="R26" s="8">
        <f t="shared" si="5"/>
        <v>127.66666666666666</v>
      </c>
      <c r="S26" s="8">
        <f t="shared" si="5"/>
        <v>146.66666666666666</v>
      </c>
      <c r="V26" s="1"/>
    </row>
    <row r="27" spans="1:33">
      <c r="A27" s="2" t="s">
        <v>12</v>
      </c>
      <c r="B27" s="2" t="s">
        <v>17</v>
      </c>
      <c r="C27" s="2"/>
      <c r="D27" s="2"/>
      <c r="E27" s="14">
        <v>350000</v>
      </c>
      <c r="H27" s="9">
        <v>29</v>
      </c>
      <c r="I27" s="8">
        <f t="shared" si="5"/>
        <v>-63.333333333333336</v>
      </c>
      <c r="J27" s="8">
        <f t="shared" si="5"/>
        <v>-44.333333333333449</v>
      </c>
      <c r="K27" s="8">
        <f t="shared" si="5"/>
        <v>-25.333333333333336</v>
      </c>
      <c r="L27" s="8">
        <f t="shared" si="5"/>
        <v>-6.3333333333334494</v>
      </c>
      <c r="M27" s="8">
        <f t="shared" si="5"/>
        <v>12.666666666666607</v>
      </c>
      <c r="N27" s="8">
        <f t="shared" si="5"/>
        <v>31.666666666666664</v>
      </c>
      <c r="O27" s="8">
        <f t="shared" si="5"/>
        <v>50.666666666666551</v>
      </c>
      <c r="P27" s="8">
        <f t="shared" si="5"/>
        <v>69.666666666666657</v>
      </c>
      <c r="Q27" s="8">
        <f t="shared" si="5"/>
        <v>88.666666666666544</v>
      </c>
      <c r="R27" s="8">
        <f t="shared" si="5"/>
        <v>107.66666666666666</v>
      </c>
      <c r="S27" s="8">
        <f t="shared" si="5"/>
        <v>126.66666666666666</v>
      </c>
      <c r="V27" s="1"/>
    </row>
    <row r="28" spans="1:33">
      <c r="A28" s="2"/>
      <c r="B28" s="2"/>
      <c r="C28" s="2"/>
      <c r="D28" s="2"/>
      <c r="E28" s="2"/>
      <c r="H28" s="9">
        <v>30</v>
      </c>
      <c r="I28" s="8">
        <f t="shared" si="5"/>
        <v>-83.333333333333343</v>
      </c>
      <c r="J28" s="8">
        <f t="shared" si="5"/>
        <v>-64.333333333333456</v>
      </c>
      <c r="K28" s="8">
        <f t="shared" si="5"/>
        <v>-45.333333333333336</v>
      </c>
      <c r="L28" s="8">
        <f t="shared" si="5"/>
        <v>-26.333333333333449</v>
      </c>
      <c r="M28" s="8">
        <f t="shared" si="5"/>
        <v>-7.3333333333333925</v>
      </c>
      <c r="N28" s="8">
        <f t="shared" si="5"/>
        <v>11.666666666666664</v>
      </c>
      <c r="O28" s="8">
        <f t="shared" si="5"/>
        <v>30.666666666666551</v>
      </c>
      <c r="P28" s="8">
        <f t="shared" si="5"/>
        <v>49.666666666666664</v>
      </c>
      <c r="Q28" s="8">
        <f t="shared" si="5"/>
        <v>68.666666666666544</v>
      </c>
      <c r="R28" s="8">
        <f t="shared" si="5"/>
        <v>87.666666666666657</v>
      </c>
      <c r="S28" s="8">
        <f t="shared" si="5"/>
        <v>106.66666666666666</v>
      </c>
      <c r="V28" s="1"/>
    </row>
    <row r="29" spans="1:33">
      <c r="H29" s="9">
        <v>31</v>
      </c>
      <c r="I29" s="8">
        <f t="shared" si="5"/>
        <v>-103.33333333333334</v>
      </c>
      <c r="J29" s="8">
        <f t="shared" si="5"/>
        <v>-84.333333333333456</v>
      </c>
      <c r="K29" s="8">
        <f t="shared" si="5"/>
        <v>-65.333333333333343</v>
      </c>
      <c r="L29" s="8">
        <f t="shared" si="5"/>
        <v>-46.333333333333449</v>
      </c>
      <c r="M29" s="8">
        <f t="shared" si="5"/>
        <v>-27.333333333333393</v>
      </c>
      <c r="N29" s="8">
        <f t="shared" si="5"/>
        <v>-8.3333333333333357</v>
      </c>
      <c r="O29" s="8">
        <f t="shared" si="5"/>
        <v>10.666666666666551</v>
      </c>
      <c r="P29" s="8">
        <f t="shared" si="5"/>
        <v>29.666666666666664</v>
      </c>
      <c r="Q29" s="8">
        <f t="shared" si="5"/>
        <v>48.666666666666551</v>
      </c>
      <c r="R29" s="8">
        <f t="shared" si="5"/>
        <v>67.6666666666666</v>
      </c>
      <c r="S29" s="8">
        <f t="shared" si="5"/>
        <v>86.666666666666657</v>
      </c>
      <c r="V29" s="1"/>
    </row>
    <row r="30" spans="1:33">
      <c r="H30" s="9">
        <v>32</v>
      </c>
      <c r="I30" s="8">
        <f t="shared" si="5"/>
        <v>-123.33333333333334</v>
      </c>
      <c r="J30" s="8">
        <f t="shared" si="5"/>
        <v>-104.33333333333346</v>
      </c>
      <c r="K30" s="8">
        <f t="shared" si="5"/>
        <v>-85.333333333333343</v>
      </c>
      <c r="L30" s="8">
        <f t="shared" si="5"/>
        <v>-66.333333333333456</v>
      </c>
      <c r="M30" s="8">
        <f t="shared" si="5"/>
        <v>-47.333333333333393</v>
      </c>
      <c r="N30" s="8">
        <f t="shared" si="5"/>
        <v>-28.333333333333336</v>
      </c>
      <c r="O30" s="8">
        <f t="shared" si="5"/>
        <v>-9.3333333333334494</v>
      </c>
      <c r="P30" s="8">
        <f t="shared" si="5"/>
        <v>9.6666666666666643</v>
      </c>
      <c r="Q30" s="8">
        <f t="shared" si="5"/>
        <v>28.666666666666551</v>
      </c>
      <c r="R30" s="8">
        <f t="shared" si="5"/>
        <v>47.666666666666607</v>
      </c>
      <c r="S30" s="8">
        <f t="shared" si="5"/>
        <v>66.666666666666657</v>
      </c>
      <c r="V30" s="1"/>
    </row>
    <row r="31" spans="1:33">
      <c r="H31" s="9">
        <v>33</v>
      </c>
      <c r="I31" s="8">
        <f t="shared" si="5"/>
        <v>-143.33333333333334</v>
      </c>
      <c r="J31" s="8">
        <f t="shared" si="5"/>
        <v>-124.33333333333346</v>
      </c>
      <c r="K31" s="8">
        <f t="shared" si="5"/>
        <v>-105.33333333333334</v>
      </c>
      <c r="L31" s="8">
        <f t="shared" si="5"/>
        <v>-86.333333333333456</v>
      </c>
      <c r="M31" s="8">
        <f t="shared" si="5"/>
        <v>-67.3333333333334</v>
      </c>
      <c r="N31" s="8">
        <f t="shared" si="5"/>
        <v>-48.333333333333336</v>
      </c>
      <c r="O31" s="8">
        <f t="shared" si="5"/>
        <v>-29.333333333333449</v>
      </c>
      <c r="P31" s="8">
        <f t="shared" si="5"/>
        <v>-10.333333333333336</v>
      </c>
      <c r="Q31" s="8">
        <f t="shared" si="5"/>
        <v>8.6666666666665506</v>
      </c>
      <c r="R31" s="8">
        <f t="shared" si="5"/>
        <v>27.666666666666607</v>
      </c>
      <c r="S31" s="8">
        <f t="shared" si="5"/>
        <v>46.666666666666664</v>
      </c>
      <c r="V31" s="1"/>
    </row>
    <row r="32" spans="1:33">
      <c r="H32" s="9">
        <v>34</v>
      </c>
      <c r="I32" s="8">
        <f t="shared" si="5"/>
        <v>-163.33333333333334</v>
      </c>
      <c r="J32" s="8">
        <f t="shared" si="5"/>
        <v>-144.33333333333346</v>
      </c>
      <c r="K32" s="8">
        <f t="shared" si="5"/>
        <v>-125.33333333333334</v>
      </c>
      <c r="L32" s="8">
        <f t="shared" si="5"/>
        <v>-106.33333333333346</v>
      </c>
      <c r="M32" s="8">
        <f t="shared" si="5"/>
        <v>-87.3333333333334</v>
      </c>
      <c r="N32" s="8">
        <f t="shared" si="5"/>
        <v>-68.333333333333343</v>
      </c>
      <c r="O32" s="8">
        <f t="shared" si="5"/>
        <v>-49.333333333333449</v>
      </c>
      <c r="P32" s="8">
        <f t="shared" si="5"/>
        <v>-30.333333333333336</v>
      </c>
      <c r="Q32" s="8">
        <f t="shared" si="5"/>
        <v>-11.333333333333449</v>
      </c>
      <c r="R32" s="8">
        <f t="shared" si="5"/>
        <v>7.6666666666666075</v>
      </c>
      <c r="S32" s="8">
        <f t="shared" si="5"/>
        <v>26.666666666666664</v>
      </c>
      <c r="V32" s="1"/>
    </row>
    <row r="33" spans="8:33">
      <c r="H33" s="9">
        <v>35</v>
      </c>
      <c r="I33" s="8">
        <f t="shared" si="5"/>
        <v>-183.33333333333334</v>
      </c>
      <c r="J33" s="8">
        <f t="shared" si="5"/>
        <v>-164.33333333333346</v>
      </c>
      <c r="K33" s="8">
        <f t="shared" si="5"/>
        <v>-145.33333333333334</v>
      </c>
      <c r="L33" s="8">
        <f t="shared" si="5"/>
        <v>-126.33333333333346</v>
      </c>
      <c r="M33" s="8">
        <f t="shared" si="5"/>
        <v>-107.3333333333334</v>
      </c>
      <c r="N33" s="8">
        <f t="shared" si="5"/>
        <v>-88.333333333333343</v>
      </c>
      <c r="O33" s="8">
        <f t="shared" si="5"/>
        <v>-69.333333333333456</v>
      </c>
      <c r="P33" s="8">
        <f t="shared" si="5"/>
        <v>-50.333333333333336</v>
      </c>
      <c r="Q33" s="8">
        <f t="shared" si="5"/>
        <v>-31.333333333333449</v>
      </c>
      <c r="R33" s="8">
        <f t="shared" si="5"/>
        <v>-12.333333333333393</v>
      </c>
      <c r="S33" s="8">
        <f t="shared" si="5"/>
        <v>6.6666666666666643</v>
      </c>
      <c r="V33" s="1"/>
    </row>
    <row r="35" spans="8:33">
      <c r="I35" s="11" t="s">
        <v>15</v>
      </c>
      <c r="W35" s="4"/>
    </row>
    <row r="36" spans="8:33">
      <c r="I36" s="9">
        <v>50</v>
      </c>
      <c r="J36" s="9">
        <v>51</v>
      </c>
      <c r="K36" s="9">
        <v>52</v>
      </c>
      <c r="L36" s="9">
        <v>53</v>
      </c>
      <c r="M36" s="9">
        <v>54</v>
      </c>
      <c r="N36" s="9">
        <v>55</v>
      </c>
      <c r="O36" s="9">
        <v>56</v>
      </c>
      <c r="P36" s="9">
        <v>57</v>
      </c>
      <c r="Q36" s="9">
        <v>58</v>
      </c>
      <c r="R36" s="9">
        <v>59</v>
      </c>
      <c r="S36" s="9">
        <v>60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8:33">
      <c r="H37" s="9">
        <v>25</v>
      </c>
      <c r="I37" s="8">
        <f>$C$21*(I$8*0.95-$H37)-$D$19-$E$19/$A$15</f>
        <v>129.16666666666666</v>
      </c>
      <c r="J37" s="8">
        <f t="shared" ref="J37:S37" si="6">$C$21*(J$8*0.95-$H37)-$D$19-$E$19/$A$15</f>
        <v>152.91666666666654</v>
      </c>
      <c r="K37" s="8">
        <f t="shared" si="6"/>
        <v>176.66666666666666</v>
      </c>
      <c r="L37" s="8">
        <f t="shared" si="6"/>
        <v>200.41666666666654</v>
      </c>
      <c r="M37" s="8">
        <f t="shared" si="6"/>
        <v>224.16666666666654</v>
      </c>
      <c r="N37" s="8">
        <f t="shared" si="6"/>
        <v>247.91666666666666</v>
      </c>
      <c r="O37" s="8">
        <f t="shared" si="6"/>
        <v>271.66666666666657</v>
      </c>
      <c r="P37" s="8">
        <f t="shared" si="6"/>
        <v>295.41666666666669</v>
      </c>
      <c r="Q37" s="8">
        <f t="shared" si="6"/>
        <v>319.16666666666657</v>
      </c>
      <c r="R37" s="8">
        <f t="shared" si="6"/>
        <v>342.91666666666657</v>
      </c>
      <c r="S37" s="8">
        <f t="shared" si="6"/>
        <v>366.66666666666669</v>
      </c>
      <c r="V37" s="1"/>
    </row>
    <row r="38" spans="8:33">
      <c r="H38" s="9">
        <v>26</v>
      </c>
      <c r="I38" s="8">
        <f t="shared" ref="I38:S47" si="7">$C$21*(I$8*0.95-$H38)-$D$19-$E$19/$A$15</f>
        <v>104.16666666666666</v>
      </c>
      <c r="J38" s="8">
        <f t="shared" si="7"/>
        <v>127.91666666666654</v>
      </c>
      <c r="K38" s="8">
        <f t="shared" si="7"/>
        <v>151.66666666666666</v>
      </c>
      <c r="L38" s="8">
        <f t="shared" si="7"/>
        <v>175.41666666666654</v>
      </c>
      <c r="M38" s="8">
        <f t="shared" si="7"/>
        <v>199.16666666666654</v>
      </c>
      <c r="N38" s="8">
        <f t="shared" si="7"/>
        <v>222.91666666666666</v>
      </c>
      <c r="O38" s="8">
        <f t="shared" si="7"/>
        <v>246.66666666666654</v>
      </c>
      <c r="P38" s="8">
        <f t="shared" si="7"/>
        <v>270.41666666666669</v>
      </c>
      <c r="Q38" s="8">
        <f t="shared" si="7"/>
        <v>294.16666666666657</v>
      </c>
      <c r="R38" s="8">
        <f t="shared" si="7"/>
        <v>317.91666666666657</v>
      </c>
      <c r="S38" s="8">
        <f t="shared" si="7"/>
        <v>341.66666666666669</v>
      </c>
      <c r="V38" s="1"/>
    </row>
    <row r="39" spans="8:33">
      <c r="H39" s="9">
        <v>27</v>
      </c>
      <c r="I39" s="8">
        <f t="shared" si="7"/>
        <v>79.166666666666657</v>
      </c>
      <c r="J39" s="8">
        <f t="shared" si="7"/>
        <v>102.91666666666654</v>
      </c>
      <c r="K39" s="8">
        <f t="shared" si="7"/>
        <v>126.66666666666666</v>
      </c>
      <c r="L39" s="8">
        <f t="shared" si="7"/>
        <v>150.41666666666654</v>
      </c>
      <c r="M39" s="8">
        <f t="shared" si="7"/>
        <v>174.16666666666654</v>
      </c>
      <c r="N39" s="8">
        <f t="shared" si="7"/>
        <v>197.91666666666666</v>
      </c>
      <c r="O39" s="8">
        <f t="shared" si="7"/>
        <v>221.66666666666654</v>
      </c>
      <c r="P39" s="8">
        <f t="shared" si="7"/>
        <v>245.41666666666666</v>
      </c>
      <c r="Q39" s="8">
        <f t="shared" si="7"/>
        <v>269.16666666666657</v>
      </c>
      <c r="R39" s="8">
        <f t="shared" si="7"/>
        <v>292.91666666666657</v>
      </c>
      <c r="S39" s="8">
        <f t="shared" si="7"/>
        <v>316.66666666666669</v>
      </c>
      <c r="V39" s="1"/>
    </row>
    <row r="40" spans="8:33">
      <c r="H40" s="9">
        <v>28</v>
      </c>
      <c r="I40" s="8">
        <f t="shared" si="7"/>
        <v>54.166666666666664</v>
      </c>
      <c r="J40" s="8">
        <f t="shared" si="7"/>
        <v>77.916666666666544</v>
      </c>
      <c r="K40" s="8">
        <f t="shared" si="7"/>
        <v>101.66666666666666</v>
      </c>
      <c r="L40" s="8">
        <f t="shared" si="7"/>
        <v>125.41666666666654</v>
      </c>
      <c r="M40" s="8">
        <f t="shared" si="7"/>
        <v>149.16666666666654</v>
      </c>
      <c r="N40" s="8">
        <f t="shared" si="7"/>
        <v>172.91666666666666</v>
      </c>
      <c r="O40" s="8">
        <f t="shared" si="7"/>
        <v>196.66666666666654</v>
      </c>
      <c r="P40" s="8">
        <f t="shared" si="7"/>
        <v>220.41666666666666</v>
      </c>
      <c r="Q40" s="8">
        <f t="shared" si="7"/>
        <v>244.16666666666654</v>
      </c>
      <c r="R40" s="8">
        <f t="shared" si="7"/>
        <v>267.91666666666657</v>
      </c>
      <c r="S40" s="8">
        <f t="shared" si="7"/>
        <v>291.66666666666669</v>
      </c>
      <c r="V40" s="1"/>
    </row>
    <row r="41" spans="8:33">
      <c r="H41" s="9">
        <v>29</v>
      </c>
      <c r="I41" s="8">
        <f t="shared" si="7"/>
        <v>29.166666666666664</v>
      </c>
      <c r="J41" s="8">
        <f t="shared" si="7"/>
        <v>52.916666666666551</v>
      </c>
      <c r="K41" s="8">
        <f t="shared" si="7"/>
        <v>76.6666666666666</v>
      </c>
      <c r="L41" s="8">
        <f t="shared" si="7"/>
        <v>100.41666666666654</v>
      </c>
      <c r="M41" s="8">
        <f t="shared" si="7"/>
        <v>124.16666666666654</v>
      </c>
      <c r="N41" s="8">
        <f t="shared" si="7"/>
        <v>147.91666666666666</v>
      </c>
      <c r="O41" s="8">
        <f t="shared" si="7"/>
        <v>171.66666666666654</v>
      </c>
      <c r="P41" s="8">
        <f t="shared" si="7"/>
        <v>195.41666666666666</v>
      </c>
      <c r="Q41" s="8">
        <f t="shared" si="7"/>
        <v>219.16666666666654</v>
      </c>
      <c r="R41" s="8">
        <f t="shared" si="7"/>
        <v>242.91666666666654</v>
      </c>
      <c r="S41" s="8">
        <f t="shared" si="7"/>
        <v>266.66666666666669</v>
      </c>
      <c r="V41" s="1"/>
    </row>
    <row r="42" spans="8:33">
      <c r="H42" s="9">
        <v>30</v>
      </c>
      <c r="I42" s="8">
        <f t="shared" si="7"/>
        <v>4.1666666666666643</v>
      </c>
      <c r="J42" s="8">
        <f t="shared" si="7"/>
        <v>27.916666666666551</v>
      </c>
      <c r="K42" s="8">
        <f t="shared" si="7"/>
        <v>51.666666666666607</v>
      </c>
      <c r="L42" s="8">
        <f t="shared" si="7"/>
        <v>75.416666666666544</v>
      </c>
      <c r="M42" s="8">
        <f t="shared" si="7"/>
        <v>99.166666666666544</v>
      </c>
      <c r="N42" s="8">
        <f t="shared" si="7"/>
        <v>122.91666666666666</v>
      </c>
      <c r="O42" s="8">
        <f t="shared" si="7"/>
        <v>146.66666666666654</v>
      </c>
      <c r="P42" s="8">
        <f t="shared" si="7"/>
        <v>170.41666666666666</v>
      </c>
      <c r="Q42" s="8">
        <f t="shared" si="7"/>
        <v>194.16666666666654</v>
      </c>
      <c r="R42" s="8">
        <f t="shared" si="7"/>
        <v>217.91666666666654</v>
      </c>
      <c r="S42" s="8">
        <f t="shared" si="7"/>
        <v>241.66666666666666</v>
      </c>
      <c r="V42" s="1"/>
    </row>
    <row r="43" spans="8:33">
      <c r="H43" s="9">
        <v>31</v>
      </c>
      <c r="I43" s="8">
        <f t="shared" si="7"/>
        <v>-20.833333333333336</v>
      </c>
      <c r="J43" s="8">
        <f t="shared" si="7"/>
        <v>2.9166666666665506</v>
      </c>
      <c r="K43" s="8">
        <f t="shared" si="7"/>
        <v>26.666666666666607</v>
      </c>
      <c r="L43" s="8">
        <f t="shared" si="7"/>
        <v>50.416666666666551</v>
      </c>
      <c r="M43" s="8">
        <f t="shared" si="7"/>
        <v>74.1666666666666</v>
      </c>
      <c r="N43" s="8">
        <f t="shared" si="7"/>
        <v>97.916666666666657</v>
      </c>
      <c r="O43" s="8">
        <f t="shared" si="7"/>
        <v>121.66666666666654</v>
      </c>
      <c r="P43" s="8">
        <f t="shared" si="7"/>
        <v>145.41666666666666</v>
      </c>
      <c r="Q43" s="8">
        <f t="shared" si="7"/>
        <v>169.16666666666654</v>
      </c>
      <c r="R43" s="8">
        <f t="shared" si="7"/>
        <v>192.91666666666654</v>
      </c>
      <c r="S43" s="8">
        <f t="shared" si="7"/>
        <v>216.66666666666666</v>
      </c>
      <c r="V43" s="1"/>
    </row>
    <row r="44" spans="8:33">
      <c r="H44" s="9">
        <v>32</v>
      </c>
      <c r="I44" s="8">
        <f t="shared" si="7"/>
        <v>-45.833333333333336</v>
      </c>
      <c r="J44" s="8">
        <f t="shared" si="7"/>
        <v>-22.083333333333449</v>
      </c>
      <c r="K44" s="8">
        <f t="shared" si="7"/>
        <v>1.6666666666666075</v>
      </c>
      <c r="L44" s="8">
        <f t="shared" si="7"/>
        <v>25.416666666666551</v>
      </c>
      <c r="M44" s="8">
        <f t="shared" si="7"/>
        <v>49.166666666666607</v>
      </c>
      <c r="N44" s="8">
        <f t="shared" si="7"/>
        <v>72.916666666666657</v>
      </c>
      <c r="O44" s="8">
        <f t="shared" si="7"/>
        <v>96.666666666666544</v>
      </c>
      <c r="P44" s="8">
        <f t="shared" si="7"/>
        <v>120.41666666666666</v>
      </c>
      <c r="Q44" s="8">
        <f t="shared" si="7"/>
        <v>144.16666666666654</v>
      </c>
      <c r="R44" s="8">
        <f t="shared" si="7"/>
        <v>167.91666666666654</v>
      </c>
      <c r="S44" s="8">
        <f t="shared" si="7"/>
        <v>191.66666666666666</v>
      </c>
      <c r="V44" s="1"/>
    </row>
    <row r="45" spans="8:33">
      <c r="H45" s="9">
        <v>33</v>
      </c>
      <c r="I45" s="8">
        <f t="shared" si="7"/>
        <v>-70.833333333333343</v>
      </c>
      <c r="J45" s="8">
        <f t="shared" si="7"/>
        <v>-47.083333333333449</v>
      </c>
      <c r="K45" s="8">
        <f t="shared" si="7"/>
        <v>-23.333333333333393</v>
      </c>
      <c r="L45" s="8">
        <f t="shared" si="7"/>
        <v>0.41666666666655061</v>
      </c>
      <c r="M45" s="8">
        <f t="shared" si="7"/>
        <v>24.166666666666607</v>
      </c>
      <c r="N45" s="8">
        <f t="shared" si="7"/>
        <v>47.916666666666664</v>
      </c>
      <c r="O45" s="8">
        <f t="shared" si="7"/>
        <v>71.666666666666544</v>
      </c>
      <c r="P45" s="8">
        <f t="shared" si="7"/>
        <v>95.416666666666657</v>
      </c>
      <c r="Q45" s="8">
        <f t="shared" si="7"/>
        <v>119.16666666666654</v>
      </c>
      <c r="R45" s="8">
        <f t="shared" si="7"/>
        <v>142.91666666666654</v>
      </c>
      <c r="S45" s="8">
        <f t="shared" si="7"/>
        <v>166.66666666666666</v>
      </c>
      <c r="V45" s="1"/>
    </row>
    <row r="46" spans="8:33">
      <c r="H46" s="9">
        <v>34</v>
      </c>
      <c r="I46" s="8">
        <f t="shared" si="7"/>
        <v>-95.833333333333343</v>
      </c>
      <c r="J46" s="8">
        <f t="shared" si="7"/>
        <v>-72.083333333333456</v>
      </c>
      <c r="K46" s="8">
        <f t="shared" si="7"/>
        <v>-48.333333333333393</v>
      </c>
      <c r="L46" s="8">
        <f t="shared" si="7"/>
        <v>-24.583333333333449</v>
      </c>
      <c r="M46" s="8">
        <f t="shared" si="7"/>
        <v>-0.83333333333339255</v>
      </c>
      <c r="N46" s="8">
        <f t="shared" si="7"/>
        <v>22.916666666666664</v>
      </c>
      <c r="O46" s="8">
        <f t="shared" si="7"/>
        <v>46.666666666666551</v>
      </c>
      <c r="P46" s="8">
        <f t="shared" si="7"/>
        <v>70.4166666666666</v>
      </c>
      <c r="Q46" s="8">
        <f t="shared" si="7"/>
        <v>94.166666666666544</v>
      </c>
      <c r="R46" s="8">
        <f t="shared" si="7"/>
        <v>117.91666666666654</v>
      </c>
      <c r="S46" s="8">
        <f t="shared" si="7"/>
        <v>141.66666666666666</v>
      </c>
      <c r="V46" s="1"/>
    </row>
    <row r="47" spans="8:33">
      <c r="H47" s="9">
        <v>35</v>
      </c>
      <c r="I47" s="8">
        <f t="shared" si="7"/>
        <v>-120.83333333333334</v>
      </c>
      <c r="J47" s="8">
        <f t="shared" si="7"/>
        <v>-97.083333333333456</v>
      </c>
      <c r="K47" s="8">
        <f t="shared" si="7"/>
        <v>-73.3333333333334</v>
      </c>
      <c r="L47" s="8">
        <f t="shared" si="7"/>
        <v>-49.583333333333449</v>
      </c>
      <c r="M47" s="8">
        <f t="shared" si="7"/>
        <v>-25.833333333333393</v>
      </c>
      <c r="N47" s="8">
        <f t="shared" si="7"/>
        <v>-2.0833333333333357</v>
      </c>
      <c r="O47" s="8">
        <f t="shared" si="7"/>
        <v>21.666666666666551</v>
      </c>
      <c r="P47" s="8">
        <f t="shared" si="7"/>
        <v>45.416666666666607</v>
      </c>
      <c r="Q47" s="8">
        <f t="shared" si="7"/>
        <v>69.166666666666544</v>
      </c>
      <c r="R47" s="8">
        <f t="shared" si="7"/>
        <v>92.916666666666544</v>
      </c>
      <c r="S47" s="8">
        <f t="shared" si="7"/>
        <v>116.66666666666666</v>
      </c>
      <c r="V47" s="1"/>
    </row>
  </sheetData>
  <mergeCells count="2">
    <mergeCell ref="G5:S5"/>
    <mergeCell ref="U5:AG5"/>
  </mergeCells>
  <conditionalFormatting sqref="I9:S19">
    <cfRule type="cellIs" dxfId="14" priority="6" operator="lessThan">
      <formula>0</formula>
    </cfRule>
  </conditionalFormatting>
  <conditionalFormatting sqref="W37:AG47">
    <cfRule type="cellIs" dxfId="13" priority="1" operator="lessThan">
      <formula>0</formula>
    </cfRule>
  </conditionalFormatting>
  <conditionalFormatting sqref="I23:S33">
    <cfRule type="cellIs" dxfId="12" priority="5" operator="lessThan">
      <formula>0</formula>
    </cfRule>
  </conditionalFormatting>
  <conditionalFormatting sqref="I37:S47">
    <cfRule type="cellIs" dxfId="11" priority="4" operator="lessThan">
      <formula>0</formula>
    </cfRule>
  </conditionalFormatting>
  <conditionalFormatting sqref="W9:AG19">
    <cfRule type="cellIs" dxfId="10" priority="3" operator="lessThan">
      <formula>0</formula>
    </cfRule>
  </conditionalFormatting>
  <conditionalFormatting sqref="W23:AG33">
    <cfRule type="cellIs" dxfId="9" priority="2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Kudija</dc:creator>
  <cp:lastModifiedBy>Matthew Kudija</cp:lastModifiedBy>
  <dcterms:created xsi:type="dcterms:W3CDTF">2013-04-26T15:14:14Z</dcterms:created>
  <dcterms:modified xsi:type="dcterms:W3CDTF">2014-01-11T23:47:56Z</dcterms:modified>
</cp:coreProperties>
</file>