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96ACDC45-1F71-47CD-A909-20BB5BDE9BDA}" xr6:coauthVersionLast="47" xr6:coauthVersionMax="47" xr10:uidLastSave="{00000000-0000-0000-0000-000000000000}"/>
  <bookViews>
    <workbookView xWindow="-22695" yWindow="1080" windowWidth="21420" windowHeight="13395" tabRatio="914" activeTab="1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Probe_Kombiniert!$A$1:$AK$19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Untersuchung_Kombiniert!$A$1:$AO$11</definedName>
    <definedName name="ExterneDaten_3" localSheetId="1" hidden="1">DATENSATZ!$A$1:$DJ$19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7" l="1"/>
  <c r="E2" i="11"/>
  <c r="E3" i="11"/>
  <c r="E4" i="11"/>
  <c r="E5" i="11"/>
  <c r="E2" i="10"/>
  <c r="E3" i="10"/>
  <c r="X13" i="9" a="1"/>
  <c r="X13" i="9" s="1"/>
  <c r="Y13" i="9"/>
  <c r="X12" i="9" a="1"/>
  <c r="X12" i="9" s="1"/>
  <c r="Y12" i="9"/>
  <c r="X11" i="9" a="1"/>
  <c r="X11" i="9" s="1"/>
  <c r="Y11" i="9"/>
  <c r="X10" i="9" a="1"/>
  <c r="X10" i="9" s="1"/>
  <c r="Y10" i="9"/>
  <c r="X9" i="9" a="1"/>
  <c r="X9" i="9" s="1"/>
  <c r="Y9" i="9"/>
  <c r="X8" i="9" a="1"/>
  <c r="X8" i="9" s="1"/>
  <c r="Y8" i="9"/>
  <c r="X7" i="9" a="1"/>
  <c r="X7" i="9" s="1"/>
  <c r="Y7" i="9"/>
  <c r="X3" i="9" a="1"/>
  <c r="X3" i="9" s="1"/>
  <c r="Y3" i="9"/>
  <c r="X6" i="9" a="1"/>
  <c r="X6" i="9" s="1"/>
  <c r="Y6" i="9"/>
  <c r="A9" i="18"/>
  <c r="B9" i="18"/>
  <c r="F9" i="18"/>
  <c r="G9" i="18"/>
  <c r="H9" i="18" s="1"/>
  <c r="I9" i="18" s="1"/>
  <c r="J9" i="18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F6" i="18"/>
  <c r="G6" i="18" s="1"/>
  <c r="H6" i="18" s="1"/>
  <c r="I6" i="18" s="1"/>
  <c r="F7" i="18"/>
  <c r="G7" i="18" s="1"/>
  <c r="H7" i="18" s="1"/>
  <c r="I7" i="18" s="1"/>
  <c r="F8" i="18"/>
  <c r="G8" i="18" s="1"/>
  <c r="H8" i="18" s="1"/>
  <c r="I8" i="18" s="1"/>
  <c r="J5" i="18"/>
  <c r="J6" i="18"/>
  <c r="J7" i="18"/>
  <c r="J8" i="18"/>
  <c r="A4" i="18"/>
  <c r="B4" i="18"/>
  <c r="J4" i="18"/>
  <c r="A2" i="18"/>
  <c r="B2" i="18"/>
  <c r="F2" i="18"/>
  <c r="G2" i="18" s="1"/>
  <c r="H2" i="18" s="1"/>
  <c r="I2" i="18" s="1"/>
  <c r="J2" i="18"/>
  <c r="A3" i="18"/>
  <c r="B3" i="18"/>
  <c r="F3" i="18"/>
  <c r="G3" i="18" s="1"/>
  <c r="H3" i="18" s="1"/>
  <c r="I3" i="18" s="1"/>
  <c r="J3" i="18"/>
  <c r="F4" i="18"/>
  <c r="A3" i="16"/>
  <c r="A2" i="16"/>
  <c r="A3" i="17"/>
  <c r="A2" i="17"/>
  <c r="B3" i="17"/>
  <c r="Y2" i="9"/>
  <c r="Y4" i="9"/>
  <c r="Y5" i="9"/>
  <c r="X2" i="9" a="1"/>
  <c r="X2" i="9" s="1"/>
  <c r="X4" i="9" a="1"/>
  <c r="X4" i="9" s="1"/>
  <c r="X5" i="9" a="1"/>
  <c r="X5" i="9" s="1"/>
  <c r="L11" i="9" a="1"/>
  <c r="L10" i="9" a="1"/>
  <c r="L8" i="9" a="1"/>
  <c r="L7" i="9" a="1"/>
  <c r="L11" i="9" l="1"/>
  <c r="L10" i="9"/>
  <c r="K10" i="9" s="1"/>
  <c r="L8" i="9"/>
  <c r="L7" i="9"/>
  <c r="K7" i="9" s="1"/>
  <c r="G4" i="18"/>
  <c r="I2" i="10" a="1"/>
  <c r="I2" i="10" s="1"/>
  <c r="I3" i="10" a="1"/>
  <c r="I3" i="10" s="1"/>
  <c r="L9" i="9" a="1"/>
  <c r="L12" i="9" a="1"/>
  <c r="L12" i="9" l="1"/>
  <c r="K11" i="9"/>
  <c r="L9" i="9"/>
  <c r="K9" i="9" s="1"/>
  <c r="K8" i="9"/>
  <c r="H4" i="18"/>
  <c r="I4" i="18" s="1"/>
  <c r="A5" i="11"/>
  <c r="A4" i="11"/>
  <c r="L2" i="9" a="1"/>
  <c r="J4" i="11" a="1"/>
  <c r="J5" i="11" a="1"/>
  <c r="L5" i="9" a="1"/>
  <c r="L13" i="9" a="1"/>
  <c r="J2" i="11" a="1"/>
  <c r="L13" i="9" l="1"/>
  <c r="K13" i="9" s="1"/>
  <c r="K12" i="9"/>
  <c r="J5" i="11"/>
  <c r="I5" i="11" s="1"/>
  <c r="J4" i="11"/>
  <c r="I4" i="11" s="1"/>
  <c r="J2" i="11"/>
  <c r="L5" i="9"/>
  <c r="L2" i="9"/>
  <c r="A3" i="11"/>
  <c r="A2" i="11"/>
  <c r="L6" i="9" a="1"/>
  <c r="J3" i="11" a="1"/>
  <c r="L3" i="9" a="1"/>
  <c r="L3" i="9" l="1"/>
  <c r="L6" i="9"/>
  <c r="K6" i="9" s="1"/>
  <c r="K5" i="9"/>
  <c r="J3" i="11"/>
  <c r="K2" i="9"/>
  <c r="L4" i="9" a="1"/>
  <c r="L4" i="9" l="1"/>
  <c r="K4" i="9" s="1"/>
  <c r="K3" i="9"/>
  <c r="I3" i="11"/>
  <c r="I2" i="1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<sst xmlns="http://schemas.openxmlformats.org/spreadsheetml/2006/main" count="1018" uniqueCount="402">
  <si>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</si>
  <si>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</si>
  <si>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</si>
  <si>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</si>
  <si>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</si>
  <si>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</si>
  <si>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</si>
  <si>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</si>
  <si>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</si>
  <si>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</si>
  <si>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</si>
  <si>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</si>
  <si>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</si>
  <si>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</si>
  <si>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</si>
  <si>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</si>
  <si>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</si>
  <si>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</si>
  <si>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</si>
  <si>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</si>
  <si>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</si>
  <si>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</si>
  <si>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</si>
  <si>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</si>
  <si>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</si>
  <si>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</si>
  <si>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</si>
  <si>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</si>
  <si>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</si>
  <si>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</si>
  <si>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</si>
  <si>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</si>
  <si>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</si>
  <si>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</si>
  <si>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</si>
  <si>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</si>
  <si>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</si>
  <si>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</si>
  <si>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</si>
  <si>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</si>
  <si>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</si>
  <si>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</si>
  <si>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</si>
  <si>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</si>
  <si>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</si>
  <si>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</si>
  <si>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</si>
  <si>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</si>
  <si>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</si>
  <si>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</si>
  <si>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</si>
  <si>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</si>
  <si>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</si>
  <si>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</si>
  <si>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</si>
  <si>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</si>
  <si>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</si>
  <si>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</si>
  <si>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</si>
  <si>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</si>
  <si>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</si>
  <si>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</si>
  <si>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</si>
  <si>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</si>
  <si>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</si>
  <si>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</si>
  <si>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</si>
  <si>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</si>
  <si>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</si>
  <si>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</si>
  <si>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</si>
  <si>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</si>
  <si>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</si>
  <si>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</si>
  <si>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</si>
  <si>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</si>
  <si>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</si>
  <si>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</si>
  <si>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</si>
  <si>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</si>
  <si>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</si>
  <si>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</si>
  <si>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</si>
  <si>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</si>
  <si>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</si>
  <si>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</si>
  <si>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</si>
  <si>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</si>
  <si>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</si>
  <si>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</si>
  <si>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</si>
  <si>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</si>
  <si>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</si>
  <si>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</si>
  <si>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</si>
  <si>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</si>
  <si>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</si>
  <si>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</si>
  <si>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</si>
  <si>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</si>
  <si>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</si>
  <si>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</si>
  <si>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</si>
  <si>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</si>
  <si>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</si>
  <si>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</si>
  <si>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</si>
  <si>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</si>
  <si>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</si>
  <si>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</si>
  <si>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</si>
  <si>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</si>
  <si>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</si>
  <si>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</si>
  <si>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</si>
  <si>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</si>
  <si>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</si>
  <si>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</si>
  <si>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</si>
  <si>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</si>
  <si>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</si>
  <si>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</si>
  <si>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</si>
  <si>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</si>
  <si>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</si>
  <si>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</si>
  <si>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</si>
  <si>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</si>
  <si>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</si>
  <si>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</si>
  <si>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</si>
  <si>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</si>
  <si>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</si>
  <si>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</si>
  <si>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</si>
  <si>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</si>
  <si>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</si>
  <si>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</si>
  <si>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</si>
  <si>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</si>
  <si>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</si>
  <si>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</si>
  <si>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</si>
  <si>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</si>
  <si>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</si>
  <si>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</si>
  <si>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</si>
  <si>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</si>
  <si>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</si>
  <si>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</si>
  <si>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</si>
  <si>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</si>
  <si>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</si>
  <si>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</si>
  <si>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</si>
  <si>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</si>
  <si>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</si>
  <si>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</si>
  <si>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</si>
  <si>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</si>
  <si>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</si>
  <si>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</si>
  <si>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</si>
  <si>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</si>
  <si>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</si>
  <si>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</si>
  <si>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</si>
  <si>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</si>
  <si>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</si>
  <si>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</si>
  <si>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</si>
  <si>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</si>
  <si>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</si>
  <si>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</si>
  <si>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</si>
  <si>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</si>
  <si>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</si>
  <si>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</si>
  <si>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</si>
  <si>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</si>
  <si>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</si>
  <si>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</si>
  <si>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</si>
  <si>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</si>
  <si>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</si>
  <si>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</si>
  <si>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</si>
  <si>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</si>
  <si>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</si>
  <si>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</si>
  <si>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</si>
  <si>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</si>
  <si>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</si>
  <si>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</si>
  <si>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</si>
  <si>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</si>
  <si>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</si>
  <si>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</si>
  <si>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</si>
  <si>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</si>
  <si>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</si>
  <si>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</si>
  <si>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</si>
  <si>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</si>
  <si>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</si>
  <si>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</si>
  <si>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</si>
  <si>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</si>
  <si>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</si>
  <si>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</si>
  <si>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</si>
  <si>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</si>
  <si>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</si>
  <si>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</si>
  <si>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</si>
  <si>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</si>
  <si>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</si>
  <si>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</si>
  <si>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</si>
  <si>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</si>
  <si>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</si>
  <si>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</si>
  <si>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</si>
  <si>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</si>
  <si>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</si>
  <si>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</si>
  <si>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</si>
  <si>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</si>
  <si>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</si>
  <si>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</si>
  <si>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</si>
  <si>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</si>
  <si>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</si>
  <si>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</si>
  <si>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</si>
  <si>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</si>
  <si>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</si>
  <si>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</si>
  <si>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</si>
  <si>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</si>
  <si>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</si>
  <si>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</si>
  <si>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</si>
  <si>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</si>
  <si>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</si>
  <si>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</si>
  <si>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</si>
  <si>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</si>
  <si>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</si>
  <si>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</si>
  <si>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</si>
  <si>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</si>
  <si>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</si>
  <si>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</si>
  <si>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</si>
  <si>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</si>
  <si>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</si>
  <si>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</si>
  <si>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</si>
  <si>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</si>
  <si>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</si>
  <si>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</si>
  <si>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</si>
  <si>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</si>
  <si>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</si>
  <si>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</si>
  <si>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</si>
  <si>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</si>
  <si>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</si>
  <si>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</si>
  <si>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</si>
  <si>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</si>
  <si>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</si>
  <si>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</si>
  <si>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</si>
  <si>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</si>
  <si>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</si>
  <si>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</si>
  <si>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</si>
  <si>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</si>
  <si>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</si>
  <si>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</si>
  <si>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</si>
  <si>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</si>
  <si>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</si>
  <si>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</si>
  <si>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</si>
  <si>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</si>
  <si>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</si>
  <si>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</si>
  <si>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</si>
  <si>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</si>
  <si>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</si>
  <si>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</si>
  <si>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</si>
  <si>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</si>
  <si>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</si>
  <si>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</si>
  <si>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</si>
  <si>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</si>
  <si>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</si>
  <si>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</si>
  <si>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</si>
  <si>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</si>
  <si>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</si>
  <si>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</si>
  <si>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</si>
  <si>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</si>
  <si>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</si>
  <si>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</si>
  <si>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</si>
  <si>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</si>
  <si>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</si>
  <si>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</si>
  <si>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</si>
  <si>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</si>
  <si>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</si>
  <si>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</si>
  <si>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</si>
  <si>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</si>
  <si>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</si>
  <si>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</si>
  <si>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</si>
  <si>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</si>
  <si>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</si>
  <si>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</si>
  <si>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</si>
  <si>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</si>
  <si>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</si>
  <si>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</si>
  <si>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</si>
  <si>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</si>
  <si>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</si>
  <si>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</si>
  <si>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</si>
  <si>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</si>
  <si>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</si>
  <si>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</si>
  <si>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</si>
  <si>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</si>
  <si>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</si>
  <si>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</si>
  <si>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</si>
  <si>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</si>
  <si>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</si>
  <si>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</si>
  <si>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</si>
  <si>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</si>
  <si>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</si>
  <si>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</si>
  <si>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</si>
  <si>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</si>
  <si>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</si>
  <si>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</si>
  <si>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</si>
  <si>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</si>
  <si>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</si>
  <si>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</si>
  <si>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</si>
  <si>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</si>
  <si>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</si>
  <si>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</si>
  <si>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</si>
  <si>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</si>
  <si>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</si>
  <si>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</si>
  <si>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</si>
  <si>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</si>
  <si>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</si>
  <si>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</si>
  <si>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</si>
  <si>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</si>
  <si>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</si>
  <si>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</si>
  <si>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Bohrkern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</si>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</sst>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</cellXfs>
  <cellStyles count="1">
    <cellStyle name="Standard" xfId="0" builtinId="0"/>
  </cellStyles>
  <dxfs count="74"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1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19" tableType="queryTable" totalsRowShown="0">
  <autoFilter ref="A1:DJ19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3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2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1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1" tableType="queryTable" totalsRowShown="0">
  <autoFilter ref="A1:AO11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19" tableType="queryTable" totalsRowShown="0">
  <autoFilter ref="A1:AK19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9" totalsRowShown="0">
  <autoFilter ref="A1:AG9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13" totalsRowShown="0" headerRowDxfId="70" dataDxfId="68" headerRowBorderDxfId="69" tableBorderDxfId="67" totalsRowBorderDxfId="66">
  <autoFilter ref="A1:AD13" xr:uid="{686754EA-51DA-43DE-88B3-FBD64291D8EA}"/>
  <tableColumns count="30">
    <tableColumn id="1" xr3:uid="{91C060AF-C243-44E1-B59F-75CF712912AD}" name="ID" dataDxfId="65"/>
    <tableColumn id="2" xr3:uid="{C1AB7AD2-4809-47B7-8FC9-45DB5AD896D3}" name="PROBE.ID" dataDxfId="64"/>
    <tableColumn id="3" xr3:uid="{15945C43-2B60-4D8F-ACAB-9ACD21399FCF}" name="CHEMISTRY.ID" dataDxfId="63"/>
    <tableColumn id="6" xr3:uid="{2E2003D6-DC6D-427B-AA28-5FF0F0AAC9CA}" name="RUK.ID" dataDxfId="62"/>
    <tableColumn id="4" xr3:uid="{818129A5-0350-4DD1-8519-3FB375782718}" name="NUMMER" dataDxfId="61"/>
    <tableColumn id="5" xr3:uid="{B8D76753-9945-45ED-8996-E2B7195D17C7}" name="AUFSCHLUSS" dataDxfId="60"/>
    <tableColumn id="7" xr3:uid="{C8B25736-B173-4636-8273-A63E6CE9DE59}" name="ART" dataDxfId="59"/>
    <tableColumn id="8" xr3:uid="{5B928228-798C-4090-AE3C-FC5384C6F7B4}" name="KOERNUNG" dataDxfId="58"/>
    <tableColumn id="9" xr3:uid="{9B7DEAA8-7982-476D-A4B8-64EA894AECE5}" name="BODENKLASSE" dataDxfId="57"/>
    <tableColumn id="10" xr3:uid="{C061F8C2-A081-45C0-93AD-15541AD44FBC}" name="DICKE" dataDxfId="56"/>
    <tableColumn id="11" xr3:uid="{82DF48D2-7631-4282-B880-1113EE32B247}" name="TIEFE_START" dataDxfId="55">
      <calculatedColumnFormula>SAMPLE_ERKUNDUNGSSTELLE[[#This Row],[TIEFE_ENDE]]-SAMPLE_ERKUNDUNGSSTELLE[[#This Row],[DICKE]]</calculatedColumnFormula>
    </tableColumn>
    <tableColumn id="12" xr3:uid="{E8695974-0841-431D-8CEE-D5CE0B176A5A}" name="TIEFE_ENDE" dataDxfId="54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3"/>
    <tableColumn id="14" xr3:uid="{0F050F60-3949-4328-9110-0655E9849EA7}" name="PAK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calculatedColumnFormula>
    </tableColumn>
    <tableColumn id="25" xr3:uid="{E62E33D8-9999-49C2-87D1-747515766F48}" name="GERUCH" dataDxfId="41">
      <calculatedColumnFormula>IF(SAMPLE_ERKUNDUNGSSTELLE[[#This Row],[PECH]]="ja","aufällig","neutral")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5">
      <calculatedColumnFormula>"HAUFWERK"</calculatedColumnFormula>
    </tableColumn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34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3" dataDxfId="31" headerRowBorderDxfId="32" tableBorderDxfId="30" totalsRowBorderDxfId="29">
  <autoFilter ref="A1:N5" xr:uid="{6A767C01-4406-436F-BD9A-A3FFF55799C0}"/>
  <tableColumns count="14">
    <tableColumn id="1" xr3:uid="{464C12D3-725E-45F8-AD19-AAA56FE8C87E}" name="ID" dataDxfId="28">
      <calculatedColumnFormula>ROW()-1</calculatedColumnFormula>
    </tableColumn>
    <tableColumn id="2" xr3:uid="{09703B2C-E7CE-4CB7-B63F-D395864A3F5D}" name="PROBE.ID" dataDxfId="27"/>
    <tableColumn id="3" xr3:uid="{84CEF5DD-029B-470D-8ED5-96DD8A50DD65}" name="CHEMISTRY.ID" dataDxfId="26"/>
    <tableColumn id="4" xr3:uid="{B7736C9C-0487-4944-BEF4-8F38D92C738C}" name="NUMMER" dataDxfId="25"/>
    <tableColumn id="5" xr3:uid="{10FBA733-C674-40CA-802F-8335395B72BA}" name="AUFSCHLUSS" dataDxfId="24">
      <calculatedColumnFormula>"GEBAEUDE"</calculatedColumnFormula>
    </tableColumn>
    <tableColumn id="6" xr3:uid="{C5595458-AF75-4C70-A0B0-A072EBD0DC00}" name="MATERIAL" dataDxfId="23"/>
    <tableColumn id="7" xr3:uid="{75F310A1-D2F7-44E4-8EE6-7B4911C8827D}" name="FARBE" dataDxfId="22"/>
    <tableColumn id="8" xr3:uid="{E56017A3-7C60-41C7-99DA-2863169A05E0}" name="DICKE" dataDxfId="21"/>
    <tableColumn id="9" xr3:uid="{54DFF4F5-42B8-44E4-99F0-3D2FCAF85FB0}" name="TIEFE_START" dataDxfId="20">
      <calculatedColumnFormula>SAMPLE_GEBAEUDE[[#This Row],[TIEFE_ENDE]]-SAMPLE_GEBAEUDE[[#This Row],[DICKE]]</calculatedColumnFormula>
    </tableColumn>
    <tableColumn id="10" xr3:uid="{B961A2BE-1ADA-431B-905A-BB02BE55CB8D}" name="TIEFE_ENDE" dataDxfId="19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8"/>
    <tableColumn id="12" xr3:uid="{04AD4050-39A1-4BBD-B7B4-F9B17763573F}" name="SCHADSTOFFVERDACHT" dataDxfId="17"/>
    <tableColumn id="13" xr3:uid="{85B651DE-D92F-468E-BECC-500BFDF1C539}" name="ABFALLSCHLUESSEL_MATERIAL" dataDxfId="16"/>
    <tableColumn id="14" xr3:uid="{B7E0A481-8497-47AC-B1AD-91DAF0069CDD}" name="ABFALLSCHLUESSEL_GEMISCH" dataDxfId="1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4" totalsRowShown="0">
  <autoFilter ref="A1:V4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4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2">
      <calculatedColumnFormula>"LP"&amp;ROW()-1</calculatedColumnFormula>
    </tableColumn>
    <tableColumn id="2" xr3:uid="{51F153C6-5FF1-44FD-B39F-464F5777D26F}" name="NUMMER" dataDxfId="11">
      <calculatedColumnFormula>ROW()-1</calculatedColumnFormula>
    </tableColumn>
    <tableColumn id="3" xr3:uid="{D635D0C6-EC46-4499-87D8-E68BA2217AC3}" name="WERT_1" dataDxfId="10"/>
    <tableColumn id="4" xr3:uid="{EB4DDFA1-C89E-49B6-A6D9-3E4EE912B328}" name="WERT_2" dataDxfId="9"/>
    <tableColumn id="5" xr3:uid="{675180B4-A186-4E41-9A3F-809597A2D137}" name="WERT_3" dataDxfId="8"/>
    <tableColumn id="6" xr3:uid="{1BCD8931-601C-4036-97BE-6890E0BB8E1A}" name="MITTELWERT" dataDxfId="7">
      <calculatedColumnFormula>IFERROR(AVERAGE(PARAMETER_LP[[#This Row],[WERT_1]:[WERT_3]]),"")</calculatedColumnFormula>
    </tableColumn>
    <tableColumn id="7" xr3:uid="{E52EA34C-9206-4F8E-ADA8-4882EB8536D2}" name="EV" dataDxfId="6">
      <calculatedColumnFormula>IFERROR(ROUND(22.5/PARAMETER_LP[[#This Row],[MITTELWERT]],1),"")</calculatedColumnFormula>
    </tableColumn>
    <tableColumn id="8" xr3:uid="{F82604BB-DC28-42BD-A51D-F8A987DCA29B}" name="EV85" dataDxfId="5">
      <calculatedColumnFormula>IFERROR(ROUND(PARAMETER_LP[[#This Row],[EV]]*0.85,0),"")</calculatedColumnFormula>
    </tableColumn>
    <tableColumn id="9" xr3:uid="{DAF46846-3846-48E2-BAD5-98185ED0BC6A}" name="EV2" dataDxfId="4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3">
      <calculatedColumnFormula>120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U19"/>
  <sheetViews>
    <sheetView tabSelected="1" topLeftCell="BT1" workbookViewId="0">
      <selection activeCell="BV15" sqref="BV1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32" width="21.5703125" bestFit="1" customWidth="1"/>
    <col min="33" max="33" width="22.57031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customWidth="1"/>
    <col min="115" max="116" width="24.7109375" bestFit="1" customWidth="1"/>
    <col min="117" max="117" width="29.140625" bestFit="1" customWidth="1"/>
    <col min="118" max="118" width="19.7109375" bestFit="1" customWidth="1"/>
    <col min="119" max="119" width="21.7109375" style="14" bestFit="1" customWidth="1"/>
    <col min="120" max="120" width="20.7109375" style="14" bestFit="1" customWidth="1"/>
    <col min="121" max="121" width="26" bestFit="1" customWidth="1"/>
    <col min="122" max="122" width="21" bestFit="1" customWidth="1"/>
    <col min="123" max="123" width="28" bestFit="1" customWidth="1"/>
    <col min="124" max="124" width="30.140625" bestFit="1" customWidth="1"/>
    <col min="125" max="125" width="24.42578125" style="12" customWidth="1"/>
    <col min="126" max="126" width="28" bestFit="1" customWidth="1"/>
    <col min="127" max="127" width="30.140625" bestFit="1" customWidth="1"/>
    <col min="128" max="128" width="24.42578125" bestFit="1" customWidth="1"/>
    <col min="129" max="129" width="24.42578125" customWidth="1"/>
    <col min="130" max="130" width="30" bestFit="1" customWidth="1"/>
    <col min="131" max="131" width="32.140625" bestFit="1" customWidth="1"/>
    <col min="132" max="132" width="24.42578125" bestFit="1" customWidth="1"/>
    <col min="133" max="133" width="30.42578125" bestFit="1" customWidth="1"/>
    <col min="134" max="134" width="29.85546875" bestFit="1" customWidth="1"/>
    <col min="135" max="135" width="24" bestFit="1" customWidth="1"/>
    <col min="136" max="136" width="22.85546875" bestFit="1" customWidth="1"/>
    <col min="137" max="137" width="48.42578125" bestFit="1" customWidth="1"/>
    <col min="138" max="138" width="25" bestFit="1" customWidth="1"/>
    <col min="139" max="139" width="29.28515625" bestFit="1" customWidth="1"/>
    <col min="140" max="140" width="30.42578125" bestFit="1" customWidth="1"/>
    <col min="141" max="141" width="32.140625" bestFit="1" customWidth="1"/>
    <col min="142" max="142" width="34" bestFit="1" customWidth="1"/>
    <col min="143" max="143" width="35.42578125" bestFit="1" customWidth="1"/>
    <col min="144" max="144" width="24.85546875" bestFit="1" customWidth="1"/>
    <col min="145" max="145" width="30.140625" bestFit="1" customWidth="1"/>
    <col min="146" max="146" width="29.42578125" bestFit="1" customWidth="1"/>
    <col min="147" max="147" width="26.85546875" bestFit="1" customWidth="1"/>
    <col min="148" max="148" width="45.7109375" bestFit="1" customWidth="1"/>
    <col min="149" max="149" width="35.42578125" bestFit="1" customWidth="1"/>
    <col min="150" max="150" width="48.7109375" bestFit="1" customWidth="1"/>
    <col min="151" max="151" width="44.28515625" bestFit="1" customWidth="1"/>
    <col min="152" max="152" width="36.85546875" bestFit="1" customWidth="1"/>
    <col min="153" max="153" width="28.42578125" bestFit="1" customWidth="1"/>
    <col min="154" max="154" width="28.85546875" bestFit="1" customWidth="1"/>
    <col min="155" max="155" width="26.7109375" bestFit="1" customWidth="1"/>
    <col min="156" max="156" width="29.85546875" bestFit="1" customWidth="1"/>
    <col min="157" max="157" width="40.7109375" bestFit="1" customWidth="1"/>
    <col min="158" max="158" width="47" bestFit="1" customWidth="1"/>
    <col min="159" max="159" width="45.28515625" bestFit="1" customWidth="1"/>
    <col min="160" max="160" width="27.42578125" bestFit="1" customWidth="1"/>
    <col min="161" max="161" width="51.7109375" bestFit="1" customWidth="1"/>
    <col min="162" max="162" width="63.85546875" bestFit="1" customWidth="1"/>
    <col min="163" max="163" width="48.85546875" bestFit="1" customWidth="1"/>
    <col min="164" max="164" width="42.42578125" bestFit="1" customWidth="1"/>
    <col min="165" max="165" width="42.140625" bestFit="1" customWidth="1"/>
    <col min="166" max="166" width="62.42578125" bestFit="1" customWidth="1"/>
    <col min="167" max="167" width="44.42578125" bestFit="1" customWidth="1"/>
    <col min="168" max="168" width="38.42578125" bestFit="1" customWidth="1"/>
    <col min="169" max="169" width="54" bestFit="1" customWidth="1"/>
    <col min="170" max="170" width="38.42578125" bestFit="1" customWidth="1"/>
    <col min="171" max="171" width="51.28515625" bestFit="1" customWidth="1"/>
    <col min="172" max="172" width="40.42578125" bestFit="1" customWidth="1"/>
    <col min="173" max="173" width="37.28515625" bestFit="1" customWidth="1"/>
    <col min="174" max="174" width="38.140625" bestFit="1" customWidth="1"/>
    <col min="175" max="175" width="19.28515625" bestFit="1" customWidth="1"/>
    <col min="176" max="176" width="41.42578125" bestFit="1" customWidth="1"/>
    <col min="177" max="179" width="40" bestFit="1" customWidth="1"/>
    <col min="180" max="180" width="44.42578125" bestFit="1" customWidth="1"/>
    <col min="181" max="181" width="21" bestFit="1" customWidth="1"/>
    <col min="182" max="182" width="45.140625" bestFit="1" customWidth="1"/>
    <col min="183" max="183" width="47.140625" bestFit="1" customWidth="1"/>
    <col min="184" max="184" width="41.42578125" bestFit="1" customWidth="1"/>
    <col min="185" max="185" width="48.7109375" bestFit="1" customWidth="1"/>
    <col min="186" max="186" width="44.28515625" bestFit="1" customWidth="1"/>
    <col min="187" max="187" width="36.85546875" bestFit="1" customWidth="1"/>
    <col min="188" max="188" width="28.42578125" bestFit="1" customWidth="1"/>
    <col min="189" max="189" width="28.85546875" bestFit="1" customWidth="1"/>
    <col min="190" max="190" width="26.7109375" bestFit="1" customWidth="1"/>
    <col min="191" max="191" width="29.85546875" bestFit="1" customWidth="1"/>
    <col min="192" max="192" width="40.7109375" bestFit="1" customWidth="1"/>
    <col min="193" max="193" width="47" bestFit="1" customWidth="1"/>
    <col min="194" max="194" width="45.28515625" bestFit="1" customWidth="1"/>
    <col min="195" max="195" width="27.42578125" bestFit="1" customWidth="1"/>
    <col min="196" max="196" width="51.7109375" bestFit="1" customWidth="1"/>
    <col min="197" max="197" width="63.85546875" bestFit="1" customWidth="1"/>
    <col min="198" max="198" width="48.85546875" bestFit="1" customWidth="1"/>
    <col min="199" max="199" width="42.42578125" bestFit="1" customWidth="1"/>
    <col min="200" max="200" width="42.140625" bestFit="1" customWidth="1"/>
    <col min="201" max="201" width="62.42578125" bestFit="1" customWidth="1"/>
    <col min="202" max="202" width="44.42578125" bestFit="1" customWidth="1"/>
    <col min="203" max="203" width="38.42578125" bestFit="1" customWidth="1"/>
    <col min="204" max="204" width="54" bestFit="1" customWidth="1"/>
    <col min="205" max="205" width="38.42578125" bestFit="1" customWidth="1"/>
    <col min="206" max="206" width="51.28515625" bestFit="1" customWidth="1"/>
    <col min="207" max="207" width="40.42578125" bestFit="1" customWidth="1"/>
    <col min="208" max="208" width="37.28515625" bestFit="1" customWidth="1"/>
    <col min="209" max="209" width="38.140625" bestFit="1" customWidth="1"/>
    <col min="210" max="210" width="19.28515625" bestFit="1" customWidth="1"/>
    <col min="211" max="211" width="41.42578125" bestFit="1" customWidth="1"/>
    <col min="212" max="214" width="40" customWidth="1"/>
    <col min="215" max="215" width="44.42578125" bestFit="1" customWidth="1"/>
    <col min="216" max="216" width="21" bestFit="1" customWidth="1"/>
    <col min="217" max="217" width="45.140625" bestFit="1" customWidth="1"/>
    <col min="218" max="218" width="47.140625" bestFit="1" customWidth="1"/>
    <col min="219" max="219" width="41.42578125" bestFit="1" customWidth="1"/>
    <col min="220" max="221" width="40" customWidth="1"/>
    <col min="222" max="222" width="44.42578125" bestFit="1" customWidth="1"/>
    <col min="223" max="223" width="33.140625" bestFit="1" customWidth="1"/>
    <col min="224" max="224" width="45.140625" bestFit="1" customWidth="1"/>
    <col min="225" max="225" width="47.140625" bestFit="1" customWidth="1"/>
    <col min="226" max="226" width="41.42578125" bestFit="1" customWidth="1"/>
    <col min="227" max="228" width="40" bestFit="1" customWidth="1"/>
    <col min="229" max="229" width="44.42578125" bestFit="1" customWidth="1"/>
    <col min="230" max="230" width="33.140625" bestFit="1" customWidth="1"/>
    <col min="231" max="231" width="45.140625" bestFit="1" customWidth="1"/>
    <col min="232" max="232" width="47.140625" bestFit="1" customWidth="1"/>
    <col min="233" max="233" width="41.42578125" bestFit="1" customWidth="1"/>
  </cols>
  <sheetData>
    <row r="1" spans="1:125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340</v>
      </c>
      <c r="CA1" t="s">
        <v>51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400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206</v>
      </c>
      <c r="CQ1" t="s">
        <v>401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52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346</v>
      </c>
      <c r="DD1" s="14" t="s">
        <v>347</v>
      </c>
      <c r="DE1" s="14" t="s">
        <v>348</v>
      </c>
      <c r="DF1" t="s">
        <v>349</v>
      </c>
      <c r="DG1" t="s">
        <v>53</v>
      </c>
      <c r="DH1" t="s">
        <v>198</v>
      </c>
      <c r="DI1" t="s">
        <v>199</v>
      </c>
      <c r="DJ1" s="12" t="s">
        <v>200</v>
      </c>
      <c r="DO1"/>
      <c r="DP1"/>
      <c r="DU1"/>
    </row>
    <row r="2" spans="1:125" x14ac:dyDescent="0.25">
      <c r="A2" t="s">
        <v>2</v>
      </c>
      <c r="B2">
        <v>1</v>
      </c>
      <c r="C2" t="s">
        <v>24</v>
      </c>
      <c r="J2" t="s">
        <v>278</v>
      </c>
      <c r="AP2">
        <v>1</v>
      </c>
      <c r="AQ2" t="s">
        <v>2</v>
      </c>
      <c r="AS2" t="s">
        <v>25</v>
      </c>
      <c r="AT2">
        <v>1</v>
      </c>
      <c r="AU2" t="s">
        <v>222</v>
      </c>
      <c r="AV2" t="s">
        <v>220</v>
      </c>
      <c r="AW2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377</v>
      </c>
      <c r="CW2" t="s">
        <v>24</v>
      </c>
      <c r="CX2">
        <v>1</v>
      </c>
      <c r="CY2">
        <v>0.42</v>
      </c>
      <c r="CZ2">
        <v>0.39</v>
      </c>
      <c r="DA2">
        <v>0.39</v>
      </c>
      <c r="DB2">
        <v>0.40000000000000008</v>
      </c>
      <c r="DC2">
        <v>56.3</v>
      </c>
      <c r="DD2" s="14">
        <v>48</v>
      </c>
      <c r="DE2" s="14">
        <v>87</v>
      </c>
      <c r="DF2">
        <v>120</v>
      </c>
      <c r="DG2" t="s">
        <v>25</v>
      </c>
      <c r="DH2">
        <v>1</v>
      </c>
      <c r="DI2" t="s">
        <v>29</v>
      </c>
      <c r="DJ2" s="12">
        <v>77</v>
      </c>
      <c r="DO2"/>
      <c r="DP2"/>
      <c r="DU2"/>
    </row>
    <row r="3" spans="1:125" x14ac:dyDescent="0.25">
      <c r="A3" t="s">
        <v>2</v>
      </c>
      <c r="B3">
        <v>1</v>
      </c>
      <c r="C3" t="s">
        <v>24</v>
      </c>
      <c r="J3" t="s">
        <v>278</v>
      </c>
      <c r="AP3">
        <v>2</v>
      </c>
      <c r="AQ3" t="s">
        <v>2</v>
      </c>
      <c r="AS3" t="s">
        <v>365</v>
      </c>
      <c r="AT3">
        <v>2</v>
      </c>
      <c r="AU3" t="s">
        <v>222</v>
      </c>
      <c r="AV3" t="s">
        <v>220</v>
      </c>
      <c r="AW3" t="s">
        <v>369</v>
      </c>
      <c r="AY3">
        <v>3</v>
      </c>
      <c r="AZ3">
        <v>5</v>
      </c>
      <c r="BA3">
        <v>8</v>
      </c>
      <c r="BB3" t="s">
        <v>223</v>
      </c>
      <c r="BM3" t="s">
        <v>343</v>
      </c>
      <c r="BN3" t="s">
        <v>342</v>
      </c>
      <c r="CW3" t="s">
        <v>24</v>
      </c>
      <c r="CX3">
        <v>1</v>
      </c>
      <c r="CY3">
        <v>0.42</v>
      </c>
      <c r="CZ3">
        <v>0.39</v>
      </c>
      <c r="DA3">
        <v>0.39</v>
      </c>
      <c r="DB3">
        <v>0.40000000000000008</v>
      </c>
      <c r="DC3">
        <v>56.3</v>
      </c>
      <c r="DD3" s="14">
        <v>48</v>
      </c>
      <c r="DE3" s="14">
        <v>87</v>
      </c>
      <c r="DF3">
        <v>120</v>
      </c>
      <c r="DG3" t="s">
        <v>365</v>
      </c>
      <c r="DH3">
        <v>2</v>
      </c>
      <c r="DI3" t="s">
        <v>364</v>
      </c>
      <c r="DJ3" s="12">
        <v>3</v>
      </c>
      <c r="DO3"/>
      <c r="DP3"/>
      <c r="DU3"/>
    </row>
    <row r="4" spans="1:125" x14ac:dyDescent="0.25">
      <c r="A4" t="s">
        <v>217</v>
      </c>
      <c r="B4">
        <v>2</v>
      </c>
      <c r="C4" t="s">
        <v>350</v>
      </c>
      <c r="J4" t="s">
        <v>320</v>
      </c>
      <c r="AP4">
        <v>4</v>
      </c>
      <c r="AQ4" t="s">
        <v>217</v>
      </c>
      <c r="AS4" t="s">
        <v>365</v>
      </c>
      <c r="AT4">
        <v>1</v>
      </c>
      <c r="AU4" t="s">
        <v>222</v>
      </c>
      <c r="AV4" t="s">
        <v>221</v>
      </c>
      <c r="AY4">
        <v>3</v>
      </c>
      <c r="AZ4">
        <v>0</v>
      </c>
      <c r="BA4">
        <v>3</v>
      </c>
      <c r="BM4" t="s">
        <v>341</v>
      </c>
      <c r="BN4" t="s">
        <v>342</v>
      </c>
      <c r="CW4" t="s">
        <v>350</v>
      </c>
      <c r="CX4">
        <v>2</v>
      </c>
      <c r="CY4">
        <v>1E-3</v>
      </c>
      <c r="CZ4">
        <v>1E-3</v>
      </c>
      <c r="DA4">
        <v>1E-3</v>
      </c>
      <c r="DB4">
        <v>1E-3</v>
      </c>
      <c r="DC4">
        <v>22500</v>
      </c>
      <c r="DD4" s="14">
        <v>19125</v>
      </c>
      <c r="DE4" s="14" t="s">
        <v>353</v>
      </c>
      <c r="DF4">
        <v>120</v>
      </c>
      <c r="DG4" t="s">
        <v>365</v>
      </c>
      <c r="DH4">
        <v>2</v>
      </c>
      <c r="DI4" t="s">
        <v>364</v>
      </c>
      <c r="DJ4" s="12">
        <v>3</v>
      </c>
      <c r="DO4"/>
      <c r="DP4"/>
      <c r="DU4"/>
    </row>
    <row r="5" spans="1:125" x14ac:dyDescent="0.25">
      <c r="A5" t="s">
        <v>2</v>
      </c>
      <c r="B5">
        <v>1</v>
      </c>
      <c r="C5" t="s">
        <v>24</v>
      </c>
      <c r="J5" t="s">
        <v>278</v>
      </c>
      <c r="AP5">
        <v>3</v>
      </c>
      <c r="AQ5" t="s">
        <v>2</v>
      </c>
      <c r="AR5" t="s">
        <v>5</v>
      </c>
      <c r="AT5">
        <v>3</v>
      </c>
      <c r="AU5" t="s">
        <v>265</v>
      </c>
      <c r="AV5" t="s">
        <v>368</v>
      </c>
      <c r="AW5" t="s">
        <v>369</v>
      </c>
      <c r="AY5">
        <v>3</v>
      </c>
      <c r="AZ5">
        <v>8</v>
      </c>
      <c r="BA5">
        <v>11</v>
      </c>
      <c r="BM5" t="s">
        <v>368</v>
      </c>
      <c r="BN5" t="s">
        <v>342</v>
      </c>
      <c r="CA5" t="s">
        <v>5</v>
      </c>
      <c r="CB5" t="s">
        <v>27</v>
      </c>
      <c r="CD5" t="s">
        <v>28</v>
      </c>
      <c r="CE5" t="s">
        <v>312</v>
      </c>
      <c r="CF5" t="s">
        <v>289</v>
      </c>
      <c r="CW5" t="s">
        <v>24</v>
      </c>
      <c r="CX5">
        <v>1</v>
      </c>
      <c r="CY5">
        <v>0.42</v>
      </c>
      <c r="CZ5">
        <v>0.39</v>
      </c>
      <c r="DA5">
        <v>0.39</v>
      </c>
      <c r="DB5">
        <v>0.40000000000000008</v>
      </c>
      <c r="DC5">
        <v>56.3</v>
      </c>
      <c r="DD5" s="14">
        <v>48</v>
      </c>
      <c r="DE5" s="14">
        <v>87</v>
      </c>
      <c r="DF5">
        <v>120</v>
      </c>
      <c r="DJ5" s="12"/>
      <c r="DO5"/>
      <c r="DP5"/>
      <c r="DU5"/>
    </row>
    <row r="6" spans="1:125" x14ac:dyDescent="0.25">
      <c r="A6" t="s">
        <v>217</v>
      </c>
      <c r="B6">
        <v>2</v>
      </c>
      <c r="C6" t="s">
        <v>350</v>
      </c>
      <c r="J6" t="s">
        <v>320</v>
      </c>
      <c r="AP6">
        <v>5</v>
      </c>
      <c r="AQ6" t="s">
        <v>217</v>
      </c>
      <c r="AR6" t="s">
        <v>5</v>
      </c>
      <c r="AT6">
        <v>2</v>
      </c>
      <c r="AU6" t="s">
        <v>283</v>
      </c>
      <c r="AV6" t="s">
        <v>366</v>
      </c>
      <c r="AY6">
        <v>6</v>
      </c>
      <c r="AZ6">
        <v>3</v>
      </c>
      <c r="BA6">
        <v>9</v>
      </c>
      <c r="BM6" t="s">
        <v>367</v>
      </c>
      <c r="BN6" t="s">
        <v>342</v>
      </c>
      <c r="CA6" t="s">
        <v>5</v>
      </c>
      <c r="CB6" t="s">
        <v>27</v>
      </c>
      <c r="CD6" t="s">
        <v>28</v>
      </c>
      <c r="CE6" t="s">
        <v>312</v>
      </c>
      <c r="CF6" t="s">
        <v>289</v>
      </c>
      <c r="CW6" t="s">
        <v>350</v>
      </c>
      <c r="CX6">
        <v>2</v>
      </c>
      <c r="CY6">
        <v>1E-3</v>
      </c>
      <c r="CZ6">
        <v>1E-3</v>
      </c>
      <c r="DA6">
        <v>1E-3</v>
      </c>
      <c r="DB6">
        <v>1E-3</v>
      </c>
      <c r="DC6">
        <v>22500</v>
      </c>
      <c r="DD6" s="14">
        <v>19125</v>
      </c>
      <c r="DE6" s="14" t="s">
        <v>353</v>
      </c>
      <c r="DF6">
        <v>120</v>
      </c>
      <c r="DJ6" s="12"/>
      <c r="DO6"/>
      <c r="DP6"/>
      <c r="DU6"/>
    </row>
    <row r="7" spans="1:125" x14ac:dyDescent="0.25">
      <c r="A7" t="s">
        <v>351</v>
      </c>
      <c r="B7">
        <v>3</v>
      </c>
      <c r="C7" t="s">
        <v>352</v>
      </c>
      <c r="J7" t="s">
        <v>314</v>
      </c>
      <c r="L7" t="s">
        <v>374</v>
      </c>
      <c r="AP7">
        <v>6</v>
      </c>
      <c r="AQ7" t="s">
        <v>351</v>
      </c>
      <c r="AR7" t="s">
        <v>5</v>
      </c>
      <c r="AS7" t="s">
        <v>25</v>
      </c>
      <c r="AT7">
        <v>1</v>
      </c>
      <c r="AU7" t="s">
        <v>335</v>
      </c>
      <c r="AV7" t="s">
        <v>296</v>
      </c>
      <c r="AY7">
        <v>4</v>
      </c>
      <c r="AZ7">
        <v>0</v>
      </c>
      <c r="BA7">
        <v>4</v>
      </c>
      <c r="BM7" t="s">
        <v>378</v>
      </c>
      <c r="BN7" t="s">
        <v>342</v>
      </c>
      <c r="CA7" t="s">
        <v>5</v>
      </c>
      <c r="CB7" t="s">
        <v>27</v>
      </c>
      <c r="CD7" t="s">
        <v>28</v>
      </c>
      <c r="CE7" t="s">
        <v>312</v>
      </c>
      <c r="CF7" t="s">
        <v>289</v>
      </c>
      <c r="CW7" t="s">
        <v>352</v>
      </c>
      <c r="CX7">
        <v>3</v>
      </c>
      <c r="CY7">
        <v>3</v>
      </c>
      <c r="CZ7">
        <v>4</v>
      </c>
      <c r="DA7">
        <v>5</v>
      </c>
      <c r="DB7">
        <v>4</v>
      </c>
      <c r="DC7">
        <v>5.6</v>
      </c>
      <c r="DD7" s="14">
        <v>5</v>
      </c>
      <c r="DE7" s="14" t="s">
        <v>354</v>
      </c>
      <c r="DF7">
        <v>120</v>
      </c>
      <c r="DG7" t="s">
        <v>25</v>
      </c>
      <c r="DH7">
        <v>1</v>
      </c>
      <c r="DI7" t="s">
        <v>29</v>
      </c>
      <c r="DJ7" s="12">
        <v>77</v>
      </c>
      <c r="DO7"/>
      <c r="DP7"/>
      <c r="DU7"/>
    </row>
    <row r="8" spans="1:125" x14ac:dyDescent="0.25">
      <c r="A8" t="s">
        <v>355</v>
      </c>
      <c r="B8">
        <v>4</v>
      </c>
      <c r="C8" t="s">
        <v>359</v>
      </c>
      <c r="J8" t="s">
        <v>305</v>
      </c>
      <c r="L8" t="s">
        <v>374</v>
      </c>
      <c r="AP8">
        <v>7</v>
      </c>
      <c r="AQ8" t="s">
        <v>355</v>
      </c>
      <c r="AR8" t="s">
        <v>370</v>
      </c>
      <c r="AS8" t="s">
        <v>365</v>
      </c>
      <c r="AT8">
        <v>1</v>
      </c>
      <c r="AU8" t="s">
        <v>335</v>
      </c>
      <c r="AV8" t="s">
        <v>366</v>
      </c>
      <c r="AY8">
        <v>3</v>
      </c>
      <c r="AZ8">
        <v>0</v>
      </c>
      <c r="BA8">
        <v>3</v>
      </c>
      <c r="BM8" t="s">
        <v>366</v>
      </c>
      <c r="BN8" t="s">
        <v>342</v>
      </c>
      <c r="CA8" t="s">
        <v>370</v>
      </c>
      <c r="CB8" t="s">
        <v>271</v>
      </c>
      <c r="CE8" t="s">
        <v>289</v>
      </c>
      <c r="CF8" t="s">
        <v>312</v>
      </c>
      <c r="CG8" t="s">
        <v>28</v>
      </c>
      <c r="CH8" t="s">
        <v>254</v>
      </c>
      <c r="CI8" t="s">
        <v>275</v>
      </c>
      <c r="CJ8" t="s">
        <v>256</v>
      </c>
      <c r="CW8" t="s">
        <v>359</v>
      </c>
      <c r="CX8">
        <v>4</v>
      </c>
      <c r="CY8">
        <v>3</v>
      </c>
      <c r="CZ8">
        <v>2</v>
      </c>
      <c r="DA8">
        <v>1</v>
      </c>
      <c r="DB8">
        <v>2</v>
      </c>
      <c r="DC8">
        <v>11.3</v>
      </c>
      <c r="DD8" s="14">
        <v>10</v>
      </c>
      <c r="DE8" s="14" t="s">
        <v>354</v>
      </c>
      <c r="DF8">
        <v>120</v>
      </c>
      <c r="DG8" t="s">
        <v>365</v>
      </c>
      <c r="DH8">
        <v>2</v>
      </c>
      <c r="DI8" t="s">
        <v>364</v>
      </c>
      <c r="DJ8" s="12">
        <v>3</v>
      </c>
      <c r="DO8"/>
      <c r="DP8"/>
      <c r="DU8"/>
    </row>
    <row r="9" spans="1:125" x14ac:dyDescent="0.25">
      <c r="A9" t="s">
        <v>355</v>
      </c>
      <c r="B9">
        <v>4</v>
      </c>
      <c r="C9" t="s">
        <v>359</v>
      </c>
      <c r="J9" t="s">
        <v>305</v>
      </c>
      <c r="L9" t="s">
        <v>374</v>
      </c>
      <c r="AP9">
        <v>8</v>
      </c>
      <c r="AQ9" t="s">
        <v>355</v>
      </c>
      <c r="AR9" t="s">
        <v>370</v>
      </c>
      <c r="AT9">
        <v>2</v>
      </c>
      <c r="AU9" t="s">
        <v>335</v>
      </c>
      <c r="AV9" t="s">
        <v>366</v>
      </c>
      <c r="AY9">
        <v>1</v>
      </c>
      <c r="AZ9">
        <v>3</v>
      </c>
      <c r="BA9">
        <v>4</v>
      </c>
      <c r="BM9" t="s">
        <v>366</v>
      </c>
      <c r="BN9" t="s">
        <v>342</v>
      </c>
      <c r="CA9" t="s">
        <v>370</v>
      </c>
      <c r="CB9" t="s">
        <v>271</v>
      </c>
      <c r="CE9" t="s">
        <v>289</v>
      </c>
      <c r="CF9" t="s">
        <v>312</v>
      </c>
      <c r="CG9" t="s">
        <v>28</v>
      </c>
      <c r="CH9" t="s">
        <v>254</v>
      </c>
      <c r="CI9" t="s">
        <v>275</v>
      </c>
      <c r="CJ9" t="s">
        <v>256</v>
      </c>
      <c r="CW9" t="s">
        <v>359</v>
      </c>
      <c r="CX9">
        <v>4</v>
      </c>
      <c r="CY9">
        <v>3</v>
      </c>
      <c r="CZ9">
        <v>2</v>
      </c>
      <c r="DA9">
        <v>1</v>
      </c>
      <c r="DB9">
        <v>2</v>
      </c>
      <c r="DC9">
        <v>11.3</v>
      </c>
      <c r="DD9" s="14">
        <v>10</v>
      </c>
      <c r="DE9" s="14" t="s">
        <v>354</v>
      </c>
      <c r="DF9">
        <v>120</v>
      </c>
      <c r="DJ9" s="12"/>
      <c r="DO9"/>
      <c r="DP9"/>
      <c r="DU9"/>
    </row>
    <row r="10" spans="1:125" x14ac:dyDescent="0.25">
      <c r="A10" t="s">
        <v>356</v>
      </c>
      <c r="B10">
        <v>5</v>
      </c>
      <c r="C10" t="s">
        <v>360</v>
      </c>
      <c r="J10" t="s">
        <v>277</v>
      </c>
      <c r="L10" t="s">
        <v>374</v>
      </c>
      <c r="AP10">
        <v>9</v>
      </c>
      <c r="AQ10" t="s">
        <v>356</v>
      </c>
      <c r="AR10" t="s">
        <v>5</v>
      </c>
      <c r="AT10">
        <v>1</v>
      </c>
      <c r="AU10" t="s">
        <v>317</v>
      </c>
      <c r="AV10" t="s">
        <v>368</v>
      </c>
      <c r="AY10">
        <v>17</v>
      </c>
      <c r="AZ10">
        <v>0</v>
      </c>
      <c r="BA10">
        <v>17</v>
      </c>
      <c r="BM10" t="s">
        <v>368</v>
      </c>
      <c r="BN10" t="s">
        <v>342</v>
      </c>
      <c r="CA10" t="s">
        <v>5</v>
      </c>
      <c r="CB10" t="s">
        <v>27</v>
      </c>
      <c r="CD10" t="s">
        <v>28</v>
      </c>
      <c r="CE10" t="s">
        <v>312</v>
      </c>
      <c r="CF10" t="s">
        <v>289</v>
      </c>
      <c r="CW10" t="s">
        <v>360</v>
      </c>
      <c r="CX10">
        <v>5</v>
      </c>
      <c r="CY10">
        <v>1</v>
      </c>
      <c r="CZ10">
        <v>1</v>
      </c>
      <c r="DA10">
        <v>0.5</v>
      </c>
      <c r="DB10">
        <v>0.83333333333333337</v>
      </c>
      <c r="DC10">
        <v>27</v>
      </c>
      <c r="DD10" s="14">
        <v>23</v>
      </c>
      <c r="DE10" s="14" t="s">
        <v>354</v>
      </c>
      <c r="DF10">
        <v>120</v>
      </c>
      <c r="DJ10" s="12"/>
      <c r="DO10"/>
      <c r="DP10"/>
      <c r="DU10"/>
    </row>
    <row r="11" spans="1:125" x14ac:dyDescent="0.25">
      <c r="A11" t="s">
        <v>357</v>
      </c>
      <c r="B11">
        <v>6</v>
      </c>
      <c r="C11" t="s">
        <v>361</v>
      </c>
      <c r="J11" t="s">
        <v>292</v>
      </c>
      <c r="K11" t="s">
        <v>260</v>
      </c>
      <c r="AP11">
        <v>10</v>
      </c>
      <c r="AQ11" t="s">
        <v>357</v>
      </c>
      <c r="AR11" t="s">
        <v>370</v>
      </c>
      <c r="AT11">
        <v>1</v>
      </c>
      <c r="AU11" t="s">
        <v>317</v>
      </c>
      <c r="AV11" t="s">
        <v>371</v>
      </c>
      <c r="AY11">
        <v>3</v>
      </c>
      <c r="AZ11">
        <v>0</v>
      </c>
      <c r="BA11">
        <v>3</v>
      </c>
      <c r="BM11" t="s">
        <v>371</v>
      </c>
      <c r="BN11" t="s">
        <v>342</v>
      </c>
      <c r="CA11" t="s">
        <v>370</v>
      </c>
      <c r="CB11" t="s">
        <v>271</v>
      </c>
      <c r="CE11" t="s">
        <v>289</v>
      </c>
      <c r="CF11" t="s">
        <v>312</v>
      </c>
      <c r="CG11" t="s">
        <v>28</v>
      </c>
      <c r="CH11" t="s">
        <v>254</v>
      </c>
      <c r="CI11" t="s">
        <v>275</v>
      </c>
      <c r="CJ11" t="s">
        <v>256</v>
      </c>
      <c r="CW11" t="s">
        <v>361</v>
      </c>
      <c r="CX11">
        <v>6</v>
      </c>
      <c r="CY11">
        <v>0</v>
      </c>
      <c r="CZ11">
        <v>1</v>
      </c>
      <c r="DA11">
        <v>0.5</v>
      </c>
      <c r="DB11">
        <v>0.5</v>
      </c>
      <c r="DC11">
        <v>45</v>
      </c>
      <c r="DD11" s="14">
        <v>38</v>
      </c>
      <c r="DE11" s="14" t="s">
        <v>354</v>
      </c>
      <c r="DF11">
        <v>120</v>
      </c>
      <c r="DJ11" s="12"/>
      <c r="DO11"/>
      <c r="DP11"/>
      <c r="DU11"/>
    </row>
    <row r="12" spans="1:125" x14ac:dyDescent="0.25">
      <c r="A12" t="s">
        <v>357</v>
      </c>
      <c r="B12">
        <v>6</v>
      </c>
      <c r="C12" t="s">
        <v>361</v>
      </c>
      <c r="J12" t="s">
        <v>292</v>
      </c>
      <c r="K12" t="s">
        <v>260</v>
      </c>
      <c r="AP12">
        <v>11</v>
      </c>
      <c r="AQ12" t="s">
        <v>357</v>
      </c>
      <c r="AR12" t="s">
        <v>370</v>
      </c>
      <c r="AT12">
        <v>2</v>
      </c>
      <c r="AU12" t="s">
        <v>317</v>
      </c>
      <c r="AV12" t="s">
        <v>372</v>
      </c>
      <c r="AY12">
        <v>1</v>
      </c>
      <c r="AZ12">
        <v>3</v>
      </c>
      <c r="BA12">
        <v>4</v>
      </c>
      <c r="BM12" t="s">
        <v>372</v>
      </c>
      <c r="BN12" t="s">
        <v>342</v>
      </c>
      <c r="CA12" t="s">
        <v>370</v>
      </c>
      <c r="CB12" t="s">
        <v>271</v>
      </c>
      <c r="CE12" t="s">
        <v>289</v>
      </c>
      <c r="CF12" t="s">
        <v>312</v>
      </c>
      <c r="CG12" t="s">
        <v>28</v>
      </c>
      <c r="CH12" t="s">
        <v>254</v>
      </c>
      <c r="CI12" t="s">
        <v>275</v>
      </c>
      <c r="CJ12" t="s">
        <v>256</v>
      </c>
      <c r="CW12" t="s">
        <v>361</v>
      </c>
      <c r="CX12">
        <v>6</v>
      </c>
      <c r="CY12">
        <v>0</v>
      </c>
      <c r="CZ12">
        <v>1</v>
      </c>
      <c r="DA12">
        <v>0.5</v>
      </c>
      <c r="DB12">
        <v>0.5</v>
      </c>
      <c r="DC12">
        <v>45</v>
      </c>
      <c r="DD12" s="14">
        <v>38</v>
      </c>
      <c r="DE12" s="14" t="s">
        <v>354</v>
      </c>
      <c r="DF12">
        <v>120</v>
      </c>
      <c r="DJ12" s="12"/>
      <c r="DO12"/>
      <c r="DP12"/>
      <c r="DU12"/>
    </row>
    <row r="13" spans="1:125" x14ac:dyDescent="0.25">
      <c r="A13" t="s">
        <v>357</v>
      </c>
      <c r="B13">
        <v>6</v>
      </c>
      <c r="C13" t="s">
        <v>361</v>
      </c>
      <c r="J13" t="s">
        <v>292</v>
      </c>
      <c r="K13" t="s">
        <v>260</v>
      </c>
      <c r="AP13">
        <v>12</v>
      </c>
      <c r="AQ13" t="s">
        <v>357</v>
      </c>
      <c r="AR13" t="s">
        <v>5</v>
      </c>
      <c r="AT13">
        <v>3</v>
      </c>
      <c r="AU13" t="s">
        <v>317</v>
      </c>
      <c r="AV13" t="s">
        <v>373</v>
      </c>
      <c r="AY13">
        <v>7</v>
      </c>
      <c r="AZ13">
        <v>4</v>
      </c>
      <c r="BA13">
        <v>11</v>
      </c>
      <c r="BM13" t="s">
        <v>373</v>
      </c>
      <c r="BN13" t="s">
        <v>342</v>
      </c>
      <c r="CA13" t="s">
        <v>5</v>
      </c>
      <c r="CB13" t="s">
        <v>27</v>
      </c>
      <c r="CD13" t="s">
        <v>28</v>
      </c>
      <c r="CE13" t="s">
        <v>312</v>
      </c>
      <c r="CF13" t="s">
        <v>289</v>
      </c>
      <c r="CW13" t="s">
        <v>361</v>
      </c>
      <c r="CX13">
        <v>6</v>
      </c>
      <c r="CY13">
        <v>0</v>
      </c>
      <c r="CZ13">
        <v>1</v>
      </c>
      <c r="DA13">
        <v>0.5</v>
      </c>
      <c r="DB13">
        <v>0.5</v>
      </c>
      <c r="DC13">
        <v>45</v>
      </c>
      <c r="DD13" s="14">
        <v>38</v>
      </c>
      <c r="DE13" s="14" t="s">
        <v>354</v>
      </c>
      <c r="DF13">
        <v>120</v>
      </c>
      <c r="DJ13" s="12"/>
      <c r="DO13"/>
      <c r="DP13"/>
      <c r="DU13"/>
    </row>
    <row r="14" spans="1:125" x14ac:dyDescent="0.25">
      <c r="A14" t="s">
        <v>358</v>
      </c>
      <c r="B14">
        <v>7</v>
      </c>
      <c r="C14" t="s">
        <v>362</v>
      </c>
      <c r="J14" t="s">
        <v>325</v>
      </c>
      <c r="CW14" t="s">
        <v>362</v>
      </c>
      <c r="CX14">
        <v>7</v>
      </c>
      <c r="CY14">
        <v>0.2</v>
      </c>
      <c r="CZ14">
        <v>0.2</v>
      </c>
      <c r="DA14">
        <v>1</v>
      </c>
      <c r="DB14">
        <v>0.46666666666666662</v>
      </c>
      <c r="DC14">
        <v>48.2</v>
      </c>
      <c r="DD14" s="14">
        <v>41</v>
      </c>
      <c r="DE14" s="14" t="s">
        <v>354</v>
      </c>
      <c r="DF14">
        <v>120</v>
      </c>
      <c r="DJ14" s="12"/>
      <c r="DO14"/>
      <c r="DP14"/>
      <c r="DU14"/>
    </row>
    <row r="15" spans="1:125" x14ac:dyDescent="0.25">
      <c r="A15" t="s">
        <v>363</v>
      </c>
      <c r="B15">
        <v>8</v>
      </c>
      <c r="C15" t="s">
        <v>376</v>
      </c>
      <c r="CW15" t="s">
        <v>376</v>
      </c>
      <c r="CX15">
        <v>8</v>
      </c>
      <c r="DB15" t="s">
        <v>344</v>
      </c>
      <c r="DC15" t="s">
        <v>344</v>
      </c>
      <c r="DD15" s="14" t="s">
        <v>344</v>
      </c>
      <c r="DE15" s="14" t="s">
        <v>344</v>
      </c>
      <c r="DF15">
        <v>120</v>
      </c>
      <c r="DJ15" s="12"/>
      <c r="DO15"/>
      <c r="DP15"/>
      <c r="DU15"/>
    </row>
    <row r="16" spans="1:125" x14ac:dyDescent="0.25">
      <c r="A16" t="s">
        <v>3</v>
      </c>
      <c r="B16">
        <v>1</v>
      </c>
      <c r="AP16">
        <v>1</v>
      </c>
      <c r="AQ16" t="s">
        <v>3</v>
      </c>
      <c r="AR16" t="s">
        <v>5</v>
      </c>
      <c r="AT16">
        <v>1</v>
      </c>
      <c r="AU16" t="s">
        <v>379</v>
      </c>
      <c r="BU16">
        <v>150</v>
      </c>
      <c r="BV16">
        <v>5</v>
      </c>
      <c r="CA16" t="s">
        <v>5</v>
      </c>
      <c r="CB16" t="s">
        <v>27</v>
      </c>
      <c r="CD16" t="s">
        <v>28</v>
      </c>
      <c r="CE16" t="s">
        <v>312</v>
      </c>
      <c r="CF16" t="s">
        <v>289</v>
      </c>
      <c r="DD16" s="14"/>
      <c r="DE16" s="14"/>
      <c r="DJ16" s="12"/>
      <c r="DO16"/>
      <c r="DP16"/>
      <c r="DU16"/>
    </row>
    <row r="17" spans="1:125" x14ac:dyDescent="0.25">
      <c r="A17" t="s">
        <v>3</v>
      </c>
      <c r="B17">
        <v>1</v>
      </c>
      <c r="AP17">
        <v>2</v>
      </c>
      <c r="AQ17" t="s">
        <v>3</v>
      </c>
      <c r="AT17">
        <v>2</v>
      </c>
      <c r="AU17" t="s">
        <v>379</v>
      </c>
      <c r="BV17" t="s">
        <v>344</v>
      </c>
      <c r="DD17" s="14"/>
      <c r="DE17" s="14"/>
      <c r="DJ17" s="12"/>
      <c r="DO17"/>
      <c r="DP17"/>
      <c r="DU17"/>
    </row>
    <row r="18" spans="1:125" x14ac:dyDescent="0.25">
      <c r="A18" t="s">
        <v>4</v>
      </c>
      <c r="B18">
        <v>1</v>
      </c>
      <c r="AP18">
        <v>1</v>
      </c>
      <c r="AQ18" t="s">
        <v>4</v>
      </c>
      <c r="AR18" t="s">
        <v>5</v>
      </c>
      <c r="AT18">
        <v>1</v>
      </c>
      <c r="AU18" t="s">
        <v>337</v>
      </c>
      <c r="AY18">
        <v>5</v>
      </c>
      <c r="AZ18">
        <v>0</v>
      </c>
      <c r="BA18">
        <v>5</v>
      </c>
      <c r="CA18" t="s">
        <v>5</v>
      </c>
      <c r="CB18" t="s">
        <v>27</v>
      </c>
      <c r="CD18" t="s">
        <v>28</v>
      </c>
      <c r="CE18" t="s">
        <v>312</v>
      </c>
      <c r="CF18" t="s">
        <v>289</v>
      </c>
      <c r="DD18" s="14"/>
      <c r="DE18" s="14"/>
      <c r="DJ18" s="12"/>
      <c r="DO18"/>
      <c r="DP18"/>
      <c r="DU18"/>
    </row>
    <row r="19" spans="1:125" x14ac:dyDescent="0.25">
      <c r="A19" t="s">
        <v>4</v>
      </c>
      <c r="B19">
        <v>1</v>
      </c>
      <c r="AP19">
        <v>2</v>
      </c>
      <c r="AQ19" t="s">
        <v>4</v>
      </c>
      <c r="AT19">
        <v>2</v>
      </c>
      <c r="AU19" t="s">
        <v>337</v>
      </c>
      <c r="AY19">
        <v>7</v>
      </c>
      <c r="AZ19">
        <v>5</v>
      </c>
      <c r="BA19">
        <v>12</v>
      </c>
      <c r="DD19" s="14"/>
      <c r="DE19" s="14"/>
      <c r="DJ19" s="12"/>
      <c r="DO19"/>
      <c r="DP19"/>
      <c r="DU19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1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32" width="21.5703125" bestFit="1" customWidth="1"/>
    <col min="33" max="33" width="22.57031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J2" t="s">
        <v>278</v>
      </c>
    </row>
    <row r="3" spans="1:41" x14ac:dyDescent="0.25">
      <c r="A3" t="s">
        <v>217</v>
      </c>
      <c r="B3">
        <v>2</v>
      </c>
      <c r="C3" t="s">
        <v>350</v>
      </c>
      <c r="J3" t="s">
        <v>320</v>
      </c>
    </row>
    <row r="4" spans="1:41" x14ac:dyDescent="0.25">
      <c r="A4" t="s">
        <v>351</v>
      </c>
      <c r="B4">
        <v>3</v>
      </c>
      <c r="C4" t="s">
        <v>352</v>
      </c>
      <c r="J4" t="s">
        <v>314</v>
      </c>
      <c r="L4" t="s">
        <v>374</v>
      </c>
    </row>
    <row r="5" spans="1:41" x14ac:dyDescent="0.25">
      <c r="A5" t="s">
        <v>355</v>
      </c>
      <c r="B5">
        <v>4</v>
      </c>
      <c r="C5" t="s">
        <v>359</v>
      </c>
      <c r="J5" t="s">
        <v>305</v>
      </c>
      <c r="L5" t="s">
        <v>374</v>
      </c>
    </row>
    <row r="6" spans="1:41" x14ac:dyDescent="0.25">
      <c r="A6" t="s">
        <v>356</v>
      </c>
      <c r="B6">
        <v>5</v>
      </c>
      <c r="C6" t="s">
        <v>360</v>
      </c>
      <c r="J6" t="s">
        <v>277</v>
      </c>
      <c r="L6" t="s">
        <v>374</v>
      </c>
    </row>
    <row r="7" spans="1:41" x14ac:dyDescent="0.25">
      <c r="A7" t="s">
        <v>357</v>
      </c>
      <c r="B7">
        <v>6</v>
      </c>
      <c r="C7" t="s">
        <v>361</v>
      </c>
      <c r="J7" t="s">
        <v>292</v>
      </c>
      <c r="K7" t="s">
        <v>260</v>
      </c>
    </row>
    <row r="8" spans="1:41" x14ac:dyDescent="0.25">
      <c r="A8" t="s">
        <v>358</v>
      </c>
      <c r="B8">
        <v>7</v>
      </c>
      <c r="C8" t="s">
        <v>362</v>
      </c>
      <c r="J8" t="s">
        <v>325</v>
      </c>
    </row>
    <row r="9" spans="1:41" x14ac:dyDescent="0.25">
      <c r="A9" t="s">
        <v>363</v>
      </c>
      <c r="B9">
        <v>8</v>
      </c>
      <c r="C9" t="s">
        <v>376</v>
      </c>
    </row>
    <row r="10" spans="1:41" x14ac:dyDescent="0.25">
      <c r="A10" t="s">
        <v>3</v>
      </c>
      <c r="B10">
        <v>1</v>
      </c>
    </row>
    <row r="11" spans="1:41" x14ac:dyDescent="0.25">
      <c r="A11" t="s">
        <v>4</v>
      </c>
      <c r="B11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19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D2" t="s">
        <v>25</v>
      </c>
      <c r="E2">
        <v>1</v>
      </c>
      <c r="F2" t="s">
        <v>222</v>
      </c>
      <c r="G2" t="s">
        <v>220</v>
      </c>
      <c r="H2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377</v>
      </c>
    </row>
    <row r="3" spans="1:37" x14ac:dyDescent="0.25">
      <c r="A3">
        <v>2</v>
      </c>
      <c r="B3" t="s">
        <v>2</v>
      </c>
      <c r="D3" t="s">
        <v>365</v>
      </c>
      <c r="E3">
        <v>2</v>
      </c>
      <c r="F3" t="s">
        <v>222</v>
      </c>
      <c r="G3" t="s">
        <v>220</v>
      </c>
      <c r="H3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5</v>
      </c>
      <c r="E4">
        <v>3</v>
      </c>
      <c r="F4" t="s">
        <v>265</v>
      </c>
      <c r="G4" t="s">
        <v>368</v>
      </c>
      <c r="H4" t="s">
        <v>369</v>
      </c>
      <c r="J4">
        <v>3</v>
      </c>
      <c r="K4">
        <v>8</v>
      </c>
      <c r="L4">
        <v>11</v>
      </c>
      <c r="X4" t="s">
        <v>368</v>
      </c>
      <c r="Y4" t="s">
        <v>342</v>
      </c>
    </row>
    <row r="5" spans="1:37" x14ac:dyDescent="0.25">
      <c r="A5">
        <v>4</v>
      </c>
      <c r="B5" t="s">
        <v>217</v>
      </c>
      <c r="D5" t="s">
        <v>365</v>
      </c>
      <c r="E5">
        <v>1</v>
      </c>
      <c r="F5" t="s">
        <v>222</v>
      </c>
      <c r="G5" t="s">
        <v>221</v>
      </c>
      <c r="J5">
        <v>3</v>
      </c>
      <c r="K5">
        <v>0</v>
      </c>
      <c r="L5">
        <v>3</v>
      </c>
      <c r="X5" t="s">
        <v>341</v>
      </c>
      <c r="Y5" t="s">
        <v>342</v>
      </c>
    </row>
    <row r="6" spans="1:37" x14ac:dyDescent="0.25">
      <c r="A6">
        <v>5</v>
      </c>
      <c r="B6" t="s">
        <v>217</v>
      </c>
      <c r="C6" t="s">
        <v>5</v>
      </c>
      <c r="E6">
        <v>2</v>
      </c>
      <c r="F6" t="s">
        <v>283</v>
      </c>
      <c r="G6" t="s">
        <v>366</v>
      </c>
      <c r="J6">
        <v>6</v>
      </c>
      <c r="K6">
        <v>3</v>
      </c>
      <c r="L6">
        <v>9</v>
      </c>
      <c r="X6" t="s">
        <v>367</v>
      </c>
      <c r="Y6" t="s">
        <v>342</v>
      </c>
    </row>
    <row r="7" spans="1:37" x14ac:dyDescent="0.25">
      <c r="A7">
        <v>6</v>
      </c>
      <c r="B7" t="s">
        <v>351</v>
      </c>
      <c r="C7" t="s">
        <v>5</v>
      </c>
      <c r="D7" t="s">
        <v>25</v>
      </c>
      <c r="E7">
        <v>1</v>
      </c>
      <c r="F7" t="s">
        <v>335</v>
      </c>
      <c r="G7" t="s">
        <v>296</v>
      </c>
      <c r="J7">
        <v>4</v>
      </c>
      <c r="K7">
        <v>0</v>
      </c>
      <c r="L7">
        <v>4</v>
      </c>
      <c r="X7" t="s">
        <v>378</v>
      </c>
      <c r="Y7" t="s">
        <v>342</v>
      </c>
    </row>
    <row r="8" spans="1:37" x14ac:dyDescent="0.25">
      <c r="A8">
        <v>7</v>
      </c>
      <c r="B8" t="s">
        <v>355</v>
      </c>
      <c r="C8" t="s">
        <v>370</v>
      </c>
      <c r="D8" t="s">
        <v>365</v>
      </c>
      <c r="E8">
        <v>1</v>
      </c>
      <c r="F8" t="s">
        <v>335</v>
      </c>
      <c r="G8" t="s">
        <v>366</v>
      </c>
      <c r="J8">
        <v>3</v>
      </c>
      <c r="K8">
        <v>0</v>
      </c>
      <c r="L8">
        <v>3</v>
      </c>
      <c r="X8" t="s">
        <v>366</v>
      </c>
      <c r="Y8" t="s">
        <v>342</v>
      </c>
    </row>
    <row r="9" spans="1:37" x14ac:dyDescent="0.25">
      <c r="A9">
        <v>8</v>
      </c>
      <c r="B9" t="s">
        <v>355</v>
      </c>
      <c r="C9" t="s">
        <v>370</v>
      </c>
      <c r="E9">
        <v>2</v>
      </c>
      <c r="F9" t="s">
        <v>335</v>
      </c>
      <c r="G9" t="s">
        <v>366</v>
      </c>
      <c r="J9">
        <v>1</v>
      </c>
      <c r="K9">
        <v>3</v>
      </c>
      <c r="L9">
        <v>4</v>
      </c>
      <c r="X9" t="s">
        <v>366</v>
      </c>
      <c r="Y9" t="s">
        <v>342</v>
      </c>
    </row>
    <row r="10" spans="1:37" x14ac:dyDescent="0.25">
      <c r="A10">
        <v>9</v>
      </c>
      <c r="B10" t="s">
        <v>356</v>
      </c>
      <c r="C10" t="s">
        <v>5</v>
      </c>
      <c r="E10">
        <v>1</v>
      </c>
      <c r="F10" t="s">
        <v>317</v>
      </c>
      <c r="G10" t="s">
        <v>368</v>
      </c>
      <c r="J10">
        <v>17</v>
      </c>
      <c r="K10">
        <v>0</v>
      </c>
      <c r="L10">
        <v>17</v>
      </c>
      <c r="X10" t="s">
        <v>368</v>
      </c>
      <c r="Y10" t="s">
        <v>342</v>
      </c>
    </row>
    <row r="11" spans="1:37" x14ac:dyDescent="0.25">
      <c r="A11">
        <v>10</v>
      </c>
      <c r="B11" t="s">
        <v>357</v>
      </c>
      <c r="C11" t="s">
        <v>370</v>
      </c>
      <c r="E11">
        <v>1</v>
      </c>
      <c r="F11" t="s">
        <v>317</v>
      </c>
      <c r="G11" t="s">
        <v>371</v>
      </c>
      <c r="J11">
        <v>3</v>
      </c>
      <c r="K11">
        <v>0</v>
      </c>
      <c r="L11">
        <v>3</v>
      </c>
      <c r="X11" t="s">
        <v>371</v>
      </c>
      <c r="Y11" t="s">
        <v>342</v>
      </c>
    </row>
    <row r="12" spans="1:37" x14ac:dyDescent="0.25">
      <c r="A12">
        <v>11</v>
      </c>
      <c r="B12" t="s">
        <v>357</v>
      </c>
      <c r="C12" t="s">
        <v>370</v>
      </c>
      <c r="E12">
        <v>2</v>
      </c>
      <c r="F12" t="s">
        <v>317</v>
      </c>
      <c r="G12" t="s">
        <v>372</v>
      </c>
      <c r="J12">
        <v>1</v>
      </c>
      <c r="K12">
        <v>3</v>
      </c>
      <c r="L12">
        <v>4</v>
      </c>
      <c r="X12" t="s">
        <v>372</v>
      </c>
      <c r="Y12" t="s">
        <v>342</v>
      </c>
    </row>
    <row r="13" spans="1:37" x14ac:dyDescent="0.25">
      <c r="A13">
        <v>12</v>
      </c>
      <c r="B13" t="s">
        <v>357</v>
      </c>
      <c r="C13" t="s">
        <v>5</v>
      </c>
      <c r="E13">
        <v>3</v>
      </c>
      <c r="F13" t="s">
        <v>317</v>
      </c>
      <c r="G13" t="s">
        <v>373</v>
      </c>
      <c r="J13">
        <v>7</v>
      </c>
      <c r="K13">
        <v>4</v>
      </c>
      <c r="L13">
        <v>11</v>
      </c>
      <c r="X13" t="s">
        <v>373</v>
      </c>
      <c r="Y13" t="s">
        <v>342</v>
      </c>
    </row>
    <row r="14" spans="1:37" x14ac:dyDescent="0.25">
      <c r="A14">
        <v>1</v>
      </c>
      <c r="B14" t="s">
        <v>3</v>
      </c>
      <c r="C14" t="s">
        <v>5</v>
      </c>
      <c r="E14">
        <v>1</v>
      </c>
      <c r="F14" t="s">
        <v>379</v>
      </c>
      <c r="AF14">
        <v>150</v>
      </c>
      <c r="AG14">
        <v>5</v>
      </c>
    </row>
    <row r="15" spans="1:37" x14ac:dyDescent="0.25">
      <c r="A15">
        <v>2</v>
      </c>
      <c r="B15" t="s">
        <v>3</v>
      </c>
      <c r="E15">
        <v>2</v>
      </c>
      <c r="F15" t="s">
        <v>379</v>
      </c>
      <c r="AG15" t="s">
        <v>344</v>
      </c>
    </row>
    <row r="16" spans="1:37" x14ac:dyDescent="0.25">
      <c r="A16">
        <v>1</v>
      </c>
      <c r="B16" t="s">
        <v>4</v>
      </c>
      <c r="C16" t="s">
        <v>5</v>
      </c>
      <c r="E16">
        <v>1</v>
      </c>
      <c r="F16" t="s">
        <v>337</v>
      </c>
      <c r="J16">
        <v>5</v>
      </c>
      <c r="K16">
        <v>0</v>
      </c>
      <c r="L16">
        <v>5</v>
      </c>
    </row>
    <row r="17" spans="1:12" x14ac:dyDescent="0.25">
      <c r="A17">
        <v>2</v>
      </c>
      <c r="B17" t="s">
        <v>4</v>
      </c>
      <c r="E17">
        <v>2</v>
      </c>
      <c r="F17" t="s">
        <v>337</v>
      </c>
      <c r="J17">
        <v>7</v>
      </c>
      <c r="K17">
        <v>5</v>
      </c>
      <c r="L17">
        <v>12</v>
      </c>
    </row>
    <row r="18" spans="1:12" x14ac:dyDescent="0.25">
      <c r="A18">
        <v>3</v>
      </c>
      <c r="B18" t="s">
        <v>218</v>
      </c>
      <c r="F18" t="s">
        <v>337</v>
      </c>
      <c r="J18">
        <v>1</v>
      </c>
      <c r="K18">
        <v>0</v>
      </c>
      <c r="L18">
        <v>1</v>
      </c>
    </row>
    <row r="19" spans="1:12" x14ac:dyDescent="0.25">
      <c r="A19">
        <v>4</v>
      </c>
      <c r="B19" t="s">
        <v>219</v>
      </c>
      <c r="F19" t="s">
        <v>337</v>
      </c>
      <c r="J19">
        <v>1</v>
      </c>
      <c r="K19">
        <v>0</v>
      </c>
      <c r="L19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9"/>
  <sheetViews>
    <sheetView workbookViewId="0">
      <pane xSplit="1" topLeftCell="W1" activePane="topRight" state="frozen"/>
      <selection pane="topRight" activeCell="X6" sqref="X6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6.42578125" bestFit="1" customWidth="1"/>
    <col min="9" max="9" width="6.855468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380</v>
      </c>
      <c r="Y1" s="19" t="s">
        <v>381</v>
      </c>
      <c r="Z1" s="19" t="s">
        <v>382</v>
      </c>
      <c r="AA1" s="19" t="s">
        <v>383</v>
      </c>
      <c r="AB1" s="19" t="s">
        <v>384</v>
      </c>
      <c r="AC1" s="19" t="s">
        <v>385</v>
      </c>
      <c r="AD1" s="19" t="s">
        <v>386</v>
      </c>
      <c r="AE1" s="19" t="s">
        <v>387</v>
      </c>
      <c r="AF1" s="19" t="s">
        <v>388</v>
      </c>
      <c r="AG1" s="19" t="s">
        <v>389</v>
      </c>
    </row>
    <row r="2" spans="1:33" x14ac:dyDescent="0.25">
      <c r="A2" t="s">
        <v>2</v>
      </c>
      <c r="B2">
        <v>1</v>
      </c>
      <c r="C2" t="s">
        <v>24</v>
      </c>
      <c r="J2" t="s">
        <v>278</v>
      </c>
    </row>
    <row r="3" spans="1:33" x14ac:dyDescent="0.25">
      <c r="A3" t="s">
        <v>217</v>
      </c>
      <c r="B3">
        <v>2</v>
      </c>
      <c r="C3" t="s">
        <v>350</v>
      </c>
      <c r="J3" t="s">
        <v>320</v>
      </c>
    </row>
    <row r="4" spans="1:33" x14ac:dyDescent="0.25">
      <c r="A4" t="s">
        <v>351</v>
      </c>
      <c r="B4">
        <v>3</v>
      </c>
      <c r="C4" t="s">
        <v>352</v>
      </c>
      <c r="J4" t="s">
        <v>314</v>
      </c>
      <c r="L4" t="s">
        <v>374</v>
      </c>
    </row>
    <row r="5" spans="1:33" x14ac:dyDescent="0.25">
      <c r="A5" t="s">
        <v>355</v>
      </c>
      <c r="B5">
        <v>4</v>
      </c>
      <c r="C5" t="s">
        <v>359</v>
      </c>
      <c r="J5" t="s">
        <v>305</v>
      </c>
      <c r="L5" t="s">
        <v>374</v>
      </c>
    </row>
    <row r="6" spans="1:33" x14ac:dyDescent="0.25">
      <c r="A6" t="s">
        <v>356</v>
      </c>
      <c r="B6">
        <v>5</v>
      </c>
      <c r="C6" t="s">
        <v>360</v>
      </c>
      <c r="J6" t="s">
        <v>277</v>
      </c>
      <c r="L6" t="s">
        <v>374</v>
      </c>
    </row>
    <row r="7" spans="1:33" x14ac:dyDescent="0.25">
      <c r="A7" t="s">
        <v>357</v>
      </c>
      <c r="B7">
        <v>6</v>
      </c>
      <c r="C7" t="s">
        <v>361</v>
      </c>
      <c r="J7" t="s">
        <v>292</v>
      </c>
      <c r="K7" t="s">
        <v>260</v>
      </c>
    </row>
    <row r="8" spans="1:33" x14ac:dyDescent="0.25">
      <c r="A8" t="s">
        <v>358</v>
      </c>
      <c r="B8">
        <v>7</v>
      </c>
      <c r="C8" t="s">
        <v>362</v>
      </c>
      <c r="J8" t="s">
        <v>325</v>
      </c>
    </row>
    <row r="9" spans="1:33" x14ac:dyDescent="0.25">
      <c r="A9" t="s">
        <v>363</v>
      </c>
      <c r="B9">
        <v>8</v>
      </c>
      <c r="C9" t="s">
        <v>376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P1048576 Q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  <dataValidation type="list" errorStyle="information" allowBlank="1" showInputMessage="1" sqref="X2:X1048576" xr:uid="{7DA0F676-1112-4FDF-A639-37799EC1C942}">
      <formula1>FOOTNOTE_AUSWAHL</formula1>
    </dataValidation>
    <dataValidation type="list" allowBlank="1" showInputMessage="1" sqref="AF2:AF1048576 Y2:Y1048576 Z2:Z1048576 AA2:AA1048576 AB2:AB1048576 AC2:AC1048576 AD2:AD1048576 AE2:AE1048576 AG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 Z1 AA1 AB1 AC1 AD1 AE1 AF1 AG1" xr:uid="{CF737C7D-0277-46F7-AA23-3D178A87F598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13"/>
  <sheetViews>
    <sheetView topLeftCell="Z1" workbookViewId="0">
      <selection activeCell="AB19" sqref="AB19"/>
    </sheetView>
  </sheetViews>
  <sheetFormatPr baseColWidth="10" defaultRowHeight="15" x14ac:dyDescent="0.25"/>
  <cols>
    <col min="1" max="1" width="13.140625" customWidth="1"/>
    <col min="2" max="2" width="11.85546875" customWidth="1"/>
    <col min="3" max="4" width="24.7109375" customWidth="1"/>
    <col min="5" max="5" width="20" customWidth="1"/>
    <col min="6" max="6" width="22.7109375" customWidth="1"/>
    <col min="7" max="7" width="16.42578125" customWidth="1"/>
    <col min="8" max="8" width="21.7109375" customWidth="1"/>
    <col min="9" max="9" width="24.85546875" customWidth="1"/>
    <col min="10" max="10" width="18.85546875" customWidth="1"/>
    <col min="11" max="11" width="22.42578125" customWidth="1"/>
    <col min="12" max="12" width="22.140625" customWidth="1"/>
    <col min="13" max="13" width="18" customWidth="1"/>
    <col min="14" max="14" width="17.28515625" customWidth="1"/>
    <col min="15" max="15" width="41.42578125" customWidth="1"/>
    <col min="16" max="16" width="17.140625" customWidth="1"/>
    <col min="17" max="17" width="21.7109375" customWidth="1"/>
    <col min="18" max="18" width="24.140625" customWidth="1"/>
    <col min="19" max="19" width="24.42578125" customWidth="1"/>
    <col min="20" max="20" width="26.140625" customWidth="1"/>
    <col min="21" max="21" width="27.42578125" customWidth="1"/>
    <col min="22" max="22" width="17.42578125" customWidth="1"/>
    <col min="23" max="23" width="22.7109375" customWidth="1"/>
    <col min="24" max="24" width="21.140625" customWidth="1"/>
    <col min="25" max="25" width="18.42578125" customWidth="1"/>
    <col min="26" max="26" width="38.28515625" customWidth="1"/>
    <col min="27" max="27" width="27.28515625" customWidth="1"/>
    <col min="28" max="28" width="40.85546875" customWidth="1"/>
    <col min="29" max="29" width="37.28515625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7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  <c r="P1" s="7" t="s">
        <v>110</v>
      </c>
      <c r="Q1" s="7" t="s">
        <v>111</v>
      </c>
      <c r="R1" s="7" t="s">
        <v>112</v>
      </c>
      <c r="S1" s="7" t="s">
        <v>113</v>
      </c>
      <c r="T1" s="9" t="s">
        <v>114</v>
      </c>
      <c r="U1" s="7" t="s">
        <v>115</v>
      </c>
      <c r="V1" s="7" t="s">
        <v>116</v>
      </c>
      <c r="W1" s="7" t="s">
        <v>117</v>
      </c>
      <c r="X1" s="7" t="s">
        <v>118</v>
      </c>
      <c r="Y1" s="7" t="s">
        <v>72</v>
      </c>
      <c r="Z1" s="7" t="s">
        <v>119</v>
      </c>
      <c r="AA1" s="7" t="s">
        <v>120</v>
      </c>
      <c r="AB1" s="7" t="s">
        <v>121</v>
      </c>
      <c r="AC1" s="7" t="s">
        <v>122</v>
      </c>
      <c r="AD1" s="7" t="s">
        <v>123</v>
      </c>
    </row>
    <row r="2" spans="1:30" x14ac:dyDescent="0.25">
      <c r="A2" s="3">
        <v>1</v>
      </c>
      <c r="B2" s="3" t="s">
        <v>2</v>
      </c>
      <c r="C2" s="3"/>
      <c r="D2" s="3" t="s">
        <v>25</v>
      </c>
      <c r="E2" s="3">
        <v>1</v>
      </c>
      <c r="F2" s="3" t="s">
        <v>222</v>
      </c>
      <c r="G2" s="6" t="s">
        <v>220</v>
      </c>
      <c r="H2" s="3" t="s">
        <v>369</v>
      </c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6"/>
      <c r="X2" s="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2" s="6" t="str">
        <f>IF(SAMPLE_ERKUNDUNGSSTELLE[[#This Row],[PECH]]="ja","aufällig","neutral")</f>
        <v>aufällig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/>
      <c r="D3" s="3" t="s">
        <v>365</v>
      </c>
      <c r="E3" s="3">
        <v>2</v>
      </c>
      <c r="F3" s="3" t="s">
        <v>222</v>
      </c>
      <c r="G3" s="3" t="s">
        <v>220</v>
      </c>
      <c r="H3" s="3" t="s">
        <v>369</v>
      </c>
      <c r="I3" s="3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3"/>
      <c r="X3" s="16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Asphalt</v>
      </c>
      <c r="Y3" s="16" t="str">
        <f>IF(SAMPLE_ERKUNDUNGSSTELLE[[#This Row],[PECH]]="ja","aufällig","neutral")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</v>
      </c>
      <c r="C4" s="3" t="s">
        <v>5</v>
      </c>
      <c r="D4" s="3"/>
      <c r="E4" s="3">
        <v>3</v>
      </c>
      <c r="F4" s="3" t="s">
        <v>265</v>
      </c>
      <c r="G4" s="3" t="s">
        <v>368</v>
      </c>
      <c r="H4" s="3" t="s">
        <v>369</v>
      </c>
      <c r="I4" s="3"/>
      <c r="J4" s="3">
        <v>3</v>
      </c>
      <c r="K4" s="3">
        <f ca="1">SAMPLE_ERKUNDUNGSSTELLE[[#This Row],[TIEFE_ENDE]]-SAMPLE_ERKUNDUNGSSTELLE[[#This Row],[DICKE]]</f>
        <v>8</v>
      </c>
      <c r="L4" s="3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(LS)</v>
      </c>
      <c r="Y4" s="3" t="str">
        <f>IF(SAMPLE_ERKUNDUNGSSTELLE[[#This Row],[PECH]]="ja","aufällig","neutral")</f>
        <v>neutral</v>
      </c>
      <c r="Z4" s="3"/>
      <c r="AA4" s="3"/>
      <c r="AB4" s="3"/>
      <c r="AC4" s="3"/>
      <c r="AD4" s="3"/>
    </row>
    <row r="5" spans="1:30" x14ac:dyDescent="0.25">
      <c r="A5" s="3">
        <v>4</v>
      </c>
      <c r="B5" s="3" t="s">
        <v>217</v>
      </c>
      <c r="C5" s="3"/>
      <c r="D5" s="3" t="s">
        <v>365</v>
      </c>
      <c r="E5" s="3">
        <v>1</v>
      </c>
      <c r="F5" s="3" t="s">
        <v>222</v>
      </c>
      <c r="G5" s="3" t="s">
        <v>221</v>
      </c>
      <c r="H5" s="3"/>
      <c r="I5" s="3"/>
      <c r="J5" s="3">
        <v>3</v>
      </c>
      <c r="K5" s="3">
        <f ca="1">SAMPLE_ERKUNDUNGSSTELLE[[#This Row],[TIEFE_ENDE]]-SAMPLE_ERKUNDUNGSSTELLE[[#This Row],[DICKE]]</f>
        <v>0</v>
      </c>
      <c r="L5" s="16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 t="str" cm="1">
        <f t="array" ref="X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5" s="3" t="str">
        <f>IF(SAMPLE_ERKUNDUNGSSTELLE[[#This Row],[PECH]]="ja","aufällig","neutral")</f>
        <v>neutral</v>
      </c>
      <c r="Z5" s="3"/>
      <c r="AA5" s="3"/>
      <c r="AB5" s="3"/>
      <c r="AC5" s="3"/>
      <c r="AD5" s="3"/>
    </row>
    <row r="6" spans="1:30" x14ac:dyDescent="0.25">
      <c r="A6" s="3">
        <v>5</v>
      </c>
      <c r="B6" s="3" t="s">
        <v>217</v>
      </c>
      <c r="C6" s="3" t="s">
        <v>5</v>
      </c>
      <c r="D6" s="3"/>
      <c r="E6" s="3">
        <v>2</v>
      </c>
      <c r="F6" s="3" t="s">
        <v>283</v>
      </c>
      <c r="G6" s="3" t="s">
        <v>366</v>
      </c>
      <c r="H6" s="3"/>
      <c r="I6" s="3"/>
      <c r="J6" s="3">
        <v>6</v>
      </c>
      <c r="K6" s="3">
        <f ca="1">SAMPLE_ERKUNDUNGSSTELLE[[#This Row],[TIEFE_ENDE]]-SAMPLE_ERKUNDUNGSSTELLE[[#This Row],[DICKE]]</f>
        <v>3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 t="str" cm="1">
        <f t="array" ref="X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Boden</v>
      </c>
      <c r="Y6" s="16" t="str">
        <f>IF(SAMPLE_ERKUNDUNGSSTELLE[[#This Row],[PECH]]="ja","aufällig","neutral")</f>
        <v>neutral</v>
      </c>
      <c r="Z6" s="3"/>
      <c r="AA6" s="3"/>
      <c r="AB6" s="3"/>
      <c r="AC6" s="3"/>
      <c r="AD6" s="3"/>
    </row>
    <row r="7" spans="1:30" x14ac:dyDescent="0.25">
      <c r="A7" s="3">
        <v>6</v>
      </c>
      <c r="B7" s="3" t="s">
        <v>351</v>
      </c>
      <c r="C7" s="3" t="s">
        <v>5</v>
      </c>
      <c r="D7" s="3" t="s">
        <v>25</v>
      </c>
      <c r="E7" s="3">
        <v>1</v>
      </c>
      <c r="F7" s="3" t="s">
        <v>335</v>
      </c>
      <c r="G7" s="3" t="s">
        <v>296</v>
      </c>
      <c r="H7" s="3"/>
      <c r="I7" s="3"/>
      <c r="J7" s="3">
        <v>4</v>
      </c>
      <c r="K7" s="3">
        <f ca="1">SAMPLE_ERKUNDUNGSSTELLE[[#This Row],[TIEFE_ENDE]]-SAMPLE_ERKUNDUNGSSTELLE[[#This Row],[DICKE]]</f>
        <v>0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 t="str" cm="1">
        <f t="array" ref="X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Oberboden</v>
      </c>
      <c r="Y7" s="16" t="str">
        <f>IF(SAMPLE_ERKUNDUNGSSTELLE[[#This Row],[PECH]]="ja","aufällig","neutral")</f>
        <v>neutral</v>
      </c>
      <c r="Z7" s="3"/>
      <c r="AA7" s="3"/>
      <c r="AB7" s="3"/>
      <c r="AC7" s="3"/>
      <c r="AD7" s="3"/>
    </row>
    <row r="8" spans="1:30" x14ac:dyDescent="0.25">
      <c r="A8" s="3">
        <v>7</v>
      </c>
      <c r="B8" s="3" t="s">
        <v>355</v>
      </c>
      <c r="C8" s="3" t="s">
        <v>370</v>
      </c>
      <c r="D8" s="3" t="s">
        <v>365</v>
      </c>
      <c r="E8" s="3">
        <v>1</v>
      </c>
      <c r="F8" s="3" t="s">
        <v>335</v>
      </c>
      <c r="G8" s="3" t="s">
        <v>366</v>
      </c>
      <c r="H8" s="3"/>
      <c r="I8" s="3"/>
      <c r="J8" s="3">
        <v>3</v>
      </c>
      <c r="K8" s="3">
        <f ca="1">SAMPLE_ERKUNDUNGSSTELLE[[#This Row],[TIEFE_ENDE]]-SAMPLE_ERKUNDUNGSSTELLE[[#This Row],[DICKE]]</f>
        <v>0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 t="str" cm="1">
        <f t="array" ref="X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ST*</v>
      </c>
      <c r="Y8" s="16" t="str">
        <f>IF(SAMPLE_ERKUNDUNGSSTELLE[[#This Row],[PECH]]="ja","aufällig","neutral")</f>
        <v>neutral</v>
      </c>
      <c r="Z8" s="3"/>
      <c r="AA8" s="3"/>
      <c r="AB8" s="3"/>
      <c r="AC8" s="3"/>
      <c r="AD8" s="3"/>
    </row>
    <row r="9" spans="1:30" x14ac:dyDescent="0.25">
      <c r="A9" s="3">
        <v>8</v>
      </c>
      <c r="B9" s="3" t="s">
        <v>355</v>
      </c>
      <c r="C9" s="3" t="s">
        <v>370</v>
      </c>
      <c r="D9" s="3"/>
      <c r="E9" s="3">
        <v>2</v>
      </c>
      <c r="F9" s="3" t="s">
        <v>335</v>
      </c>
      <c r="G9" s="3" t="s">
        <v>366</v>
      </c>
      <c r="H9" s="3"/>
      <c r="I9" s="3"/>
      <c r="J9" s="3">
        <v>1</v>
      </c>
      <c r="K9" s="3">
        <f ca="1">SAMPLE_ERKUNDUNGSSTELLE[[#This Row],[TIEFE_ENDE]]-SAMPLE_ERKUNDUNGSSTELLE[[#This Row],[DICKE]]</f>
        <v>3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 t="str" cm="1">
        <f t="array" ref="X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ST*</v>
      </c>
      <c r="Y9" s="16" t="str">
        <f>IF(SAMPLE_ERKUNDUNGSSTELLE[[#This Row],[PECH]]="ja","aufällig","neutral")</f>
        <v>neutral</v>
      </c>
      <c r="Z9" s="3"/>
      <c r="AA9" s="3"/>
      <c r="AB9" s="3"/>
      <c r="AC9" s="3"/>
      <c r="AD9" s="3"/>
    </row>
    <row r="10" spans="1:30" x14ac:dyDescent="0.25">
      <c r="A10" s="3">
        <v>9</v>
      </c>
      <c r="B10" s="3" t="s">
        <v>356</v>
      </c>
      <c r="C10" s="3" t="s">
        <v>5</v>
      </c>
      <c r="D10" s="3"/>
      <c r="E10" s="3">
        <v>1</v>
      </c>
      <c r="F10" s="3" t="s">
        <v>317</v>
      </c>
      <c r="G10" s="3" t="s">
        <v>368</v>
      </c>
      <c r="H10" s="3"/>
      <c r="I10" s="3"/>
      <c r="J10" s="3">
        <v>17</v>
      </c>
      <c r="K10" s="3">
        <f ca="1">SAMPLE_ERKUNDUNGSSTELLE[[#This Row],[TIEFE_ENDE]]-SAMPLE_ERKUNDUNGSSTELLE[[#This Row],[DICKE]]</f>
        <v>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 t="str" cm="1">
        <f t="array" ref="X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(LS)</v>
      </c>
      <c r="Y10" s="16" t="str">
        <f>IF(SAMPLE_ERKUNDUNGSSTELLE[[#This Row],[PECH]]="ja","aufällig","neutral")</f>
        <v>neutral</v>
      </c>
      <c r="Z10" s="3"/>
      <c r="AA10" s="3"/>
      <c r="AB10" s="3"/>
      <c r="AC10" s="3"/>
      <c r="AD10" s="3"/>
    </row>
    <row r="11" spans="1:30" x14ac:dyDescent="0.25">
      <c r="A11" s="3">
        <v>10</v>
      </c>
      <c r="B11" s="3" t="s">
        <v>357</v>
      </c>
      <c r="C11" s="3" t="s">
        <v>370</v>
      </c>
      <c r="D11" s="3"/>
      <c r="E11" s="3">
        <v>1</v>
      </c>
      <c r="F11" s="3" t="s">
        <v>317</v>
      </c>
      <c r="G11" s="3" t="s">
        <v>371</v>
      </c>
      <c r="H11" s="3"/>
      <c r="I11" s="3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tr" cm="1">
        <f t="array" ref="X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(NS)</v>
      </c>
      <c r="Y11" s="16" t="str">
        <f>IF(SAMPLE_ERKUNDUNGSSTELLE[[#This Row],[PECH]]="ja","aufällig","neutral")</f>
        <v>neutral</v>
      </c>
      <c r="Z11" s="3"/>
      <c r="AA11" s="3"/>
      <c r="AB11" s="3"/>
      <c r="AC11" s="3"/>
      <c r="AD11" s="3"/>
    </row>
    <row r="12" spans="1:30" x14ac:dyDescent="0.25">
      <c r="A12" s="3">
        <v>11</v>
      </c>
      <c r="B12" s="3" t="s">
        <v>357</v>
      </c>
      <c r="C12" s="3" t="s">
        <v>370</v>
      </c>
      <c r="D12" s="3"/>
      <c r="E12" s="3">
        <v>2</v>
      </c>
      <c r="F12" s="3" t="s">
        <v>317</v>
      </c>
      <c r="G12" s="3" t="s">
        <v>372</v>
      </c>
      <c r="H12" s="3"/>
      <c r="I12" s="3"/>
      <c r="J12" s="3">
        <v>1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 t="str" cm="1">
        <f t="array" ref="X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(CD)</v>
      </c>
      <c r="Y12" s="16" t="str">
        <f>IF(SAMPLE_ERKUNDUNGSSTELLE[[#This Row],[PECH]]="ja","aufällig","neutral")</f>
        <v>neutral</v>
      </c>
      <c r="Z12" s="3"/>
      <c r="AA12" s="3"/>
      <c r="AB12" s="3"/>
      <c r="AC12" s="3"/>
      <c r="AD12" s="3"/>
    </row>
    <row r="13" spans="1:30" x14ac:dyDescent="0.25">
      <c r="A13" s="3">
        <v>12</v>
      </c>
      <c r="B13" s="3" t="s">
        <v>357</v>
      </c>
      <c r="C13" s="3" t="s">
        <v>5</v>
      </c>
      <c r="D13" s="3"/>
      <c r="E13" s="3">
        <v>3</v>
      </c>
      <c r="F13" s="3" t="s">
        <v>317</v>
      </c>
      <c r="G13" s="3" t="s">
        <v>373</v>
      </c>
      <c r="H13" s="3"/>
      <c r="I13" s="3"/>
      <c r="J13" s="3">
        <v>7</v>
      </c>
      <c r="K13" s="3">
        <f ca="1">SAMPLE_ERKUNDUNGSSTELLE[[#This Row],[TIEFE_ENDE]]-SAMPLE_ERKUNDUNGSSTELLE[[#This Row],[DICKE]]</f>
        <v>4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 t="str" cm="1">
        <f t="array" ref="X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(XD)</v>
      </c>
      <c r="Y13" s="16" t="str">
        <f>IF(SAMPLE_ERKUNDUNGSSTELLE[[#This Row],[PECH]]="ja","aufällig","neutral")</f>
        <v>neutral</v>
      </c>
      <c r="Z13" s="3"/>
      <c r="AA13" s="3"/>
      <c r="AB13" s="3"/>
      <c r="AC13" s="3"/>
      <c r="AD13" s="3"/>
    </row>
  </sheetData>
  <dataConsolidate/>
  <phoneticPr fontId="2" type="noConversion"/>
  <dataValidations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D12" sqref="D12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8.140625" customWidth="1"/>
    <col min="4" max="4" width="18.85546875" customWidth="1"/>
    <col min="5" max="5" width="17.85546875" customWidth="1"/>
    <col min="6" max="6" width="29.42578125" customWidth="1"/>
    <col min="7" max="7" width="25.140625" customWidth="1"/>
    <col min="8" max="8" width="15.7109375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topLeftCell="H1" workbookViewId="0">
      <selection activeCell="R1" sqref="R1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4.7109375" customWidth="1"/>
    <col min="4" max="4" width="20" customWidth="1"/>
    <col min="5" max="5" width="22.7109375" customWidth="1"/>
    <col min="6" max="6" width="14.7109375" customWidth="1"/>
    <col min="7" max="7" width="20.28515625" customWidth="1"/>
    <col min="8" max="8" width="20.42578125" customWidth="1"/>
    <col min="9" max="9" width="18.42578125" customWidth="1"/>
    <col min="10" max="10" width="21.85546875" customWidth="1"/>
    <col min="11" max="11" width="16.85546875" customWidth="1"/>
    <col min="12" max="12" width="18.7109375" customWidth="1"/>
    <col min="13" max="13" width="21.7109375" customWidth="1"/>
    <col min="14" max="14" width="23.85546875" customWidth="1"/>
    <col min="15" max="15" width="15.85546875" customWidth="1"/>
    <col min="16" max="16" width="14.85546875" customWidth="1"/>
    <col min="17" max="17" width="39.7109375" customWidth="1"/>
    <col min="18" max="18" width="21" customWidth="1"/>
    <col min="19" max="19" width="16.7109375" customWidth="1"/>
  </cols>
  <sheetData>
    <row r="1" spans="1:19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t="s">
        <v>124</v>
      </c>
      <c r="H1" t="s">
        <v>125</v>
      </c>
      <c r="I1" t="s">
        <v>126</v>
      </c>
      <c r="J1" t="s">
        <v>117</v>
      </c>
      <c r="K1" t="s">
        <v>110</v>
      </c>
      <c r="L1" t="s">
        <v>72</v>
      </c>
      <c r="M1" t="s">
        <v>102</v>
      </c>
      <c r="N1" t="s">
        <v>103</v>
      </c>
      <c r="O1" t="s">
        <v>107</v>
      </c>
      <c r="P1" t="s">
        <v>108</v>
      </c>
      <c r="Q1" t="s">
        <v>109</v>
      </c>
      <c r="R1" t="s">
        <v>111</v>
      </c>
      <c r="S1" t="s">
        <v>116</v>
      </c>
    </row>
    <row r="2" spans="1:19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5">
      <c r="A3">
        <v>2</v>
      </c>
      <c r="B3" t="s">
        <v>3</v>
      </c>
      <c r="D3">
        <v>2</v>
      </c>
      <c r="E3" t="str">
        <f t="shared" si="0"/>
        <v>HAUFWERK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L1 J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J2:J1048576" xr:uid="{18B2E131-51A6-4ABB-BFEB-AA0298F02E99}">
      <formula1>BEHAELTNIS_AUSWAHL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Q1:Q1048576" xr:uid="{F1855ADA-50FE-48F4-B0BE-F2C45C7936B5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sqref="A1:A1048576"/>
    </sheetView>
  </sheetViews>
  <sheetFormatPr baseColWidth="10" defaultRowHeight="15" x14ac:dyDescent="0.25"/>
  <cols>
    <col min="1" max="1" width="13.28515625" customWidth="1"/>
    <col min="2" max="2" width="19.42578125" customWidth="1"/>
    <col min="3" max="3" width="17.28515625" customWidth="1"/>
    <col min="4" max="4" width="18.7109375" customWidth="1"/>
    <col min="5" max="5" width="29.7109375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topLeftCell="E1" workbookViewId="0">
      <selection activeCell="C1" sqref="C1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5" customWidth="1"/>
    <col min="4" max="4" width="20" customWidth="1"/>
    <col min="5" max="5" width="22.7109375" customWidth="1"/>
    <col min="6" max="6" width="21.140625" customWidth="1"/>
    <col min="7" max="7" width="18.42578125" customWidth="1"/>
    <col min="8" max="8" width="17" customWidth="1"/>
    <col min="9" max="9" width="16.28515625" customWidth="1"/>
    <col min="10" max="10" width="22.140625" customWidth="1"/>
    <col min="11" max="11" width="23.28515625" customWidth="1"/>
    <col min="12" max="12" width="34.42578125" customWidth="1"/>
    <col min="13" max="13" width="39.42578125" customWidth="1"/>
    <col min="14" max="14" width="37.140625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2" t="s">
        <v>128</v>
      </c>
      <c r="N1" s="2" t="s">
        <v>339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218</v>
      </c>
      <c r="C4" s="3"/>
      <c r="D4" s="3"/>
      <c r="E4" s="3" t="str">
        <f t="shared" si="0"/>
        <v>GEBAEUDE</v>
      </c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219</v>
      </c>
      <c r="C5" s="3"/>
      <c r="D5" s="3"/>
      <c r="E5" s="3" t="str">
        <f t="shared" si="0"/>
        <v>GEBAEUDE</v>
      </c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4"/>
  <sheetViews>
    <sheetView workbookViewId="0">
      <selection activeCell="M1" sqref="M1"/>
    </sheetView>
  </sheetViews>
  <sheetFormatPr baseColWidth="10" defaultRowHeight="15" x14ac:dyDescent="0.25"/>
  <cols>
    <col min="1" max="1" width="16.85546875" customWidth="1"/>
    <col min="2" max="2" width="13.140625" customWidth="1"/>
    <col min="3" max="3" width="20.85546875" customWidth="1"/>
    <col min="4" max="4" width="16.85546875" customWidth="1"/>
    <col min="5" max="5" width="14.42578125" customWidth="1"/>
    <col min="6" max="6" width="12.85546875" customWidth="1"/>
    <col min="7" max="7" width="32.28515625" customWidth="1"/>
    <col min="8" max="8" width="13.85546875" customWidth="1"/>
    <col min="9" max="9" width="8.28515625" customWidth="1"/>
    <col min="10" max="10" width="24" customWidth="1"/>
    <col min="11" max="11" width="9.28515625" customWidth="1"/>
    <col min="12" max="12" width="21.7109375" customWidth="1"/>
    <col min="13" max="13" width="10.42578125" customWidth="1"/>
    <col min="14" max="14" width="8.42578125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201</v>
      </c>
      <c r="Q1" t="s">
        <v>338</v>
      </c>
      <c r="R1" t="s">
        <v>202</v>
      </c>
      <c r="S1" t="s">
        <v>203</v>
      </c>
      <c r="T1" t="s">
        <v>204</v>
      </c>
      <c r="U1" t="s">
        <v>108</v>
      </c>
      <c r="V1" t="s">
        <v>205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>"C"&amp;ROW()-2</f>
        <v>C1</v>
      </c>
      <c r="B3" t="s">
        <v>27</v>
      </c>
      <c r="D3" t="s">
        <v>28</v>
      </c>
      <c r="E3" t="s">
        <v>312</v>
      </c>
      <c r="F3" t="s">
        <v>289</v>
      </c>
    </row>
    <row r="4" spans="1:22" x14ac:dyDescent="0.25">
      <c r="A4" t="s">
        <v>370</v>
      </c>
      <c r="B4" t="s">
        <v>271</v>
      </c>
      <c r="E4" t="s">
        <v>289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</row>
  </sheetData>
  <dataValidations count="17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M2:M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C1" sqref="C1"/>
    </sheetView>
  </sheetViews>
  <sheetFormatPr baseColWidth="10" defaultRowHeight="15" x14ac:dyDescent="0.25"/>
  <cols>
    <col min="1" max="1" width="19" customWidth="1"/>
    <col min="2" max="2" width="29.28515625" customWidth="1"/>
    <col min="3" max="3" width="31.28515625" customWidth="1"/>
    <col min="4" max="4" width="26" style="12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v>3</v>
      </c>
      <c r="C4" t="s">
        <v>364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I16" sqref="I16"/>
    </sheetView>
  </sheetViews>
  <sheetFormatPr baseColWidth="10" defaultRowHeight="15" x14ac:dyDescent="0.25"/>
  <cols>
    <col min="1" max="1" width="18" customWidth="1"/>
    <col min="2" max="2" width="27.28515625" customWidth="1"/>
    <col min="3" max="3" width="25.85546875" customWidth="1"/>
    <col min="4" max="4" width="24.28515625" customWidth="1"/>
    <col min="5" max="5" width="23" customWidth="1"/>
    <col min="6" max="6" width="15.28515625" style="13" customWidth="1"/>
    <col min="7" max="7" width="11.42578125" style="1"/>
    <col min="8" max="9" width="11.42578125" style="14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120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120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 s="1">
        <f>120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 s="1">
        <f>120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 s="1">
        <f>120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 s="1">
        <f>120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 s="1">
        <f>120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s="1">
        <f>120</f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topLeftCell="P1" workbookViewId="0">
      <selection activeCell="W19" sqref="W19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375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2021-08-18T15:52:57Z</dcterms:modified>
</cp:coreProperties>
</file>