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479B3A35-5AFA-4B96-AC5F-614CFAAC4123}" xr6:coauthVersionLast="46" xr6:coauthVersionMax="46" xr10:uidLastSave="{00000000-0000-0000-0000-000000000000}"/>
  <bookViews>
    <workbookView xWindow="300" yWindow="600" windowWidth="27555" windowHeight="14220" tabRatio="887" activeTab="2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Schichten_Grunddaten!$B$1:$I$63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Abfrage'!$A$1:$CJ$63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" i="3" l="1"/>
  <c r="A60" i="3"/>
  <c r="A61" i="3"/>
  <c r="A62" i="3"/>
  <c r="A63" i="3"/>
  <c r="W59" i="3"/>
  <c r="W60" i="3"/>
  <c r="W61" i="3"/>
  <c r="W62" i="3"/>
  <c r="W63" i="3"/>
  <c r="AA59" i="3"/>
  <c r="AA60" i="3"/>
  <c r="AA61" i="3"/>
  <c r="AA62" i="3"/>
  <c r="AA63" i="3"/>
  <c r="W58" i="3"/>
  <c r="AA58" i="3"/>
  <c r="Y10" i="2"/>
  <c r="Z10" i="2" s="1"/>
  <c r="AA10" i="2" s="1"/>
  <c r="AB10" i="2" s="1"/>
  <c r="AA57" i="3"/>
  <c r="W57" i="3"/>
  <c r="A57" i="3"/>
  <c r="Y2" i="2"/>
  <c r="Z2" i="2" s="1"/>
  <c r="AA2" i="2" s="1"/>
  <c r="AB2" i="2" s="1"/>
  <c r="Y3" i="2"/>
  <c r="Z3" i="2" s="1"/>
  <c r="AA3" i="2" s="1"/>
  <c r="AB3" i="2" s="1"/>
  <c r="Y4" i="2"/>
  <c r="Z4" i="2" s="1"/>
  <c r="AA4" i="2" s="1"/>
  <c r="AB4" i="2" s="1"/>
  <c r="Y5" i="2"/>
  <c r="Z5" i="2" s="1"/>
  <c r="AA5" i="2" s="1"/>
  <c r="AB5" i="2" s="1"/>
  <c r="Y6" i="2"/>
  <c r="Z6" i="2" s="1"/>
  <c r="AA6" i="2" s="1"/>
  <c r="AB6" i="2" s="1"/>
  <c r="Y7" i="2"/>
  <c r="Z7" i="2" s="1"/>
  <c r="AA7" i="2" s="1"/>
  <c r="AB7" i="2" s="1"/>
  <c r="Y8" i="2"/>
  <c r="Z8" i="2" s="1"/>
  <c r="AA8" i="2" s="1"/>
  <c r="AB8" i="2" s="1"/>
  <c r="Y9" i="2"/>
  <c r="Z9" i="2" s="1"/>
  <c r="AA9" i="2" s="1"/>
  <c r="AB9" i="2" s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K28" i="3" a="1"/>
  <c r="K2" i="3" a="1"/>
  <c r="K14" i="3" a="1"/>
  <c r="K57" i="3" a="1"/>
  <c r="K35" i="3" a="1"/>
  <c r="K41" i="3" a="1"/>
  <c r="K21" i="3" a="1"/>
  <c r="K49" i="3" a="1"/>
  <c r="K8" i="3" a="1"/>
  <c r="K57" i="3" l="1"/>
  <c r="K28" i="3"/>
  <c r="K14" i="3"/>
  <c r="K8" i="3"/>
  <c r="K2" i="3"/>
  <c r="K35" i="3"/>
  <c r="K21" i="3"/>
  <c r="K49" i="3"/>
  <c r="K41" i="3"/>
  <c r="K42" i="3" a="1"/>
  <c r="K15" i="3" a="1"/>
  <c r="K3" i="3" a="1"/>
  <c r="K50" i="3" a="1"/>
  <c r="K58" i="3" a="1"/>
  <c r="K9" i="3" a="1"/>
  <c r="K36" i="3" a="1"/>
  <c r="K22" i="3" a="1"/>
  <c r="K29" i="3" a="1"/>
  <c r="K58" i="3" l="1"/>
  <c r="J57" i="3"/>
  <c r="K50" i="3"/>
  <c r="K9" i="3"/>
  <c r="K42" i="3"/>
  <c r="K22" i="3"/>
  <c r="K15" i="3"/>
  <c r="K3" i="3"/>
  <c r="K36" i="3"/>
  <c r="K29" i="3"/>
  <c r="J2" i="3"/>
  <c r="K43" i="3" a="1"/>
  <c r="K59" i="3" a="1"/>
  <c r="K10" i="3" a="1"/>
  <c r="K4" i="3" a="1"/>
  <c r="K30" i="3" a="1"/>
  <c r="K51" i="3" a="1"/>
  <c r="K23" i="3" a="1"/>
  <c r="K37" i="3" a="1"/>
  <c r="K16" i="3" a="1"/>
  <c r="K59" i="3" l="1"/>
  <c r="J58" i="3"/>
  <c r="K30" i="3"/>
  <c r="K23" i="3"/>
  <c r="K37" i="3"/>
  <c r="K43" i="3"/>
  <c r="K4" i="3"/>
  <c r="K10" i="3"/>
  <c r="K16" i="3"/>
  <c r="K51" i="3"/>
  <c r="K38" i="3" a="1"/>
  <c r="K52" i="3" a="1"/>
  <c r="K24" i="3" a="1"/>
  <c r="K44" i="3" a="1"/>
  <c r="K11" i="3" a="1"/>
  <c r="K17" i="3" a="1"/>
  <c r="K31" i="3" a="1"/>
  <c r="K5" i="3" a="1"/>
  <c r="K60" i="3" a="1"/>
  <c r="K60" i="3" l="1"/>
  <c r="J59" i="3"/>
  <c r="K5" i="3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12" i="3" a="1"/>
  <c r="K61" i="3" a="1"/>
  <c r="K25" i="3" a="1"/>
  <c r="K18" i="3" a="1"/>
  <c r="K45" i="3" a="1"/>
  <c r="K32" i="3" a="1"/>
  <c r="K6" i="3" a="1"/>
  <c r="K39" i="3" a="1"/>
  <c r="K53" i="3" a="1"/>
  <c r="K61" i="3" l="1"/>
  <c r="J60" i="3"/>
  <c r="K18" i="3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40" i="3" a="1"/>
  <c r="K26" i="3" a="1"/>
  <c r="K19" i="3" a="1"/>
  <c r="K33" i="3" a="1"/>
  <c r="K13" i="3" a="1"/>
  <c r="K62" i="3" a="1"/>
  <c r="K54" i="3" a="1"/>
  <c r="K46" i="3" a="1"/>
  <c r="K7" i="3" a="1"/>
  <c r="K62" i="3" l="1"/>
  <c r="J61" i="3"/>
  <c r="K7" i="3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34" i="3" a="1"/>
  <c r="K63" i="3" a="1"/>
  <c r="K55" i="3" a="1"/>
  <c r="K20" i="3" a="1"/>
  <c r="K47" i="3" a="1"/>
  <c r="K27" i="3" a="1"/>
  <c r="K63" i="3" l="1"/>
  <c r="J63" i="3" s="1"/>
  <c r="J62" i="3"/>
  <c r="K34" i="3"/>
  <c r="K27" i="3"/>
  <c r="K55" i="3"/>
  <c r="K20" i="3"/>
  <c r="K47" i="3"/>
  <c r="J4" i="3"/>
  <c r="J51" i="3"/>
  <c r="J23" i="3"/>
  <c r="J43" i="3"/>
  <c r="J10" i="3"/>
  <c r="J16" i="3"/>
  <c r="J37" i="3"/>
  <c r="J30" i="3"/>
  <c r="K48" i="3" a="1"/>
  <c r="K56" i="3" a="1"/>
  <c r="K56" i="3" l="1"/>
  <c r="J56" i="3" s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<sst xmlns="http://schemas.openxmlformats.org/spreadsheetml/2006/main" count="2625" uniqueCount="253">
  <si>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</si>
  <si>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</si>
  <si>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</si>
  <si>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</si>
  <si>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</si>
  <si>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</si>
  <si>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</si>
  <si>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</si>
  <si>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</si>
  <si>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</si>
  <si>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</si>
  <si>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</si>
  <si>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</si>
  <si>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</si>
  <si>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</si>
  <si>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</si>
  <si>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</si>
  <si>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</si>
  <si>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</si>
  <si>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</si>
  <si>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</si>
  <si>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</si>
  <si>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</si>
  <si>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</si>
  <si>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</si>
  <si>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</si>
  <si>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</si>
  <si>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</si>
  <si>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</si>
  <si>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</si>
  <si>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</si>
  <si>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</si>
  <si>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</si>
  <si>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</si>
  <si>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</si>
  <si>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</si>
  <si>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</si>
  <si>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</si>
  <si>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</si>
  <si>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</si>
  <si>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</si>
  <si>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</si>
  <si>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</si>
  <si>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</si>
  <si>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</si>
  <si>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</si>
  <si>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</si>
  <si>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</si>
  <si>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</si>
  <si>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</si>
  <si>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</si>
  <si>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</si>
  <si>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</si>
  <si>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</si>
  <si>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</si>
  <si>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</si>
  <si>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</si>
  <si>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</si>
  <si>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</si>
  <si>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</si>
  <si>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</si>
  <si>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</si>
  <si>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</si>
  <si>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</si>
  <si>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</si>
  <si>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</si>
  <si>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</si>
  <si>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</si>
  <si>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</si>
  <si>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</si>
  <si>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</si>
  <si>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</si>
  <si>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</si>
  <si>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</si>
  <si>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</si>
  <si>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</si>
  <si>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</si>
  <si>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</si>
  <si>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</si>
  <si>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</si>
  <si>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</si>
  <si>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</si>
  <si>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</si>
  <si>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</si>
  <si>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</si>
  <si>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</si>
  <si>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</si>
  <si>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</si>
  <si>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</si>
  <si>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</si>
  <si>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</si>
  <si>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</si>
  <si>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</si>
  <si>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</si>
  <si>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</si>
  <si>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</si>
  <si>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</si>
  <si>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</si>
  <si>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</si>
  <si>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</si>
  <si>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</si>
  <si>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</si>
  <si>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</si>
  <si>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</si>
  <si>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</si>
  <si>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</si>
  <si>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</si>
  <si>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</si>
  <si>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</si>
  <si>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</si>
  <si>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</si>
  <si>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</si>
  <si>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</si>
  <si>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</si>
  <si>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</si>
  <si>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</si>
  <si>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</si>
  <si>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</si>
  <si>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</si>
  <si>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</si>
  <si>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</si>
  <si>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</si>
  <si>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</si>
  <si>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</si>
  <si>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</si>
  <si>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</si>
  <si>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</si>
  <si>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</si>
  <si>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</si>
  <si>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</si>
  <si>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</si>
  <si>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</si>
  <si>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</si>
  <si>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</si>
  <si>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</si>
  <si>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</si>
  <si>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</si>
  <si>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</si>
  <si>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</si>
  <si>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</si>
  <si>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</si>
  <si>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</si>
  <si>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</si>
  <si>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</si>
  <si>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</si>
  <si>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</si>
  <si>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</si>
  <si>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</si>
  <si>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</si>
  <si>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</si>
  <si>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</si>
  <si>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</si>
  <si>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</si>
  <si>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</si>
  <si>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</si>
  <si>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</si>
  <si>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</si>
  <si>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</si>
  <si>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</si>
  <si>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</si>
  <si>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</si>
  <si>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</si>
  <si>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</si>
  <si>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</si>
  <si>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</si>
  <si>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</si>
  <si>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</si>
  <si>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</si>
  <si>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</si>
  <si>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</si>
  <si>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</si>
  <si>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</si>
  <si>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</si>
  <si>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</si>
  <si>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</si>
  <si>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</si>
  <si>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</si>
  <si>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</si>
  <si>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</si>
  <si>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</si>
  <si>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</si>
  <si>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</si>
  <si>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</si>
  <si>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</si>
  <si>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</si>
  <si>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</si>
  <si>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</si>
  <si>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</si>
  <si>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</si>
  <si>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</si>
  <si>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</si>
  <si>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</si>
  <si>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</si>
  <si>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</si>
  <si>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</si>
  <si>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</si>
  <si>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</si>
  <si>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</si>
  <si>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</si>
  <si>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</si>
  <si>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</si>
  <si>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</si>
  <si>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</si>
  <si>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</si>
  <si>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</si>
  <si>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</si>
  <si>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</si>
  <si>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</si>
  <si>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</si>
  <si>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</si>
  <si>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</si>
  <si>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</si>
  <si>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</si>
  <si>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</si>
  <si>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</si>
  <si>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</si>
  <si>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</si>
  <si>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</si>
  <si>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</si>
  <si>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</si>
  <si>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</si>
  <si>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</si>
  <si>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</si>
  <si>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</si>
  <si>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</si>
  <si>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</si>
  <si>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LBM</t>
  </si>
  <si>
    <t>Herr Ritzo</t>
  </si>
  <si>
    <t>Tafel 1, Zeile 1</t>
  </si>
  <si>
    <t>ERK_PECH_QUANTITATIV2</t>
  </si>
  <si>
    <t>ERK_PECH_HALBQUANTITATIV</t>
  </si>
  <si>
    <t>ERK_SOHLE_TIEFE</t>
  </si>
  <si>
    <t>ERK_LP_EV2_SOLL</t>
  </si>
  <si>
    <t>OH</t>
  </si>
  <si>
    <t>FB9</t>
  </si>
  <si>
    <t>ERK_AUFSCHLUSS_UG_OH_BA</t>
  </si>
  <si>
    <t>FUGE</t>
  </si>
  <si>
    <t>Fuge</t>
  </si>
  <si>
    <t>Auskratzen</t>
  </si>
  <si>
    <t>TMHB</t>
  </si>
  <si>
    <t>BETON</t>
  </si>
  <si>
    <t>BESCHICHTUNG</t>
  </si>
  <si>
    <t>ABDICHTUNG</t>
  </si>
  <si>
    <t>0/41</t>
  </si>
  <si>
    <t>0/42</t>
  </si>
  <si>
    <t>0/43</t>
  </si>
  <si>
    <t>0/44</t>
  </si>
  <si>
    <t>0/46</t>
  </si>
  <si>
    <t>SCHICHT_PAK</t>
  </si>
  <si>
    <t>nachweisbar</t>
  </si>
  <si>
    <t>keine</t>
  </si>
  <si>
    <t>ERK_ID.1</t>
  </si>
  <si>
    <t>CHEMIE_ID.1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</si>
</sst>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14" fontId="0" fillId="0" borderId="0" xfId="0" applyNumberFormat="1"/>
  </cellXfs>
  <cellStyles count="1">
    <cellStyle name="Standard" xfId="0" builtinId="0"/>
  </cellStyles>
  <dxfs count="10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1">
    <queryTableFields count="88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51" name="ERK_AUFSCHLUSS_UG_OH_BA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43" name="ERK_PECH_HALBQUANTITATIV" tableColumnId="11"/>
      <queryTableField id="144" name="ERK_PECH_QUANTITATIV2" tableColumnId="82"/>
      <queryTableField id="12" name="ERK_TRAG_PLANUM" tableColumnId="12"/>
      <queryTableField id="13" name="ERK_TRAG_GRABENSOHLE" tableColumnId="13"/>
      <queryTableField id="145" name="ERK_SOHLE_TIEFE" tableColumnId="8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46" name="ERK_LP_EV2_SOLL" tableColumnId="84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153" name="ERK_ID.1" tableColumnId="85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54" name="SCHICHT_PAK" tableColumnId="86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155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156" name="CHEMIE_ABFALLSCHLUESSEL" tableColumnId="88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J63" tableType="queryTable" totalsRowShown="0">
  <autoFilter ref="A1:CJ63" xr:uid="{0CECFEBE-37A9-4CD8-9990-A9FA0984ED43}"/>
  <sortState xmlns:xlrd2="http://schemas.microsoft.com/office/spreadsheetml/2017/richdata2" ref="A2:CJ63">
    <sortCondition ref="A1:A63"/>
  </sortState>
  <tableColumns count="88">
    <tableColumn id="1" xr3:uid="{A59B684D-903E-46D6-893F-094E343F51FE}" uniqueName="1" name="ERK_ID" queryTableFieldId="1" dataDxfId="103"/>
    <tableColumn id="3" xr3:uid="{F231BB8E-4E81-4971-95F1-9BDAA9FAF8AA}" uniqueName="3" name="ERK_DATUM" queryTableFieldId="3" dataDxfId="102"/>
    <tableColumn id="4" xr3:uid="{D6EC04D7-D8EA-41FD-A2A7-BB81F2D4DFB7}" uniqueName="4" name="ERK_PRUEFER" queryTableFieldId="4" dataDxfId="101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100"/>
    <tableColumn id="6" xr3:uid="{90437C4C-95B0-435B-BCB7-0D53C2061CAC}" uniqueName="6" name="ERK_ORT" queryTableFieldId="6" dataDxfId="99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F0ACCA13-CE1C-49CD-B50F-D432C49B4563}" uniqueName="58" name="ERK_AUFSCHLUSS_UG_OH_BA" queryTableFieldId="151"/>
    <tableColumn id="8" xr3:uid="{8187B759-D4A8-46FB-B19F-8F6FD8EDF426}" uniqueName="8" name="ERK_OBERKANTE" queryTableFieldId="8" dataDxfId="98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601C07FA-1838-42A4-B9FB-EC61F48FF525}" uniqueName="11" name="ERK_PECH_HALBQUANTITATIV" queryTableFieldId="143"/>
    <tableColumn id="82" xr3:uid="{4FF6B882-C445-4005-BCBB-35BAFE47D7A5}" uniqueName="82" name="ERK_PECH_QUANTITATIV2" queryTableFieldId="144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83" xr3:uid="{BAB47A3C-2885-42DC-84CA-0C24BA5AFBD4}" uniqueName="83" name="ERK_SOHLE_TIEFE" queryTableFieldId="145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7"/>
    <tableColumn id="16" xr3:uid="{7C1D5550-00AA-464A-BCCD-9D56E5FE950D}" uniqueName="16" name="ERK_LP2" queryTableFieldId="16" dataDxfId="96"/>
    <tableColumn id="17" xr3:uid="{D708C9B6-0326-46A8-A150-563BB8519092}" uniqueName="17" name="ERK_LP3" queryTableFieldId="17" dataDxfId="95"/>
    <tableColumn id="2" xr3:uid="{140D5E42-A8B8-4C17-9115-D1D56586B3D9}" uniqueName="2" name="ERK_LP_MEAN" queryTableFieldId="51" dataDxfId="94"/>
    <tableColumn id="19" xr3:uid="{CD6B35A4-9E72-49FC-931E-BD80E61CE29A}" uniqueName="19" name="ERK_LP_EV" queryTableFieldId="52" dataDxfId="93"/>
    <tableColumn id="25" xr3:uid="{015F7FBB-9DA5-4EB8-B2C2-7AED00A8C119}" uniqueName="25" name="ERK_LP_EV15" queryTableFieldId="53" dataDxfId="92"/>
    <tableColumn id="39" xr3:uid="{A64FF9A5-5EB9-4CCE-8350-7B593DF09484}" uniqueName="39" name="ERK_LP_EV2" queryTableFieldId="54" dataDxfId="91"/>
    <tableColumn id="84" xr3:uid="{40D498A7-57FC-4FAE-A3FF-57ED544BB719}" uniqueName="84" name="ERK_LP_EV2_SOLL" queryTableFieldId="146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90"/>
    <tableColumn id="85" xr3:uid="{847FF48B-6CFA-4509-9A0E-0C48886A3820}" uniqueName="85" name="ERK_ID.1" queryTableFieldId="153"/>
    <tableColumn id="20" xr3:uid="{E08619AD-9EF6-4715-9CD8-7D64EA7436D5}" uniqueName="20" name="CHEMIE_ID" queryTableFieldId="20" dataDxfId="89"/>
    <tableColumn id="21" xr3:uid="{A5C297BF-586F-4550-8A8C-0A665D6B7DFB}" uniqueName="21" name="SCHICHT_NR" queryTableFieldId="21" dataDxfId="88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7"/>
    <tableColumn id="23" xr3:uid="{985A8F65-BC0E-4DF3-A763-5E78DF421E96}" uniqueName="23" name="SCHICHT_KOERNUNG" queryTableFieldId="23" dataDxfId="86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85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6" xr3:uid="{2D7047BF-5953-4DEA-951A-D8795FB469DE}" uniqueName="86" name="SCHICHT_PAK" queryTableFieldId="154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4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83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82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1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87" xr3:uid="{F5E0822E-6293-4BA8-9976-E8839AB58D42}" uniqueName="87" name="CHEMIE_ID.1" queryTableFieldId="155"/>
    <tableColumn id="40" xr3:uid="{C4ECD2B2-69F0-4861-91CA-55995BC6156A}" uniqueName="40" name="CHEMIE_MUFV" queryTableFieldId="40" dataDxfId="80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9"/>
    <tableColumn id="47" xr3:uid="{ECCFB56B-AE83-4012-9F15-A136C9567ECD}" uniqueName="47" name="CHEMIE_DEPV" queryTableFieldId="47" dataDxfId="78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88" xr3:uid="{7E64318F-91A0-4321-BD86-B0DDB131E38E}" uniqueName="88" name="CHEMIE_ABFALLSCHLUESSEL" queryTableFieldId="156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10" totalsRowShown="0" headerRowDxfId="77" dataDxfId="76">
  <autoFilter ref="A1:AO10" xr:uid="{EABD6AFF-8497-467A-B004-1B882577E6F9}"/>
  <tableColumns count="41">
    <tableColumn id="2" xr3:uid="{93AA098B-2361-43F5-9E76-2D160CDB7805}" name="ERK_ID" dataDxfId="75"/>
    <tableColumn id="3" xr3:uid="{C7D67C36-9E8D-4E91-A068-FD9749EEB31C}" name="ERK_DATUM" dataDxfId="74"/>
    <tableColumn id="4" xr3:uid="{4C4DB56E-0337-458A-9FD9-EEC197038DF7}" name="ERK_PRUEFER" dataDxfId="73"/>
    <tableColumn id="37" xr3:uid="{8DF4EC7B-7EA1-4B4C-8155-36D1F9E00198}" name="ERK_BEREICH" dataDxfId="72"/>
    <tableColumn id="36" xr3:uid="{705BE8EB-3AC0-4F2E-B5FB-92BF22EC87F8}" name="ERK_ANSPRECHPARTNER" dataDxfId="71"/>
    <tableColumn id="5" xr3:uid="{BDBC3F60-973A-4078-97C0-D025104BF716}" name="ERK_KOORDINATEN" dataDxfId="70"/>
    <tableColumn id="6" xr3:uid="{6C459155-A870-4712-91EE-C767729B9194}" name="ERK_ORT" dataDxfId="69"/>
    <tableColumn id="8" xr3:uid="{BD2F345F-DC21-415E-82F4-FEC1593FD0B2}" name="ERK_AUFSCHLUSS_OB" dataDxfId="68"/>
    <tableColumn id="21" xr3:uid="{7D18357C-9E8A-423F-B148-123521A9EBBD}" name="ERK_AUFSCHLUSS_TOB" dataDxfId="67"/>
    <tableColumn id="22" xr3:uid="{9D9604EE-ED81-43EE-B12A-B55BD74D6CDF}" name="ERK_AUFSCHLUSS_UG_OH_BA" dataDxfId="66"/>
    <tableColumn id="9" xr3:uid="{2EB33C76-368D-441A-8F15-EAD519530A32}" name="ERK_OBERKANTE" dataDxfId="65"/>
    <tableColumn id="10" xr3:uid="{9B7A2992-0E4A-4E71-9BB1-020EF67B721F}" name="ERK_BELASTUNGSKLASSE" dataDxfId="64"/>
    <tableColumn id="34" xr3:uid="{E1A84458-A49C-4BAA-9B64-55CAFC0AF952}" name="ERK_BELASTUNGSKLASSE_TAFEL" dataDxfId="63"/>
    <tableColumn id="11" xr3:uid="{9749C4EC-D46C-4E6D-9F3E-9D7D656726DA}" name="ERK_PECH_QUALITATIV" dataDxfId="62"/>
    <tableColumn id="38" xr3:uid="{4B06C318-050A-477B-A996-F1CC19CBB642}" name="ERK_PECH_HALBQUANTITATIV" dataDxfId="61"/>
    <tableColumn id="12" xr3:uid="{993B35F6-711A-4D7D-BAD8-DA033DE6F010}" name="ERK_PECH_QUANTITATIV2" dataDxfId="60"/>
    <tableColumn id="13" xr3:uid="{00C308EE-84EC-4017-B2AD-9A4E6E8D8F68}" name="ERK_TRAG_PLANUM" dataDxfId="59"/>
    <tableColumn id="14" xr3:uid="{A9F62A87-8180-46AB-A166-30955A661A24}" name="ERK_TRAG_GRABENSOHLE" dataDxfId="58"/>
    <tableColumn id="40" xr3:uid="{53F5E5DC-D882-499A-BFD9-4656999E4E7B}" name="ERK_SOHLE_TIEFE" dataDxfId="57"/>
    <tableColumn id="15" xr3:uid="{8FF01A57-5919-4E8F-9691-7ACCF7DE198D}" name="ERK_VERBUND_UNTERLAGE" dataDxfId="56"/>
    <tableColumn id="23" xr3:uid="{FA4C8E97-D0E2-42FD-A421-83E026C86D6E}" name="ERK_LP" dataDxfId="55"/>
    <tableColumn id="7" xr3:uid="{0DDD1A14-AFBC-4330-B180-397AC76AA79A}" name="ERK_LP1" dataDxfId="54"/>
    <tableColumn id="16" xr3:uid="{60CC28B7-01DF-490C-8070-782320D216C3}" name="ERK_LP2" dataDxfId="53"/>
    <tableColumn id="17" xr3:uid="{3C639476-5D08-4A84-A898-079CB99DC99D}" name="ERK_LP3" dataDxfId="52"/>
    <tableColumn id="1" xr3:uid="{4CEC545C-5229-4C61-BCCC-69D96F1176BE}" name="ERK_LP_MEAN" dataDxfId="51">
      <calculatedColumnFormula>IFERROR(AVERAGE(Erkundungsstellen_Grunddaten[[#This Row],[ERK_LP1]:[ERK_LP3]]),"")</calculatedColumnFormula>
    </tableColumn>
    <tableColumn id="18" xr3:uid="{3DCFA0B9-4D6F-4E47-9B0F-DC7B7189670B}" name="ERK_LP_EV" dataDxfId="50">
      <calculatedColumnFormula>IFERROR(22.5/Erkundungsstellen_Grunddaten[[#This Row],[ERK_LP_MEAN]],"")</calculatedColumnFormula>
    </tableColumn>
    <tableColumn id="19" xr3:uid="{BE1658F9-24F2-4386-A0CC-F570E08AF541}" name="ERK_LP_EV15" dataDxfId="49">
      <calculatedColumnFormula>IFERROR(Erkundungsstellen_Grunddaten[[#This Row],[ERK_LP_EV]]*0.85,"")</calculatedColumnFormula>
    </tableColumn>
    <tableColumn id="20" xr3:uid="{E5E93DAA-1F3D-4B02-B9BA-63F4CD5952D3}" name="ERK_LP_EV2" dataDxfId="48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D6A2A74A-199B-4150-8D02-FFE551F48361}" name="ERK_LP_EV2_SOLL" dataDxfId="47"/>
    <tableColumn id="39" xr3:uid="{DD45613F-119E-479F-A618-2C89D1305C8E}" name="ERK_ZIELTIEFE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3" totalsRowShown="0" headerRowDxfId="34" dataDxfId="33">
  <autoFilter ref="A1:AG63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D664C1CE-B49B-4D08-B88C-1CA929C2F986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O63"/>
  <sheetViews>
    <sheetView zoomScale="85" zoomScaleNormal="85" workbookViewId="0">
      <selection activeCell="H18" sqref="H18"/>
    </sheetView>
  </sheetViews>
  <sheetFormatPr baseColWidth="10" defaultRowHeight="15"/>
  <cols>
    <col min="1" max="1" width="10" bestFit="1" customWidth="1"/>
    <col min="2" max="2" width="14.7109375" bestFit="1" customWidth="1"/>
    <col min="3" max="3" width="37" bestFit="1" customWidth="1"/>
    <col min="4" max="4" width="15.42578125" bestFit="1" customWidth="1"/>
    <col min="5" max="5" width="25.5703125" style="3" bestFit="1" customWidth="1"/>
    <col min="6" max="6" width="21.140625" bestFit="1" customWidth="1"/>
    <col min="7" max="7" width="52.5703125" bestFit="1" customWidth="1"/>
    <col min="8" max="8" width="23" bestFit="1" customWidth="1"/>
    <col min="9" max="9" width="24" bestFit="1" customWidth="1"/>
    <col min="10" max="10" width="30.5703125" bestFit="1" customWidth="1"/>
    <col min="11" max="11" width="18.5703125" bestFit="1" customWidth="1"/>
    <col min="12" max="12" width="26" bestFit="1" customWidth="1"/>
    <col min="13" max="13" width="32.28515625" bestFit="1" customWidth="1"/>
    <col min="14" max="14" width="24.140625" style="4" bestFit="1" customWidth="1"/>
    <col min="15" max="15" width="30.42578125" style="4" bestFit="1" customWidth="1"/>
    <col min="16" max="16" width="26.7109375" style="4" bestFit="1" customWidth="1"/>
    <col min="17" max="17" width="21.5703125" style="4" bestFit="1" customWidth="1"/>
    <col min="18" max="18" width="27" style="5" bestFit="1" customWidth="1"/>
    <col min="19" max="19" width="19.42578125" style="6" bestFit="1" customWidth="1"/>
    <col min="20" max="20" width="28.42578125" style="6" bestFit="1" customWidth="1"/>
    <col min="21" max="21" width="10" bestFit="1" customWidth="1"/>
    <col min="22" max="23" width="11" style="33" bestFit="1" customWidth="1"/>
    <col min="24" max="24" width="11" bestFit="1" customWidth="1"/>
    <col min="25" max="25" width="16.28515625" bestFit="1" customWidth="1"/>
    <col min="26" max="26" width="13.28515625" bestFit="1" customWidth="1"/>
    <col min="27" max="27" width="15.28515625" bestFit="1" customWidth="1"/>
    <col min="28" max="28" width="14.28515625" bestFit="1" customWidth="1"/>
    <col min="29" max="29" width="19.42578125" bestFit="1" customWidth="1"/>
    <col min="30" max="30" width="16.140625" bestFit="1" customWidth="1"/>
    <col min="31" max="31" width="34" bestFit="1" customWidth="1"/>
    <col min="32" max="32" width="28.5703125" bestFit="1" customWidth="1"/>
    <col min="33" max="33" width="32.85546875" bestFit="1" customWidth="1"/>
    <col min="34" max="34" width="23.7109375" bestFit="1" customWidth="1"/>
    <col min="35" max="35" width="20.140625" bestFit="1" customWidth="1"/>
    <col min="36" max="36" width="27.14062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85546875" bestFit="1" customWidth="1"/>
    <col min="43" max="43" width="11.5703125" style="5" bestFit="1" customWidth="1"/>
    <col min="44" max="44" width="13.28515625" bestFit="1" customWidth="1"/>
    <col min="45" max="45" width="14.5703125" bestFit="1" customWidth="1"/>
    <col min="46" max="46" width="23.28515625" bestFit="1" customWidth="1"/>
    <col min="47" max="47" width="17.42578125" bestFit="1" customWidth="1"/>
    <col min="48" max="48" width="22.28515625" bestFit="1" customWidth="1"/>
    <col min="49" max="49" width="24.85546875" bestFit="1" customWidth="1"/>
    <col min="50" max="50" width="17.140625" bestFit="1" customWidth="1"/>
    <col min="51" max="51" width="23.140625" bestFit="1" customWidth="1"/>
    <col min="52" max="52" width="22.42578125" bestFit="1" customWidth="1"/>
    <col min="53" max="53" width="16.42578125" bestFit="1" customWidth="1"/>
    <col min="54" max="54" width="15.42578125" bestFit="1" customWidth="1"/>
    <col min="55" max="55" width="40.85546875" bestFit="1" customWidth="1"/>
    <col min="56" max="56" width="18" bestFit="1" customWidth="1"/>
    <col min="57" max="57" width="21.85546875" bestFit="1" customWidth="1"/>
    <col min="58" max="58" width="23" bestFit="1" customWidth="1"/>
    <col min="59" max="59" width="24.7109375" bestFit="1" customWidth="1"/>
    <col min="60" max="60" width="26.42578125" bestFit="1" customWidth="1"/>
    <col min="61" max="61" width="27.85546875" bestFit="1" customWidth="1"/>
    <col min="62" max="62" width="81.140625" bestFit="1" customWidth="1"/>
    <col min="63" max="63" width="22.7109375" bestFit="1" customWidth="1"/>
    <col min="64" max="64" width="21.85546875" bestFit="1" customWidth="1"/>
    <col min="65" max="65" width="19.42578125" bestFit="1" customWidth="1"/>
    <col min="66" max="66" width="38" bestFit="1" customWidth="1"/>
    <col min="67" max="67" width="19.42578125" bestFit="1" customWidth="1"/>
    <col min="68" max="68" width="22.7109375" bestFit="1" customWidth="1"/>
    <col min="69" max="69" width="15.7109375" bestFit="1" customWidth="1"/>
    <col min="70" max="70" width="28" bestFit="1" customWidth="1"/>
    <col min="71" max="71" width="41.140625" bestFit="1" customWidth="1"/>
    <col min="72" max="72" width="32.5703125" bestFit="1" customWidth="1"/>
    <col min="73" max="73" width="36.5703125" bestFit="1" customWidth="1"/>
    <col min="74" max="74" width="29.28515625" bestFit="1" customWidth="1"/>
    <col min="75" max="75" width="14.7109375" bestFit="1" customWidth="1"/>
    <col min="76" max="76" width="16.7109375" bestFit="1" customWidth="1"/>
    <col min="77" max="77" width="14.28515625" bestFit="1" customWidth="1"/>
    <col min="78" max="78" width="19.7109375" bestFit="1" customWidth="1"/>
    <col min="79" max="79" width="19.42578125" bestFit="1" customWidth="1"/>
    <col min="80" max="80" width="39.7109375" bestFit="1" customWidth="1"/>
    <col min="81" max="81" width="20.7109375" bestFit="1" customWidth="1"/>
    <col min="82" max="82" width="16" bestFit="1" customWidth="1"/>
    <col min="83" max="83" width="31.28515625" bestFit="1" customWidth="1"/>
    <col min="84" max="84" width="17.5703125" bestFit="1" customWidth="1"/>
    <col min="85" max="85" width="28.42578125" bestFit="1" customWidth="1"/>
    <col min="86" max="86" width="17.85546875" bestFit="1" customWidth="1"/>
    <col min="87" max="87" width="14.5703125" bestFit="1" customWidth="1"/>
    <col min="88" max="88" width="15.7109375" customWidth="1"/>
    <col min="89" max="89" width="15.7109375" bestFit="1" customWidth="1"/>
    <col min="90" max="90" width="21.140625" bestFit="1" customWidth="1"/>
    <col min="91" max="91" width="15.42578125" bestFit="1" customWidth="1"/>
    <col min="92" max="92" width="17.42578125" bestFit="1" customWidth="1"/>
    <col min="93" max="93" width="14.42578125" bestFit="1" customWidth="1"/>
    <col min="94" max="95" width="15.42578125" customWidth="1"/>
    <col min="96" max="96" width="15.42578125" bestFit="1" customWidth="1"/>
    <col min="97" max="97" width="34.85546875" bestFit="1" customWidth="1"/>
    <col min="98" max="98" width="18.28515625" bestFit="1" customWidth="1"/>
    <col min="99" max="99" width="14.7109375" bestFit="1" customWidth="1"/>
    <col min="100" max="100" width="13.7109375" bestFit="1" customWidth="1"/>
    <col min="101" max="101" width="16" bestFit="1" customWidth="1"/>
    <col min="102" max="102" width="27.7109375" bestFit="1" customWidth="1"/>
    <col min="103" max="103" width="17.42578125" bestFit="1" customWidth="1"/>
    <col min="104" max="104" width="31.28515625" bestFit="1" customWidth="1"/>
    <col min="105" max="105" width="24.85546875" bestFit="1" customWidth="1"/>
    <col min="106" max="106" width="14.140625" bestFit="1" customWidth="1"/>
    <col min="107" max="107" width="24.85546875" bestFit="1" customWidth="1"/>
    <col min="108" max="108" width="14.42578125" bestFit="1" customWidth="1"/>
    <col min="109" max="109" width="14.85546875" bestFit="1" customWidth="1"/>
    <col min="110" max="110" width="16.85546875" bestFit="1" customWidth="1"/>
    <col min="111" max="111" width="34.85546875" bestFit="1" customWidth="1"/>
    <col min="112" max="112" width="18.28515625" bestFit="1" customWidth="1"/>
    <col min="113" max="113" width="14.7109375" bestFit="1" customWidth="1"/>
    <col min="114" max="114" width="15.28515625" bestFit="1" customWidth="1"/>
    <col min="115" max="115" width="13.7109375" bestFit="1" customWidth="1"/>
    <col min="116" max="116" width="16" bestFit="1" customWidth="1"/>
    <col min="117" max="117" width="27.7109375" bestFit="1" customWidth="1"/>
    <col min="118" max="118" width="31.28515625" bestFit="1" customWidth="1"/>
    <col min="119" max="119" width="31.42578125" bestFit="1" customWidth="1"/>
    <col min="120" max="120" width="34.28515625" bestFit="1" customWidth="1"/>
    <col min="121" max="121" width="34.42578125" bestFit="1" customWidth="1"/>
    <col min="122" max="122" width="36.85546875" bestFit="1" customWidth="1"/>
    <col min="123" max="123" width="58.140625" bestFit="1" customWidth="1"/>
    <col min="124" max="124" width="39.140625" bestFit="1" customWidth="1"/>
    <col min="125" max="125" width="34.42578125" bestFit="1" customWidth="1"/>
    <col min="126" max="126" width="35.28515625" bestFit="1" customWidth="1"/>
    <col min="127" max="127" width="33.140625" bestFit="1" customWidth="1"/>
    <col min="128" max="128" width="36.140625" bestFit="1" customWidth="1"/>
    <col min="129" max="129" width="49.85546875" bestFit="1" customWidth="1"/>
    <col min="130" max="130" width="35" bestFit="1" customWidth="1"/>
    <col min="131" max="131" width="34.42578125" bestFit="1" customWidth="1"/>
    <col min="132" max="132" width="35.7109375" bestFit="1" customWidth="1"/>
    <col min="133" max="133" width="36.42578125" bestFit="1" customWidth="1"/>
    <col min="134" max="134" width="38.28515625" bestFit="1" customWidth="1"/>
    <col min="135" max="135" width="37.7109375" bestFit="1" customWidth="1"/>
    <col min="136" max="136" width="35.7109375" bestFit="1" customWidth="1"/>
    <col min="137" max="137" width="43.7109375" bestFit="1" customWidth="1"/>
    <col min="138" max="138" width="45.140625" bestFit="1" customWidth="1"/>
    <col min="139" max="139" width="43" bestFit="1" customWidth="1"/>
    <col min="140" max="140" width="38.7109375" bestFit="1" customWidth="1"/>
    <col min="141" max="141" width="40.7109375" bestFit="1" customWidth="1"/>
    <col min="142" max="142" width="44.42578125" bestFit="1" customWidth="1"/>
    <col min="143" max="143" width="47.42578125" bestFit="1" customWidth="1"/>
    <col min="144" max="144" width="43.85546875" bestFit="1" customWidth="1"/>
    <col min="145" max="145" width="43.140625" bestFit="1" customWidth="1"/>
    <col min="146" max="146" width="37.28515625" bestFit="1" customWidth="1"/>
    <col min="147" max="147" width="36" bestFit="1" customWidth="1"/>
    <col min="148" max="148" width="54" bestFit="1" customWidth="1"/>
    <col min="149" max="149" width="43.28515625" bestFit="1" customWidth="1"/>
    <col min="150" max="150" width="57" bestFit="1" customWidth="1"/>
    <col min="151" max="151" width="56.7109375" bestFit="1" customWidth="1"/>
    <col min="152" max="152" width="56.140625" bestFit="1" customWidth="1"/>
    <col min="153" max="153" width="46.7109375" bestFit="1" customWidth="1"/>
    <col min="154" max="158" width="40.42578125" bestFit="1" customWidth="1"/>
    <col min="159" max="159" width="43.42578125" bestFit="1" customWidth="1"/>
    <col min="160" max="162" width="31.140625" bestFit="1" customWidth="1"/>
    <col min="163" max="163" width="53.42578125" bestFit="1" customWidth="1"/>
    <col min="164" max="164" width="42.7109375" bestFit="1" customWidth="1"/>
    <col min="165" max="165" width="43.28515625" bestFit="1" customWidth="1"/>
    <col min="166" max="166" width="30.85546875" bestFit="1" customWidth="1"/>
    <col min="167" max="167" width="43.28515625" bestFit="1" customWidth="1"/>
  </cols>
  <sheetData>
    <row r="1" spans="1:93">
      <c r="A1" t="s">
        <v>0</v>
      </c>
      <c r="B1" t="s">
        <v>1</v>
      </c>
      <c r="C1" t="s">
        <v>2</v>
      </c>
      <c r="D1" t="s">
        <v>117</v>
      </c>
      <c r="E1" t="s">
        <v>118</v>
      </c>
      <c r="F1" s="3" t="s">
        <v>3</v>
      </c>
      <c r="G1" t="s">
        <v>4</v>
      </c>
      <c r="H1" t="s">
        <v>78</v>
      </c>
      <c r="I1" t="s">
        <v>79</v>
      </c>
      <c r="J1" t="s">
        <v>235</v>
      </c>
      <c r="K1" t="s">
        <v>5</v>
      </c>
      <c r="L1" t="s">
        <v>6</v>
      </c>
      <c r="M1" t="s">
        <v>112</v>
      </c>
      <c r="N1" t="s">
        <v>7</v>
      </c>
      <c r="O1" t="s">
        <v>230</v>
      </c>
      <c r="P1" t="s">
        <v>229</v>
      </c>
      <c r="Q1" t="s">
        <v>8</v>
      </c>
      <c r="R1" t="s">
        <v>9</v>
      </c>
      <c r="S1" t="s">
        <v>231</v>
      </c>
      <c r="T1" t="s">
        <v>10</v>
      </c>
      <c r="U1" t="s">
        <v>80</v>
      </c>
      <c r="V1" s="4" t="s">
        <v>51</v>
      </c>
      <c r="W1" s="4" t="s">
        <v>52</v>
      </c>
      <c r="X1" s="4" t="s">
        <v>53</v>
      </c>
      <c r="Y1" s="4" t="s">
        <v>72</v>
      </c>
      <c r="Z1" s="5" t="s">
        <v>73</v>
      </c>
      <c r="AA1" s="33" t="s">
        <v>74</v>
      </c>
      <c r="AB1" s="33" t="s">
        <v>75</v>
      </c>
      <c r="AC1" t="s">
        <v>232</v>
      </c>
      <c r="AD1" t="s">
        <v>119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115</v>
      </c>
      <c r="AN1" t="s">
        <v>114</v>
      </c>
      <c r="AO1" t="s">
        <v>116</v>
      </c>
      <c r="AP1" t="s">
        <v>12</v>
      </c>
      <c r="AQ1" t="s">
        <v>251</v>
      </c>
      <c r="AR1" t="s">
        <v>13</v>
      </c>
      <c r="AS1" t="s">
        <v>14</v>
      </c>
      <c r="AT1" t="s">
        <v>70</v>
      </c>
      <c r="AU1" t="s">
        <v>15</v>
      </c>
      <c r="AV1" t="s">
        <v>17</v>
      </c>
      <c r="AW1" t="s">
        <v>120</v>
      </c>
      <c r="AX1" t="s">
        <v>16</v>
      </c>
      <c r="AY1" t="s">
        <v>77</v>
      </c>
      <c r="AZ1" t="s">
        <v>76</v>
      </c>
      <c r="BA1" t="s">
        <v>71</v>
      </c>
      <c r="BB1" t="s">
        <v>248</v>
      </c>
      <c r="BC1" t="s">
        <v>97</v>
      </c>
      <c r="BD1" t="s">
        <v>18</v>
      </c>
      <c r="BE1" t="s">
        <v>121</v>
      </c>
      <c r="BF1" t="s">
        <v>20</v>
      </c>
      <c r="BG1" t="s">
        <v>55</v>
      </c>
      <c r="BH1" t="s">
        <v>69</v>
      </c>
      <c r="BI1" t="s">
        <v>24</v>
      </c>
      <c r="BJ1" t="s">
        <v>113</v>
      </c>
      <c r="BK1" t="s">
        <v>21</v>
      </c>
      <c r="BL1" t="s">
        <v>22</v>
      </c>
      <c r="BM1" t="s">
        <v>19</v>
      </c>
      <c r="BN1" t="s">
        <v>23</v>
      </c>
      <c r="BO1" t="s">
        <v>81</v>
      </c>
      <c r="BP1" t="s">
        <v>95</v>
      </c>
      <c r="BQ1" s="5" t="s">
        <v>25</v>
      </c>
      <c r="BR1" t="s">
        <v>98</v>
      </c>
      <c r="BS1" t="s">
        <v>123</v>
      </c>
      <c r="BT1" t="s">
        <v>124</v>
      </c>
      <c r="BU1" t="s">
        <v>29</v>
      </c>
      <c r="BV1" t="s">
        <v>122</v>
      </c>
      <c r="BW1" t="s">
        <v>252</v>
      </c>
      <c r="BX1" t="s">
        <v>41</v>
      </c>
      <c r="BY1" t="s">
        <v>66</v>
      </c>
      <c r="BZ1" t="s">
        <v>64</v>
      </c>
      <c r="CA1" t="s">
        <v>65</v>
      </c>
      <c r="CB1" t="s">
        <v>38</v>
      </c>
      <c r="CC1" t="s">
        <v>39</v>
      </c>
      <c r="CD1" t="s">
        <v>40</v>
      </c>
      <c r="CE1" t="s">
        <v>43</v>
      </c>
      <c r="CF1" t="s">
        <v>54</v>
      </c>
      <c r="CG1" t="s">
        <v>125</v>
      </c>
      <c r="CH1" t="s">
        <v>42</v>
      </c>
      <c r="CI1" t="s">
        <v>67</v>
      </c>
      <c r="CJ1" t="s">
        <v>68</v>
      </c>
    </row>
    <row r="2" spans="1:93">
      <c r="A2" s="1" t="s">
        <v>11</v>
      </c>
      <c r="B2" s="48">
        <v>44008</v>
      </c>
      <c r="C2" s="1" t="s">
        <v>82</v>
      </c>
      <c r="D2" t="s">
        <v>226</v>
      </c>
      <c r="E2" t="s">
        <v>227</v>
      </c>
      <c r="F2" s="1" t="s">
        <v>83</v>
      </c>
      <c r="G2" s="1" t="s">
        <v>84</v>
      </c>
      <c r="H2" t="s">
        <v>92</v>
      </c>
      <c r="I2" t="s">
        <v>93</v>
      </c>
      <c r="J2" t="s">
        <v>94</v>
      </c>
      <c r="K2" s="1" t="s">
        <v>85</v>
      </c>
      <c r="L2">
        <v>1</v>
      </c>
      <c r="M2" t="s">
        <v>228</v>
      </c>
      <c r="N2"/>
      <c r="O2"/>
      <c r="P2"/>
      <c r="Q2" t="s">
        <v>102</v>
      </c>
      <c r="R2" t="s">
        <v>102</v>
      </c>
      <c r="S2">
        <v>200</v>
      </c>
      <c r="T2"/>
      <c r="U2">
        <v>1</v>
      </c>
      <c r="V2" s="4">
        <v>0.42</v>
      </c>
      <c r="W2" s="4">
        <v>0.39</v>
      </c>
      <c r="X2" s="4">
        <v>0.23</v>
      </c>
      <c r="Y2" s="4">
        <v>0.34666666666666668</v>
      </c>
      <c r="Z2" s="5">
        <v>64.903846153846146</v>
      </c>
      <c r="AA2" s="33">
        <v>55.168269230769219</v>
      </c>
      <c r="AB2" s="33">
        <v>100.37911722217081</v>
      </c>
      <c r="AC2">
        <v>120</v>
      </c>
      <c r="AD2">
        <v>300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P2" s="1">
        <v>1</v>
      </c>
      <c r="AQ2" t="s">
        <v>11</v>
      </c>
      <c r="AR2" s="1"/>
      <c r="AS2" s="1">
        <v>1</v>
      </c>
      <c r="AT2" t="s">
        <v>99</v>
      </c>
      <c r="AU2" s="1" t="s">
        <v>126</v>
      </c>
      <c r="AV2" s="1" t="s">
        <v>87</v>
      </c>
      <c r="AX2" s="1">
        <v>2.5</v>
      </c>
      <c r="AY2">
        <v>0</v>
      </c>
      <c r="AZ2">
        <v>2.5</v>
      </c>
      <c r="BA2" t="s">
        <v>86</v>
      </c>
      <c r="BD2" s="1" t="s">
        <v>88</v>
      </c>
      <c r="BF2" s="1"/>
      <c r="BK2" s="1"/>
      <c r="BL2" t="s">
        <v>126</v>
      </c>
      <c r="BM2" t="s">
        <v>89</v>
      </c>
      <c r="BO2">
        <v>1</v>
      </c>
      <c r="BP2" t="s">
        <v>196</v>
      </c>
      <c r="BQ2" s="5">
        <v>56</v>
      </c>
      <c r="BX2" s="1"/>
      <c r="CC2" s="1"/>
      <c r="CD2" s="1"/>
      <c r="CN2" s="1"/>
    </row>
    <row r="3" spans="1:93">
      <c r="A3" s="1" t="s">
        <v>11</v>
      </c>
      <c r="B3" s="48">
        <v>44008</v>
      </c>
      <c r="C3" s="1" t="s">
        <v>82</v>
      </c>
      <c r="D3" t="s">
        <v>226</v>
      </c>
      <c r="E3" t="s">
        <v>227</v>
      </c>
      <c r="F3" s="1" t="s">
        <v>83</v>
      </c>
      <c r="G3" s="1" t="s">
        <v>84</v>
      </c>
      <c r="H3" t="s">
        <v>92</v>
      </c>
      <c r="I3" t="s">
        <v>93</v>
      </c>
      <c r="J3" t="s">
        <v>94</v>
      </c>
      <c r="K3" s="1" t="s">
        <v>85</v>
      </c>
      <c r="L3">
        <v>1</v>
      </c>
      <c r="M3" t="s">
        <v>228</v>
      </c>
      <c r="N3"/>
      <c r="O3"/>
      <c r="P3"/>
      <c r="Q3" t="s">
        <v>102</v>
      </c>
      <c r="R3" t="s">
        <v>102</v>
      </c>
      <c r="S3">
        <v>200</v>
      </c>
      <c r="T3"/>
      <c r="U3">
        <v>1</v>
      </c>
      <c r="V3" s="4">
        <v>0.42</v>
      </c>
      <c r="W3" s="4">
        <v>0.39</v>
      </c>
      <c r="X3" s="4">
        <v>0.23</v>
      </c>
      <c r="Y3" s="4">
        <v>0.34666666666666668</v>
      </c>
      <c r="Z3" s="5">
        <v>64.903846153846146</v>
      </c>
      <c r="AA3" s="33">
        <v>55.168269230769219</v>
      </c>
      <c r="AB3" s="33">
        <v>100.37911722217081</v>
      </c>
      <c r="AC3">
        <v>120</v>
      </c>
      <c r="AD3">
        <v>300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P3" s="1">
        <v>3</v>
      </c>
      <c r="AQ3" t="s">
        <v>11</v>
      </c>
      <c r="AR3" s="1"/>
      <c r="AS3" s="1">
        <v>3</v>
      </c>
      <c r="AT3" t="s">
        <v>99</v>
      </c>
      <c r="AU3" s="1" t="s">
        <v>126</v>
      </c>
      <c r="AV3" s="1" t="s">
        <v>128</v>
      </c>
      <c r="AX3" s="1">
        <v>7</v>
      </c>
      <c r="AY3">
        <v>6</v>
      </c>
      <c r="AZ3">
        <v>13</v>
      </c>
      <c r="BA3" t="s">
        <v>102</v>
      </c>
      <c r="BD3" s="1" t="s">
        <v>88</v>
      </c>
      <c r="BF3" s="1"/>
      <c r="BK3" s="1"/>
      <c r="BL3" t="s">
        <v>126</v>
      </c>
      <c r="BM3" t="s">
        <v>89</v>
      </c>
      <c r="BO3">
        <v>3</v>
      </c>
      <c r="BP3" t="s">
        <v>196</v>
      </c>
      <c r="BQ3" s="5">
        <v>70</v>
      </c>
      <c r="BX3" s="1"/>
      <c r="CC3" s="1"/>
      <c r="CD3" s="1"/>
      <c r="CO3" s="1"/>
    </row>
    <row r="4" spans="1:93">
      <c r="A4" s="1" t="s">
        <v>11</v>
      </c>
      <c r="B4" s="48">
        <v>44008</v>
      </c>
      <c r="C4" s="1" t="s">
        <v>82</v>
      </c>
      <c r="D4" t="s">
        <v>226</v>
      </c>
      <c r="E4" t="s">
        <v>227</v>
      </c>
      <c r="F4" s="1" t="s">
        <v>83</v>
      </c>
      <c r="G4" s="1" t="s">
        <v>84</v>
      </c>
      <c r="H4" t="s">
        <v>92</v>
      </c>
      <c r="I4" t="s">
        <v>93</v>
      </c>
      <c r="J4" t="s">
        <v>94</v>
      </c>
      <c r="K4" s="1" t="s">
        <v>85</v>
      </c>
      <c r="L4">
        <v>1</v>
      </c>
      <c r="M4" t="s">
        <v>228</v>
      </c>
      <c r="N4"/>
      <c r="O4"/>
      <c r="P4"/>
      <c r="Q4" t="s">
        <v>102</v>
      </c>
      <c r="R4" t="s">
        <v>102</v>
      </c>
      <c r="S4">
        <v>200</v>
      </c>
      <c r="T4"/>
      <c r="U4">
        <v>1</v>
      </c>
      <c r="V4" s="4">
        <v>0.42</v>
      </c>
      <c r="W4" s="4">
        <v>0.39</v>
      </c>
      <c r="X4" s="4">
        <v>0.23</v>
      </c>
      <c r="Y4" s="4">
        <v>0.34666666666666668</v>
      </c>
      <c r="Z4" s="5">
        <v>64.903846153846146</v>
      </c>
      <c r="AA4" s="33">
        <v>55.168269230769219</v>
      </c>
      <c r="AB4" s="33">
        <v>100.37911722217081</v>
      </c>
      <c r="AC4">
        <v>120</v>
      </c>
      <c r="AD4">
        <v>300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P4" s="1">
        <v>4</v>
      </c>
      <c r="AQ4" t="s">
        <v>11</v>
      </c>
      <c r="AR4" s="1"/>
      <c r="AS4" s="1">
        <v>4</v>
      </c>
      <c r="AT4" t="s">
        <v>99</v>
      </c>
      <c r="AU4" s="1" t="s">
        <v>126</v>
      </c>
      <c r="AV4" s="1" t="s">
        <v>129</v>
      </c>
      <c r="AX4" s="1">
        <v>6</v>
      </c>
      <c r="AY4">
        <v>13</v>
      </c>
      <c r="AZ4">
        <v>19</v>
      </c>
      <c r="BA4" t="s">
        <v>86</v>
      </c>
      <c r="BD4" s="1" t="s">
        <v>88</v>
      </c>
      <c r="BF4" s="1"/>
      <c r="BK4" s="1"/>
      <c r="BL4" t="s">
        <v>126</v>
      </c>
      <c r="BM4" t="s">
        <v>89</v>
      </c>
      <c r="BP4" t="s">
        <v>197</v>
      </c>
      <c r="BQ4" s="5"/>
      <c r="BX4" s="1"/>
      <c r="CC4" s="1"/>
      <c r="CD4" s="1"/>
      <c r="CO4" s="1"/>
    </row>
    <row r="5" spans="1:93">
      <c r="A5" s="1" t="s">
        <v>11</v>
      </c>
      <c r="B5" s="48">
        <v>44008</v>
      </c>
      <c r="C5" s="1" t="s">
        <v>82</v>
      </c>
      <c r="D5" t="s">
        <v>226</v>
      </c>
      <c r="E5" t="s">
        <v>227</v>
      </c>
      <c r="F5" s="1" t="s">
        <v>83</v>
      </c>
      <c r="G5" s="1" t="s">
        <v>84</v>
      </c>
      <c r="H5" t="s">
        <v>92</v>
      </c>
      <c r="I5" t="s">
        <v>93</v>
      </c>
      <c r="J5" t="s">
        <v>94</v>
      </c>
      <c r="K5" s="1" t="s">
        <v>85</v>
      </c>
      <c r="L5">
        <v>1</v>
      </c>
      <c r="M5" t="s">
        <v>228</v>
      </c>
      <c r="N5"/>
      <c r="O5"/>
      <c r="P5"/>
      <c r="Q5" t="s">
        <v>102</v>
      </c>
      <c r="R5" t="s">
        <v>102</v>
      </c>
      <c r="S5">
        <v>200</v>
      </c>
      <c r="T5"/>
      <c r="U5">
        <v>1</v>
      </c>
      <c r="V5" s="4">
        <v>0.42</v>
      </c>
      <c r="W5" s="4">
        <v>0.39</v>
      </c>
      <c r="X5" s="4">
        <v>0.23</v>
      </c>
      <c r="Y5" s="4">
        <v>0.34666666666666668</v>
      </c>
      <c r="Z5" s="5">
        <v>64.903846153846146</v>
      </c>
      <c r="AA5" s="33">
        <v>55.168269230769219</v>
      </c>
      <c r="AB5" s="33">
        <v>100.37911722217081</v>
      </c>
      <c r="AC5">
        <v>120</v>
      </c>
      <c r="AD5">
        <v>300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P5" s="1">
        <v>5</v>
      </c>
      <c r="AQ5" t="s">
        <v>11</v>
      </c>
      <c r="AR5" s="1"/>
      <c r="AS5" s="1">
        <v>5</v>
      </c>
      <c r="AT5" t="s">
        <v>130</v>
      </c>
      <c r="AU5" s="1" t="s">
        <v>131</v>
      </c>
      <c r="AV5" s="1" t="s">
        <v>132</v>
      </c>
      <c r="AX5" s="1">
        <v>39</v>
      </c>
      <c r="AY5">
        <v>19</v>
      </c>
      <c r="AZ5">
        <v>58</v>
      </c>
      <c r="BC5" t="s">
        <v>133</v>
      </c>
      <c r="BD5" s="1" t="s">
        <v>134</v>
      </c>
      <c r="BF5" s="1"/>
      <c r="BK5" s="1" t="s">
        <v>135</v>
      </c>
      <c r="BL5" t="s">
        <v>131</v>
      </c>
      <c r="BM5" t="s">
        <v>89</v>
      </c>
      <c r="BP5" t="s">
        <v>197</v>
      </c>
      <c r="BQ5" s="5"/>
      <c r="BX5" s="1"/>
      <c r="CC5" s="1"/>
      <c r="CD5" s="1"/>
      <c r="CO5" s="1"/>
    </row>
    <row r="6" spans="1:93">
      <c r="A6" s="1" t="s">
        <v>11</v>
      </c>
      <c r="B6" s="48">
        <v>44008</v>
      </c>
      <c r="C6" s="1" t="s">
        <v>82</v>
      </c>
      <c r="D6" t="s">
        <v>226</v>
      </c>
      <c r="E6" t="s">
        <v>227</v>
      </c>
      <c r="F6" s="1" t="s">
        <v>83</v>
      </c>
      <c r="G6" s="1" t="s">
        <v>84</v>
      </c>
      <c r="H6" t="s">
        <v>92</v>
      </c>
      <c r="I6" t="s">
        <v>93</v>
      </c>
      <c r="J6" t="s">
        <v>94</v>
      </c>
      <c r="K6" s="1" t="s">
        <v>85</v>
      </c>
      <c r="L6">
        <v>1</v>
      </c>
      <c r="M6" t="s">
        <v>228</v>
      </c>
      <c r="N6"/>
      <c r="O6"/>
      <c r="P6"/>
      <c r="Q6" t="s">
        <v>102</v>
      </c>
      <c r="R6" t="s">
        <v>102</v>
      </c>
      <c r="S6">
        <v>200</v>
      </c>
      <c r="T6"/>
      <c r="U6">
        <v>1</v>
      </c>
      <c r="V6" s="4">
        <v>0.42</v>
      </c>
      <c r="W6" s="4">
        <v>0.39</v>
      </c>
      <c r="X6" s="4">
        <v>0.23</v>
      </c>
      <c r="Y6" s="4">
        <v>0.34666666666666668</v>
      </c>
      <c r="Z6" s="5">
        <v>64.903846153846146</v>
      </c>
      <c r="AA6" s="33">
        <v>55.168269230769219</v>
      </c>
      <c r="AB6" s="33">
        <v>100.37911722217081</v>
      </c>
      <c r="AC6">
        <v>120</v>
      </c>
      <c r="AD6">
        <v>300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P6" s="1">
        <v>6</v>
      </c>
      <c r="AQ6" t="s">
        <v>11</v>
      </c>
      <c r="AR6" s="1"/>
      <c r="AS6" s="1">
        <v>6</v>
      </c>
      <c r="AT6" t="s">
        <v>136</v>
      </c>
      <c r="AU6" s="1" t="s">
        <v>137</v>
      </c>
      <c r="AV6" s="1" t="s">
        <v>138</v>
      </c>
      <c r="AW6">
        <v>1</v>
      </c>
      <c r="AX6" s="1">
        <v>92</v>
      </c>
      <c r="AY6">
        <v>58</v>
      </c>
      <c r="AZ6">
        <v>150</v>
      </c>
      <c r="BD6" s="1" t="s">
        <v>139</v>
      </c>
      <c r="BE6" t="s">
        <v>201</v>
      </c>
      <c r="BF6" s="1" t="s">
        <v>140</v>
      </c>
      <c r="BG6" t="s">
        <v>141</v>
      </c>
      <c r="BH6">
        <v>6.8</v>
      </c>
      <c r="BI6">
        <v>0.1123</v>
      </c>
      <c r="BK6" s="1" t="s">
        <v>135</v>
      </c>
      <c r="BL6" t="s">
        <v>198</v>
      </c>
      <c r="BM6" t="s">
        <v>89</v>
      </c>
      <c r="BP6" t="s">
        <v>197</v>
      </c>
      <c r="BQ6" s="5"/>
      <c r="BS6" t="s">
        <v>204</v>
      </c>
      <c r="BU6" t="s">
        <v>212</v>
      </c>
      <c r="BV6" t="s">
        <v>208</v>
      </c>
      <c r="BX6" s="1"/>
      <c r="CC6" s="1"/>
      <c r="CD6" s="1"/>
      <c r="CO6" s="1"/>
    </row>
    <row r="7" spans="1:93">
      <c r="A7" s="1" t="s">
        <v>11</v>
      </c>
      <c r="B7" s="48">
        <v>44008</v>
      </c>
      <c r="C7" s="1" t="s">
        <v>82</v>
      </c>
      <c r="D7" t="s">
        <v>226</v>
      </c>
      <c r="E7" t="s">
        <v>227</v>
      </c>
      <c r="F7" s="1" t="s">
        <v>83</v>
      </c>
      <c r="G7" s="1" t="s">
        <v>84</v>
      </c>
      <c r="H7" t="s">
        <v>92</v>
      </c>
      <c r="I7" t="s">
        <v>93</v>
      </c>
      <c r="J7" t="s">
        <v>94</v>
      </c>
      <c r="K7" s="1" t="s">
        <v>85</v>
      </c>
      <c r="L7">
        <v>1</v>
      </c>
      <c r="M7" t="s">
        <v>228</v>
      </c>
      <c r="N7"/>
      <c r="O7"/>
      <c r="P7"/>
      <c r="Q7" t="s">
        <v>102</v>
      </c>
      <c r="R7" t="s">
        <v>102</v>
      </c>
      <c r="S7">
        <v>200</v>
      </c>
      <c r="T7"/>
      <c r="U7">
        <v>1</v>
      </c>
      <c r="V7" s="4">
        <v>0.42</v>
      </c>
      <c r="W7" s="4">
        <v>0.39</v>
      </c>
      <c r="X7" s="4">
        <v>0.23</v>
      </c>
      <c r="Y7" s="4">
        <v>0.34666666666666668</v>
      </c>
      <c r="Z7" s="5">
        <v>64.903846153846146</v>
      </c>
      <c r="AA7" s="33">
        <v>55.168269230769219</v>
      </c>
      <c r="AB7" s="33">
        <v>100.37911722217081</v>
      </c>
      <c r="AC7">
        <v>120</v>
      </c>
      <c r="AD7">
        <v>300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P7" s="1">
        <v>2</v>
      </c>
      <c r="AQ7" t="s">
        <v>11</v>
      </c>
      <c r="AR7" s="1" t="s">
        <v>49</v>
      </c>
      <c r="AS7" s="1">
        <v>2</v>
      </c>
      <c r="AT7" t="s">
        <v>99</v>
      </c>
      <c r="AU7" s="1" t="s">
        <v>126</v>
      </c>
      <c r="AV7" s="1" t="s">
        <v>127</v>
      </c>
      <c r="AX7" s="1">
        <v>3.5</v>
      </c>
      <c r="AY7">
        <v>2.5</v>
      </c>
      <c r="AZ7">
        <v>6</v>
      </c>
      <c r="BA7" t="s">
        <v>86</v>
      </c>
      <c r="BD7" s="1" t="s">
        <v>88</v>
      </c>
      <c r="BF7" s="1"/>
      <c r="BK7" s="1"/>
      <c r="BL7" t="s">
        <v>126</v>
      </c>
      <c r="BM7" t="s">
        <v>89</v>
      </c>
      <c r="BO7">
        <v>2</v>
      </c>
      <c r="BP7" t="s">
        <v>196</v>
      </c>
      <c r="BQ7" s="5">
        <v>51</v>
      </c>
      <c r="BW7" t="s">
        <v>49</v>
      </c>
      <c r="BX7" s="1" t="s">
        <v>59</v>
      </c>
      <c r="BZ7" t="s">
        <v>90</v>
      </c>
      <c r="CA7" t="s">
        <v>56</v>
      </c>
      <c r="CB7" t="s">
        <v>60</v>
      </c>
      <c r="CC7" s="1" t="s">
        <v>57</v>
      </c>
      <c r="CD7" s="1" t="s">
        <v>58</v>
      </c>
      <c r="CH7" t="s">
        <v>249</v>
      </c>
      <c r="CO7" s="1"/>
    </row>
    <row r="8" spans="1:93">
      <c r="A8" s="1" t="s">
        <v>142</v>
      </c>
      <c r="B8" s="48">
        <v>44008</v>
      </c>
      <c r="C8" s="1" t="s">
        <v>82</v>
      </c>
      <c r="D8" t="s">
        <v>226</v>
      </c>
      <c r="E8" t="s">
        <v>227</v>
      </c>
      <c r="F8" s="1" t="s">
        <v>180</v>
      </c>
      <c r="G8" s="1" t="s">
        <v>181</v>
      </c>
      <c r="H8" t="s">
        <v>92</v>
      </c>
      <c r="I8" t="s">
        <v>93</v>
      </c>
      <c r="J8" t="s">
        <v>94</v>
      </c>
      <c r="K8" s="1" t="s">
        <v>85</v>
      </c>
      <c r="L8">
        <v>0.3</v>
      </c>
      <c r="M8" t="s">
        <v>228</v>
      </c>
      <c r="N8"/>
      <c r="O8"/>
      <c r="P8"/>
      <c r="Q8" t="s">
        <v>86</v>
      </c>
      <c r="R8" t="s">
        <v>86</v>
      </c>
      <c r="S8">
        <v>100</v>
      </c>
      <c r="T8"/>
      <c r="U8">
        <v>2</v>
      </c>
      <c r="V8" s="4">
        <v>0.59</v>
      </c>
      <c r="W8" s="4">
        <v>0.55000000000000004</v>
      </c>
      <c r="X8" s="4">
        <v>0.48</v>
      </c>
      <c r="Y8" s="4">
        <v>0.54</v>
      </c>
      <c r="Z8" s="5">
        <v>41.666666666666664</v>
      </c>
      <c r="AA8" s="33">
        <v>35.416666666666664</v>
      </c>
      <c r="AB8" s="33" t="s">
        <v>199</v>
      </c>
      <c r="AC8">
        <v>120</v>
      </c>
      <c r="AD8">
        <v>300</v>
      </c>
      <c r="AP8" s="1">
        <v>7</v>
      </c>
      <c r="AQ8" t="s">
        <v>142</v>
      </c>
      <c r="AR8" s="1"/>
      <c r="AS8" s="1">
        <v>1</v>
      </c>
      <c r="AT8" t="s">
        <v>99</v>
      </c>
      <c r="AU8" s="1" t="s">
        <v>126</v>
      </c>
      <c r="AV8" s="1" t="s">
        <v>87</v>
      </c>
      <c r="AX8" s="1">
        <v>4</v>
      </c>
      <c r="AY8">
        <v>0</v>
      </c>
      <c r="AZ8">
        <v>4</v>
      </c>
      <c r="BA8" t="s">
        <v>86</v>
      </c>
      <c r="BD8" s="1" t="s">
        <v>88</v>
      </c>
      <c r="BF8" s="1"/>
      <c r="BK8" s="1"/>
      <c r="BL8" t="s">
        <v>126</v>
      </c>
      <c r="BM8" t="s">
        <v>89</v>
      </c>
      <c r="BO8">
        <v>1</v>
      </c>
      <c r="BP8" t="s">
        <v>196</v>
      </c>
      <c r="BQ8" s="5">
        <v>56</v>
      </c>
      <c r="BX8" s="1"/>
      <c r="CC8" s="1"/>
      <c r="CD8" s="1"/>
      <c r="CO8" s="1"/>
    </row>
    <row r="9" spans="1:93">
      <c r="A9" s="1" t="s">
        <v>142</v>
      </c>
      <c r="B9" s="48">
        <v>44008</v>
      </c>
      <c r="C9" s="1" t="s">
        <v>82</v>
      </c>
      <c r="D9" t="s">
        <v>226</v>
      </c>
      <c r="E9" t="s">
        <v>227</v>
      </c>
      <c r="F9" s="1" t="s">
        <v>180</v>
      </c>
      <c r="G9" s="1" t="s">
        <v>181</v>
      </c>
      <c r="H9" t="s">
        <v>92</v>
      </c>
      <c r="I9" t="s">
        <v>93</v>
      </c>
      <c r="J9" t="s">
        <v>94</v>
      </c>
      <c r="K9" s="1" t="s">
        <v>85</v>
      </c>
      <c r="L9">
        <v>0.3</v>
      </c>
      <c r="M9" t="s">
        <v>228</v>
      </c>
      <c r="N9"/>
      <c r="O9"/>
      <c r="P9"/>
      <c r="Q9" t="s">
        <v>86</v>
      </c>
      <c r="R9" t="s">
        <v>86</v>
      </c>
      <c r="S9">
        <v>100</v>
      </c>
      <c r="T9"/>
      <c r="U9">
        <v>2</v>
      </c>
      <c r="V9" s="4">
        <v>0.59</v>
      </c>
      <c r="W9" s="4">
        <v>0.55000000000000004</v>
      </c>
      <c r="X9" s="4">
        <v>0.48</v>
      </c>
      <c r="Y9" s="4">
        <v>0.54</v>
      </c>
      <c r="Z9" s="5">
        <v>41.666666666666664</v>
      </c>
      <c r="AA9" s="33">
        <v>35.416666666666664</v>
      </c>
      <c r="AB9" s="33" t="s">
        <v>199</v>
      </c>
      <c r="AC9">
        <v>120</v>
      </c>
      <c r="AD9">
        <v>300</v>
      </c>
      <c r="AP9" s="1">
        <v>8</v>
      </c>
      <c r="AQ9" t="s">
        <v>142</v>
      </c>
      <c r="AR9" s="1"/>
      <c r="AS9" s="1">
        <v>2</v>
      </c>
      <c r="AT9" t="s">
        <v>99</v>
      </c>
      <c r="AU9" s="1" t="s">
        <v>126</v>
      </c>
      <c r="AV9" s="1" t="s">
        <v>127</v>
      </c>
      <c r="AX9" s="1">
        <v>3.5</v>
      </c>
      <c r="AY9">
        <v>4</v>
      </c>
      <c r="AZ9">
        <v>7.5</v>
      </c>
      <c r="BA9" t="s">
        <v>102</v>
      </c>
      <c r="BD9" s="1" t="s">
        <v>88</v>
      </c>
      <c r="BF9" s="1"/>
      <c r="BK9" s="1"/>
      <c r="BL9" t="s">
        <v>126</v>
      </c>
      <c r="BM9" t="s">
        <v>89</v>
      </c>
      <c r="BO9">
        <v>2</v>
      </c>
      <c r="BP9" t="s">
        <v>196</v>
      </c>
      <c r="BQ9" s="5">
        <v>51</v>
      </c>
      <c r="BX9" s="1"/>
      <c r="CC9" s="1"/>
      <c r="CD9" s="1"/>
      <c r="CO9" s="1"/>
    </row>
    <row r="10" spans="1:93">
      <c r="A10" s="1" t="s">
        <v>142</v>
      </c>
      <c r="B10" s="48">
        <v>44008</v>
      </c>
      <c r="C10" s="1" t="s">
        <v>82</v>
      </c>
      <c r="D10" t="s">
        <v>226</v>
      </c>
      <c r="E10" t="s">
        <v>227</v>
      </c>
      <c r="F10" s="1" t="s">
        <v>180</v>
      </c>
      <c r="G10" s="1" t="s">
        <v>181</v>
      </c>
      <c r="H10" t="s">
        <v>92</v>
      </c>
      <c r="I10" t="s">
        <v>93</v>
      </c>
      <c r="J10" t="s">
        <v>94</v>
      </c>
      <c r="K10" s="1" t="s">
        <v>85</v>
      </c>
      <c r="L10">
        <v>0.3</v>
      </c>
      <c r="M10" t="s">
        <v>228</v>
      </c>
      <c r="N10"/>
      <c r="O10"/>
      <c r="P10"/>
      <c r="Q10" t="s">
        <v>86</v>
      </c>
      <c r="R10" t="s">
        <v>86</v>
      </c>
      <c r="S10">
        <v>100</v>
      </c>
      <c r="T10"/>
      <c r="U10">
        <v>2</v>
      </c>
      <c r="V10" s="4">
        <v>0.59</v>
      </c>
      <c r="W10" s="4">
        <v>0.55000000000000004</v>
      </c>
      <c r="X10" s="4">
        <v>0.48</v>
      </c>
      <c r="Y10" s="4">
        <v>0.54</v>
      </c>
      <c r="Z10" s="5">
        <v>41.666666666666664</v>
      </c>
      <c r="AA10" s="33">
        <v>35.416666666666664</v>
      </c>
      <c r="AB10" s="33" t="s">
        <v>199</v>
      </c>
      <c r="AC10">
        <v>120</v>
      </c>
      <c r="AD10">
        <v>300</v>
      </c>
      <c r="AP10" s="1">
        <v>9</v>
      </c>
      <c r="AQ10" t="s">
        <v>142</v>
      </c>
      <c r="AR10" s="1"/>
      <c r="AS10" s="1">
        <v>3</v>
      </c>
      <c r="AT10" t="s">
        <v>99</v>
      </c>
      <c r="AU10" s="1" t="s">
        <v>126</v>
      </c>
      <c r="AV10" s="1" t="s">
        <v>128</v>
      </c>
      <c r="AX10" s="1">
        <v>9.5</v>
      </c>
      <c r="AY10">
        <v>7.5</v>
      </c>
      <c r="AZ10">
        <v>17</v>
      </c>
      <c r="BA10" t="s">
        <v>86</v>
      </c>
      <c r="BD10" s="1" t="s">
        <v>88</v>
      </c>
      <c r="BF10" s="1"/>
      <c r="BK10" s="1"/>
      <c r="BL10" t="s">
        <v>126</v>
      </c>
      <c r="BM10" t="s">
        <v>89</v>
      </c>
      <c r="BO10">
        <v>3</v>
      </c>
      <c r="BP10" t="s">
        <v>196</v>
      </c>
      <c r="BQ10" s="5">
        <v>70</v>
      </c>
      <c r="BX10" s="1"/>
      <c r="CC10" s="1"/>
      <c r="CD10" s="1"/>
      <c r="CO10" s="1"/>
    </row>
    <row r="11" spans="1:93">
      <c r="A11" s="1" t="s">
        <v>142</v>
      </c>
      <c r="B11" s="48">
        <v>44008</v>
      </c>
      <c r="C11" s="1" t="s">
        <v>82</v>
      </c>
      <c r="D11" t="s">
        <v>226</v>
      </c>
      <c r="E11" t="s">
        <v>227</v>
      </c>
      <c r="F11" s="1" t="s">
        <v>180</v>
      </c>
      <c r="G11" s="1" t="s">
        <v>181</v>
      </c>
      <c r="H11" t="s">
        <v>92</v>
      </c>
      <c r="I11" t="s">
        <v>93</v>
      </c>
      <c r="J11" t="s">
        <v>94</v>
      </c>
      <c r="K11" s="1" t="s">
        <v>85</v>
      </c>
      <c r="L11">
        <v>0.3</v>
      </c>
      <c r="M11" t="s">
        <v>228</v>
      </c>
      <c r="N11"/>
      <c r="O11"/>
      <c r="P11"/>
      <c r="Q11" t="s">
        <v>86</v>
      </c>
      <c r="R11" t="s">
        <v>86</v>
      </c>
      <c r="S11">
        <v>100</v>
      </c>
      <c r="T11"/>
      <c r="U11">
        <v>2</v>
      </c>
      <c r="V11" s="4">
        <v>0.59</v>
      </c>
      <c r="W11" s="4">
        <v>0.55000000000000004</v>
      </c>
      <c r="X11" s="4">
        <v>0.48</v>
      </c>
      <c r="Y11" s="4">
        <v>0.54</v>
      </c>
      <c r="Z11" s="5">
        <v>41.666666666666664</v>
      </c>
      <c r="AA11" s="33">
        <v>35.416666666666664</v>
      </c>
      <c r="AB11" s="33" t="s">
        <v>199</v>
      </c>
      <c r="AC11">
        <v>120</v>
      </c>
      <c r="AD11">
        <v>300</v>
      </c>
      <c r="AP11" s="1">
        <v>10</v>
      </c>
      <c r="AQ11" t="s">
        <v>142</v>
      </c>
      <c r="AR11" s="1"/>
      <c r="AS11" s="1">
        <v>4</v>
      </c>
      <c r="AT11" t="s">
        <v>130</v>
      </c>
      <c r="AU11" s="1" t="s">
        <v>143</v>
      </c>
      <c r="AV11" s="1" t="s">
        <v>129</v>
      </c>
      <c r="AX11" s="1">
        <v>11</v>
      </c>
      <c r="AY11">
        <v>17</v>
      </c>
      <c r="AZ11">
        <v>28</v>
      </c>
      <c r="BC11" t="s">
        <v>133</v>
      </c>
      <c r="BD11" s="1" t="s">
        <v>144</v>
      </c>
      <c r="BF11" s="1"/>
      <c r="BK11" s="1" t="s">
        <v>135</v>
      </c>
      <c r="BL11" t="s">
        <v>143</v>
      </c>
      <c r="BM11" t="s">
        <v>89</v>
      </c>
      <c r="BP11" t="s">
        <v>197</v>
      </c>
      <c r="BQ11" s="5"/>
      <c r="BX11" s="1"/>
      <c r="CC11" s="1"/>
      <c r="CD11" s="1"/>
      <c r="CO11" s="1"/>
    </row>
    <row r="12" spans="1:93">
      <c r="A12" s="1" t="s">
        <v>142</v>
      </c>
      <c r="B12" s="48">
        <v>44008</v>
      </c>
      <c r="C12" s="1" t="s">
        <v>82</v>
      </c>
      <c r="D12" t="s">
        <v>226</v>
      </c>
      <c r="E12" t="s">
        <v>227</v>
      </c>
      <c r="F12" s="1" t="s">
        <v>180</v>
      </c>
      <c r="G12" s="1" t="s">
        <v>181</v>
      </c>
      <c r="H12" t="s">
        <v>92</v>
      </c>
      <c r="I12" t="s">
        <v>93</v>
      </c>
      <c r="J12" t="s">
        <v>94</v>
      </c>
      <c r="K12" s="1" t="s">
        <v>85</v>
      </c>
      <c r="L12">
        <v>0.3</v>
      </c>
      <c r="M12" t="s">
        <v>228</v>
      </c>
      <c r="N12"/>
      <c r="O12"/>
      <c r="P12"/>
      <c r="Q12" t="s">
        <v>86</v>
      </c>
      <c r="R12" t="s">
        <v>86</v>
      </c>
      <c r="S12">
        <v>100</v>
      </c>
      <c r="T12"/>
      <c r="U12">
        <v>2</v>
      </c>
      <c r="V12" s="4">
        <v>0.59</v>
      </c>
      <c r="W12" s="4">
        <v>0.55000000000000004</v>
      </c>
      <c r="X12" s="4">
        <v>0.48</v>
      </c>
      <c r="Y12" s="4">
        <v>0.54</v>
      </c>
      <c r="Z12" s="5">
        <v>41.666666666666664</v>
      </c>
      <c r="AA12" s="33">
        <v>35.416666666666664</v>
      </c>
      <c r="AB12" s="33" t="s">
        <v>199</v>
      </c>
      <c r="AC12">
        <v>120</v>
      </c>
      <c r="AD12">
        <v>300</v>
      </c>
      <c r="AP12" s="1">
        <v>11</v>
      </c>
      <c r="AQ12" t="s">
        <v>142</v>
      </c>
      <c r="AR12" s="1"/>
      <c r="AS12" s="1">
        <v>5</v>
      </c>
      <c r="AT12" t="s">
        <v>130</v>
      </c>
      <c r="AU12" s="1" t="s">
        <v>145</v>
      </c>
      <c r="AV12" s="1" t="s">
        <v>132</v>
      </c>
      <c r="AX12" s="1">
        <v>20</v>
      </c>
      <c r="AY12">
        <v>28</v>
      </c>
      <c r="AZ12">
        <v>48</v>
      </c>
      <c r="BC12" t="s">
        <v>133</v>
      </c>
      <c r="BD12" s="1" t="s">
        <v>146</v>
      </c>
      <c r="BF12" s="1"/>
      <c r="BK12" s="1" t="s">
        <v>135</v>
      </c>
      <c r="BL12" t="s">
        <v>145</v>
      </c>
      <c r="BM12" t="s">
        <v>89</v>
      </c>
      <c r="BP12" t="s">
        <v>197</v>
      </c>
      <c r="BQ12" s="5"/>
      <c r="BX12" s="1"/>
      <c r="CC12" s="1"/>
      <c r="CD12" s="1"/>
      <c r="CO12" s="1"/>
    </row>
    <row r="13" spans="1:93">
      <c r="A13" s="1" t="s">
        <v>142</v>
      </c>
      <c r="B13" s="48">
        <v>44008</v>
      </c>
      <c r="C13" s="1" t="s">
        <v>82</v>
      </c>
      <c r="D13" t="s">
        <v>226</v>
      </c>
      <c r="E13" t="s">
        <v>227</v>
      </c>
      <c r="F13" s="1" t="s">
        <v>180</v>
      </c>
      <c r="G13" s="1" t="s">
        <v>181</v>
      </c>
      <c r="H13" t="s">
        <v>92</v>
      </c>
      <c r="I13" t="s">
        <v>93</v>
      </c>
      <c r="J13" t="s">
        <v>94</v>
      </c>
      <c r="K13" s="1" t="s">
        <v>85</v>
      </c>
      <c r="L13">
        <v>0.3</v>
      </c>
      <c r="M13" t="s">
        <v>228</v>
      </c>
      <c r="N13"/>
      <c r="O13"/>
      <c r="P13"/>
      <c r="Q13" t="s">
        <v>86</v>
      </c>
      <c r="R13" t="s">
        <v>86</v>
      </c>
      <c r="S13">
        <v>100</v>
      </c>
      <c r="T13"/>
      <c r="U13">
        <v>2</v>
      </c>
      <c r="V13" s="4">
        <v>0.59</v>
      </c>
      <c r="W13" s="4">
        <v>0.55000000000000004</v>
      </c>
      <c r="X13" s="4">
        <v>0.48</v>
      </c>
      <c r="Y13" s="4">
        <v>0.54</v>
      </c>
      <c r="Z13" s="5">
        <v>41.666666666666664</v>
      </c>
      <c r="AA13" s="33">
        <v>35.416666666666664</v>
      </c>
      <c r="AB13" s="33" t="s">
        <v>199</v>
      </c>
      <c r="AC13">
        <v>120</v>
      </c>
      <c r="AD13">
        <v>300</v>
      </c>
      <c r="AP13" s="1">
        <v>12</v>
      </c>
      <c r="AQ13" t="s">
        <v>142</v>
      </c>
      <c r="AR13" s="1"/>
      <c r="AS13" s="1">
        <v>6</v>
      </c>
      <c r="AT13" t="s">
        <v>136</v>
      </c>
      <c r="AU13" s="1" t="s">
        <v>147</v>
      </c>
      <c r="AV13" s="1" t="s">
        <v>148</v>
      </c>
      <c r="AW13">
        <v>2</v>
      </c>
      <c r="AX13" s="1">
        <v>102</v>
      </c>
      <c r="AY13">
        <v>48</v>
      </c>
      <c r="AZ13">
        <v>150</v>
      </c>
      <c r="BD13" s="1" t="s">
        <v>149</v>
      </c>
      <c r="BE13" t="s">
        <v>202</v>
      </c>
      <c r="BF13" s="1" t="s">
        <v>150</v>
      </c>
      <c r="BG13" t="s">
        <v>151</v>
      </c>
      <c r="BH13">
        <v>13.6</v>
      </c>
      <c r="BI13">
        <v>0.23100000000000001</v>
      </c>
      <c r="BK13" s="1" t="s">
        <v>135</v>
      </c>
      <c r="BL13" t="s">
        <v>198</v>
      </c>
      <c r="BM13" t="s">
        <v>89</v>
      </c>
      <c r="BP13" t="s">
        <v>197</v>
      </c>
      <c r="BQ13" s="5"/>
      <c r="BS13" t="s">
        <v>205</v>
      </c>
      <c r="BU13" t="s">
        <v>213</v>
      </c>
      <c r="BV13" t="s">
        <v>208</v>
      </c>
      <c r="BX13" s="1"/>
      <c r="CC13" s="1"/>
      <c r="CD13" s="1"/>
      <c r="CO13" s="1"/>
    </row>
    <row r="14" spans="1:93">
      <c r="A14" s="1" t="s">
        <v>152</v>
      </c>
      <c r="B14" s="48">
        <v>44008</v>
      </c>
      <c r="C14" s="1" t="s">
        <v>82</v>
      </c>
      <c r="D14" t="s">
        <v>226</v>
      </c>
      <c r="E14" t="s">
        <v>227</v>
      </c>
      <c r="F14" s="1" t="s">
        <v>182</v>
      </c>
      <c r="G14" s="1" t="s">
        <v>183</v>
      </c>
      <c r="H14" t="s">
        <v>92</v>
      </c>
      <c r="I14" t="s">
        <v>93</v>
      </c>
      <c r="J14" t="s">
        <v>94</v>
      </c>
      <c r="K14" s="1" t="s">
        <v>85</v>
      </c>
      <c r="L14">
        <v>0.3</v>
      </c>
      <c r="M14" t="s">
        <v>228</v>
      </c>
      <c r="N14"/>
      <c r="O14"/>
      <c r="P14"/>
      <c r="Q14" t="s">
        <v>86</v>
      </c>
      <c r="R14" t="s">
        <v>86</v>
      </c>
      <c r="S14">
        <v>0</v>
      </c>
      <c r="T14"/>
      <c r="V14" s="4"/>
      <c r="W14" s="4"/>
      <c r="X14" s="4"/>
      <c r="Y14" s="4" t="s">
        <v>197</v>
      </c>
      <c r="Z14" s="5" t="s">
        <v>197</v>
      </c>
      <c r="AA14" s="33" t="s">
        <v>197</v>
      </c>
      <c r="AB14" s="33" t="s">
        <v>197</v>
      </c>
      <c r="AD14">
        <v>300</v>
      </c>
      <c r="AP14" s="1">
        <v>13</v>
      </c>
      <c r="AQ14" t="s">
        <v>152</v>
      </c>
      <c r="AR14" s="1"/>
      <c r="AS14" s="1">
        <v>1</v>
      </c>
      <c r="AT14" t="s">
        <v>99</v>
      </c>
      <c r="AU14" s="1" t="s">
        <v>126</v>
      </c>
      <c r="AV14" s="1" t="s">
        <v>87</v>
      </c>
      <c r="AX14" s="1">
        <v>2.5</v>
      </c>
      <c r="AY14">
        <v>0</v>
      </c>
      <c r="AZ14">
        <v>2.5</v>
      </c>
      <c r="BA14" t="s">
        <v>86</v>
      </c>
      <c r="BD14" s="1" t="s">
        <v>88</v>
      </c>
      <c r="BF14" s="1"/>
      <c r="BK14" s="1"/>
      <c r="BL14" t="s">
        <v>126</v>
      </c>
      <c r="BM14" t="s">
        <v>89</v>
      </c>
      <c r="BO14">
        <v>1</v>
      </c>
      <c r="BP14" t="s">
        <v>196</v>
      </c>
      <c r="BQ14" s="5">
        <v>56</v>
      </c>
      <c r="BX14" s="1"/>
      <c r="CC14" s="1"/>
      <c r="CD14" s="1"/>
      <c r="CO14" s="1"/>
    </row>
    <row r="15" spans="1:93">
      <c r="A15" s="1" t="s">
        <v>152</v>
      </c>
      <c r="B15" s="48">
        <v>44008</v>
      </c>
      <c r="C15" s="1" t="s">
        <v>82</v>
      </c>
      <c r="D15" t="s">
        <v>226</v>
      </c>
      <c r="E15" t="s">
        <v>227</v>
      </c>
      <c r="F15" s="1" t="s">
        <v>182</v>
      </c>
      <c r="G15" s="1" t="s">
        <v>183</v>
      </c>
      <c r="H15" t="s">
        <v>92</v>
      </c>
      <c r="I15" t="s">
        <v>93</v>
      </c>
      <c r="J15" t="s">
        <v>94</v>
      </c>
      <c r="K15" s="1" t="s">
        <v>85</v>
      </c>
      <c r="L15">
        <v>0.3</v>
      </c>
      <c r="M15" t="s">
        <v>228</v>
      </c>
      <c r="N15"/>
      <c r="O15"/>
      <c r="P15"/>
      <c r="Q15" t="s">
        <v>86</v>
      </c>
      <c r="R15" t="s">
        <v>86</v>
      </c>
      <c r="S15">
        <v>0</v>
      </c>
      <c r="T15"/>
      <c r="V15" s="4"/>
      <c r="W15" s="4"/>
      <c r="X15" s="4"/>
      <c r="Y15" s="4" t="s">
        <v>197</v>
      </c>
      <c r="Z15" s="5" t="s">
        <v>197</v>
      </c>
      <c r="AA15" s="33" t="s">
        <v>197</v>
      </c>
      <c r="AB15" s="33" t="s">
        <v>197</v>
      </c>
      <c r="AD15">
        <v>300</v>
      </c>
      <c r="AP15" s="1">
        <v>14</v>
      </c>
      <c r="AQ15" t="s">
        <v>152</v>
      </c>
      <c r="AR15" s="1"/>
      <c r="AS15" s="1">
        <v>2</v>
      </c>
      <c r="AT15" t="s">
        <v>99</v>
      </c>
      <c r="AU15" s="1" t="s">
        <v>126</v>
      </c>
      <c r="AV15" s="1" t="s">
        <v>127</v>
      </c>
      <c r="AX15" s="1">
        <v>4</v>
      </c>
      <c r="AY15">
        <v>2.5</v>
      </c>
      <c r="AZ15">
        <v>6.5</v>
      </c>
      <c r="BA15" t="s">
        <v>86</v>
      </c>
      <c r="BD15" s="1" t="s">
        <v>88</v>
      </c>
      <c r="BF15" s="1"/>
      <c r="BK15" s="1"/>
      <c r="BL15" t="s">
        <v>126</v>
      </c>
      <c r="BM15" t="s">
        <v>89</v>
      </c>
      <c r="BO15">
        <v>2</v>
      </c>
      <c r="BP15" t="s">
        <v>196</v>
      </c>
      <c r="BQ15" s="5">
        <v>51</v>
      </c>
      <c r="BX15" s="1"/>
      <c r="CC15" s="1"/>
      <c r="CD15" s="1"/>
      <c r="CO15" s="1"/>
    </row>
    <row r="16" spans="1:93">
      <c r="A16" s="1" t="s">
        <v>152</v>
      </c>
      <c r="B16" s="48">
        <v>44008</v>
      </c>
      <c r="C16" s="1" t="s">
        <v>82</v>
      </c>
      <c r="D16" t="s">
        <v>226</v>
      </c>
      <c r="E16" t="s">
        <v>227</v>
      </c>
      <c r="F16" s="1" t="s">
        <v>182</v>
      </c>
      <c r="G16" s="1" t="s">
        <v>183</v>
      </c>
      <c r="H16" t="s">
        <v>92</v>
      </c>
      <c r="I16" t="s">
        <v>93</v>
      </c>
      <c r="J16" t="s">
        <v>94</v>
      </c>
      <c r="K16" s="1" t="s">
        <v>85</v>
      </c>
      <c r="L16">
        <v>0.3</v>
      </c>
      <c r="M16" t="s">
        <v>228</v>
      </c>
      <c r="N16"/>
      <c r="O16"/>
      <c r="P16"/>
      <c r="Q16" t="s">
        <v>86</v>
      </c>
      <c r="R16" t="s">
        <v>86</v>
      </c>
      <c r="S16">
        <v>0</v>
      </c>
      <c r="T16"/>
      <c r="V16" s="4"/>
      <c r="W16" s="4"/>
      <c r="X16" s="4"/>
      <c r="Y16" s="4" t="s">
        <v>197</v>
      </c>
      <c r="Z16" s="5" t="s">
        <v>197</v>
      </c>
      <c r="AA16" s="33" t="s">
        <v>197</v>
      </c>
      <c r="AB16" s="33" t="s">
        <v>197</v>
      </c>
      <c r="AD16">
        <v>300</v>
      </c>
      <c r="AP16" s="1">
        <v>15</v>
      </c>
      <c r="AQ16" t="s">
        <v>152</v>
      </c>
      <c r="AR16" s="1"/>
      <c r="AS16" s="1">
        <v>3</v>
      </c>
      <c r="AT16" t="s">
        <v>99</v>
      </c>
      <c r="AU16" s="1" t="s">
        <v>126</v>
      </c>
      <c r="AV16" s="1" t="s">
        <v>128</v>
      </c>
      <c r="AX16" s="1">
        <v>8</v>
      </c>
      <c r="AY16">
        <v>6.5</v>
      </c>
      <c r="AZ16">
        <v>14.5</v>
      </c>
      <c r="BA16" t="s">
        <v>86</v>
      </c>
      <c r="BD16" s="1" t="s">
        <v>88</v>
      </c>
      <c r="BF16" s="1"/>
      <c r="BK16" s="1"/>
      <c r="BL16" t="s">
        <v>126</v>
      </c>
      <c r="BM16" t="s">
        <v>89</v>
      </c>
      <c r="BO16">
        <v>3</v>
      </c>
      <c r="BP16" t="s">
        <v>196</v>
      </c>
      <c r="BQ16" s="5">
        <v>70</v>
      </c>
      <c r="BX16" s="1"/>
      <c r="CC16" s="1"/>
      <c r="CD16" s="1"/>
      <c r="CO16" s="1"/>
    </row>
    <row r="17" spans="1:93">
      <c r="A17" s="1" t="s">
        <v>152</v>
      </c>
      <c r="B17" s="48">
        <v>44008</v>
      </c>
      <c r="C17" s="1" t="s">
        <v>82</v>
      </c>
      <c r="D17" t="s">
        <v>226</v>
      </c>
      <c r="E17" t="s">
        <v>227</v>
      </c>
      <c r="F17" s="1" t="s">
        <v>182</v>
      </c>
      <c r="G17" s="1" t="s">
        <v>183</v>
      </c>
      <c r="H17" t="s">
        <v>92</v>
      </c>
      <c r="I17" t="s">
        <v>93</v>
      </c>
      <c r="J17" t="s">
        <v>94</v>
      </c>
      <c r="K17" s="1" t="s">
        <v>85</v>
      </c>
      <c r="L17">
        <v>0.3</v>
      </c>
      <c r="M17" t="s">
        <v>228</v>
      </c>
      <c r="N17"/>
      <c r="O17"/>
      <c r="P17"/>
      <c r="Q17" t="s">
        <v>86</v>
      </c>
      <c r="R17" t="s">
        <v>86</v>
      </c>
      <c r="S17">
        <v>0</v>
      </c>
      <c r="T17"/>
      <c r="V17" s="4"/>
      <c r="W17" s="4"/>
      <c r="X17" s="4"/>
      <c r="Y17" s="4" t="s">
        <v>197</v>
      </c>
      <c r="Z17" s="5" t="s">
        <v>197</v>
      </c>
      <c r="AA17" s="33" t="s">
        <v>197</v>
      </c>
      <c r="AB17" s="33" t="s">
        <v>197</v>
      </c>
      <c r="AD17">
        <v>300</v>
      </c>
      <c r="AP17" s="1">
        <v>16</v>
      </c>
      <c r="AQ17" t="s">
        <v>152</v>
      </c>
      <c r="AR17" s="1"/>
      <c r="AS17" s="1">
        <v>4</v>
      </c>
      <c r="AT17" t="s">
        <v>130</v>
      </c>
      <c r="AU17" s="1" t="s">
        <v>143</v>
      </c>
      <c r="AV17" s="1" t="s">
        <v>128</v>
      </c>
      <c r="AX17" s="1">
        <v>10.5</v>
      </c>
      <c r="AY17">
        <v>14.5</v>
      </c>
      <c r="AZ17">
        <v>25</v>
      </c>
      <c r="BC17" t="s">
        <v>133</v>
      </c>
      <c r="BD17" s="1" t="s">
        <v>144</v>
      </c>
      <c r="BF17" s="1"/>
      <c r="BK17" s="1" t="s">
        <v>135</v>
      </c>
      <c r="BL17" t="s">
        <v>143</v>
      </c>
      <c r="BM17" t="s">
        <v>89</v>
      </c>
      <c r="BP17" t="s">
        <v>197</v>
      </c>
      <c r="BQ17" s="5"/>
      <c r="BX17" s="1"/>
      <c r="CC17" s="1"/>
      <c r="CD17" s="1"/>
      <c r="CO17" s="1"/>
    </row>
    <row r="18" spans="1:93">
      <c r="A18" s="1" t="s">
        <v>152</v>
      </c>
      <c r="B18" s="48">
        <v>44008</v>
      </c>
      <c r="C18" s="1" t="s">
        <v>82</v>
      </c>
      <c r="D18" t="s">
        <v>226</v>
      </c>
      <c r="E18" t="s">
        <v>227</v>
      </c>
      <c r="F18" s="1" t="s">
        <v>182</v>
      </c>
      <c r="G18" s="1" t="s">
        <v>183</v>
      </c>
      <c r="H18" t="s">
        <v>92</v>
      </c>
      <c r="I18" t="s">
        <v>93</v>
      </c>
      <c r="J18" t="s">
        <v>94</v>
      </c>
      <c r="K18" s="1" t="s">
        <v>85</v>
      </c>
      <c r="L18">
        <v>0.3</v>
      </c>
      <c r="M18" t="s">
        <v>228</v>
      </c>
      <c r="N18"/>
      <c r="O18"/>
      <c r="P18"/>
      <c r="Q18" t="s">
        <v>86</v>
      </c>
      <c r="R18" t="s">
        <v>86</v>
      </c>
      <c r="S18">
        <v>0</v>
      </c>
      <c r="T18"/>
      <c r="V18" s="4"/>
      <c r="W18" s="4"/>
      <c r="X18" s="4"/>
      <c r="Y18" s="4" t="s">
        <v>197</v>
      </c>
      <c r="Z18" s="5" t="s">
        <v>197</v>
      </c>
      <c r="AA18" s="33" t="s">
        <v>197</v>
      </c>
      <c r="AB18" s="33" t="s">
        <v>197</v>
      </c>
      <c r="AD18">
        <v>300</v>
      </c>
      <c r="AP18" s="1">
        <v>17</v>
      </c>
      <c r="AQ18" t="s">
        <v>152</v>
      </c>
      <c r="AR18" s="1"/>
      <c r="AS18" s="1">
        <v>5</v>
      </c>
      <c r="AT18" t="s">
        <v>130</v>
      </c>
      <c r="AU18" s="1" t="s">
        <v>145</v>
      </c>
      <c r="AV18" s="1" t="s">
        <v>129</v>
      </c>
      <c r="AX18" s="1">
        <v>20</v>
      </c>
      <c r="AY18">
        <v>25</v>
      </c>
      <c r="AZ18">
        <v>45</v>
      </c>
      <c r="BC18" t="s">
        <v>133</v>
      </c>
      <c r="BD18" s="1" t="s">
        <v>144</v>
      </c>
      <c r="BF18" s="1"/>
      <c r="BK18" s="1" t="s">
        <v>135</v>
      </c>
      <c r="BL18" t="s">
        <v>145</v>
      </c>
      <c r="BM18" t="s">
        <v>89</v>
      </c>
      <c r="BP18" t="s">
        <v>197</v>
      </c>
      <c r="BQ18" s="5"/>
      <c r="BX18" s="1"/>
      <c r="CC18" s="1"/>
      <c r="CD18" s="1"/>
      <c r="CO18" s="1"/>
    </row>
    <row r="19" spans="1:93">
      <c r="A19" s="1" t="s">
        <v>152</v>
      </c>
      <c r="B19" s="48">
        <v>44008</v>
      </c>
      <c r="C19" s="1" t="s">
        <v>82</v>
      </c>
      <c r="D19" t="s">
        <v>226</v>
      </c>
      <c r="E19" t="s">
        <v>227</v>
      </c>
      <c r="F19" s="1" t="s">
        <v>182</v>
      </c>
      <c r="G19" s="1" t="s">
        <v>183</v>
      </c>
      <c r="H19" t="s">
        <v>92</v>
      </c>
      <c r="I19" t="s">
        <v>93</v>
      </c>
      <c r="J19" t="s">
        <v>94</v>
      </c>
      <c r="K19" s="1" t="s">
        <v>85</v>
      </c>
      <c r="L19">
        <v>0.3</v>
      </c>
      <c r="M19" t="s">
        <v>228</v>
      </c>
      <c r="N19"/>
      <c r="O19"/>
      <c r="P19"/>
      <c r="Q19" t="s">
        <v>86</v>
      </c>
      <c r="R19" t="s">
        <v>86</v>
      </c>
      <c r="S19">
        <v>0</v>
      </c>
      <c r="T19"/>
      <c r="V19" s="4"/>
      <c r="W19" s="4"/>
      <c r="X19" s="4"/>
      <c r="Y19" s="4" t="s">
        <v>197</v>
      </c>
      <c r="Z19" s="5" t="s">
        <v>197</v>
      </c>
      <c r="AA19" s="33" t="s">
        <v>197</v>
      </c>
      <c r="AB19" s="33" t="s">
        <v>197</v>
      </c>
      <c r="AD19">
        <v>300</v>
      </c>
      <c r="AP19" s="1">
        <v>18</v>
      </c>
      <c r="AQ19" t="s">
        <v>152</v>
      </c>
      <c r="AR19" s="1" t="s">
        <v>216</v>
      </c>
      <c r="AS19" s="1">
        <v>6</v>
      </c>
      <c r="AT19" t="s">
        <v>136</v>
      </c>
      <c r="AU19" s="1" t="s">
        <v>153</v>
      </c>
      <c r="AV19" s="1" t="s">
        <v>138</v>
      </c>
      <c r="AW19">
        <v>1</v>
      </c>
      <c r="AX19" s="1">
        <v>50</v>
      </c>
      <c r="AY19">
        <v>45</v>
      </c>
      <c r="AZ19">
        <v>95</v>
      </c>
      <c r="BD19" s="1" t="s">
        <v>154</v>
      </c>
      <c r="BE19" t="s">
        <v>203</v>
      </c>
      <c r="BF19" s="1"/>
      <c r="BG19" t="s">
        <v>155</v>
      </c>
      <c r="BH19">
        <v>4.2</v>
      </c>
      <c r="BI19">
        <v>0.89</v>
      </c>
      <c r="BK19" s="1" t="s">
        <v>135</v>
      </c>
      <c r="BL19" t="s">
        <v>200</v>
      </c>
      <c r="BM19" t="s">
        <v>89</v>
      </c>
      <c r="BP19" t="s">
        <v>197</v>
      </c>
      <c r="BQ19" s="5"/>
      <c r="BS19" t="s">
        <v>204</v>
      </c>
      <c r="BU19" t="s">
        <v>213</v>
      </c>
      <c r="BV19" t="s">
        <v>207</v>
      </c>
      <c r="BW19" t="s">
        <v>216</v>
      </c>
      <c r="BX19" s="1" t="s">
        <v>101</v>
      </c>
      <c r="BZ19" t="s">
        <v>217</v>
      </c>
      <c r="CA19" t="s">
        <v>217</v>
      </c>
      <c r="CB19" t="s">
        <v>91</v>
      </c>
      <c r="CC19" s="1" t="s">
        <v>221</v>
      </c>
      <c r="CD19" s="1" t="s">
        <v>222</v>
      </c>
      <c r="CG19" t="s">
        <v>224</v>
      </c>
      <c r="CO19" s="1"/>
    </row>
    <row r="20" spans="1:93">
      <c r="A20" s="1" t="s">
        <v>152</v>
      </c>
      <c r="B20" s="48">
        <v>44008</v>
      </c>
      <c r="C20" s="1" t="s">
        <v>82</v>
      </c>
      <c r="D20" t="s">
        <v>226</v>
      </c>
      <c r="E20" t="s">
        <v>227</v>
      </c>
      <c r="F20" s="1" t="s">
        <v>182</v>
      </c>
      <c r="G20" s="1" t="s">
        <v>183</v>
      </c>
      <c r="H20" t="s">
        <v>92</v>
      </c>
      <c r="I20" t="s">
        <v>93</v>
      </c>
      <c r="J20" t="s">
        <v>94</v>
      </c>
      <c r="K20" s="1" t="s">
        <v>85</v>
      </c>
      <c r="L20">
        <v>0.3</v>
      </c>
      <c r="M20" t="s">
        <v>228</v>
      </c>
      <c r="N20"/>
      <c r="O20"/>
      <c r="P20"/>
      <c r="Q20" t="s">
        <v>86</v>
      </c>
      <c r="R20" t="s">
        <v>86</v>
      </c>
      <c r="S20">
        <v>0</v>
      </c>
      <c r="T20"/>
      <c r="V20" s="4"/>
      <c r="W20" s="4"/>
      <c r="X20" s="4"/>
      <c r="Y20" s="4" t="s">
        <v>197</v>
      </c>
      <c r="Z20" s="5" t="s">
        <v>197</v>
      </c>
      <c r="AA20" s="33" t="s">
        <v>197</v>
      </c>
      <c r="AB20" s="33" t="s">
        <v>197</v>
      </c>
      <c r="AD20">
        <v>300</v>
      </c>
      <c r="AP20" s="1">
        <v>19</v>
      </c>
      <c r="AQ20" t="s">
        <v>152</v>
      </c>
      <c r="AR20" s="1" t="s">
        <v>218</v>
      </c>
      <c r="AS20" s="1">
        <v>7</v>
      </c>
      <c r="AT20" t="s">
        <v>136</v>
      </c>
      <c r="AU20" s="1" t="s">
        <v>156</v>
      </c>
      <c r="AV20" s="1" t="s">
        <v>148</v>
      </c>
      <c r="AW20">
        <v>3</v>
      </c>
      <c r="AX20" s="1">
        <v>55</v>
      </c>
      <c r="AY20">
        <v>95</v>
      </c>
      <c r="AZ20">
        <v>150</v>
      </c>
      <c r="BD20" s="1" t="s">
        <v>146</v>
      </c>
      <c r="BE20" t="s">
        <v>202</v>
      </c>
      <c r="BF20" s="1" t="s">
        <v>140</v>
      </c>
      <c r="BG20" t="s">
        <v>157</v>
      </c>
      <c r="BH20">
        <v>16.5</v>
      </c>
      <c r="BI20">
        <v>0.11</v>
      </c>
      <c r="BK20" s="1" t="s">
        <v>135</v>
      </c>
      <c r="BL20" t="s">
        <v>198</v>
      </c>
      <c r="BM20" t="s">
        <v>89</v>
      </c>
      <c r="BP20" t="s">
        <v>197</v>
      </c>
      <c r="BQ20" s="5"/>
      <c r="BS20" t="s">
        <v>205</v>
      </c>
      <c r="BU20" t="s">
        <v>214</v>
      </c>
      <c r="BV20" t="s">
        <v>209</v>
      </c>
      <c r="BW20" t="s">
        <v>218</v>
      </c>
      <c r="BX20" s="1" t="s">
        <v>59</v>
      </c>
      <c r="BZ20" t="s">
        <v>219</v>
      </c>
      <c r="CA20" t="s">
        <v>220</v>
      </c>
      <c r="CB20" t="s">
        <v>91</v>
      </c>
      <c r="CC20" s="1" t="s">
        <v>221</v>
      </c>
      <c r="CD20" s="1" t="s">
        <v>223</v>
      </c>
      <c r="CG20" t="s">
        <v>225</v>
      </c>
      <c r="CO20" s="1"/>
    </row>
    <row r="21" spans="1:93">
      <c r="A21" s="1" t="s">
        <v>158</v>
      </c>
      <c r="B21" s="48">
        <v>44007</v>
      </c>
      <c r="C21" s="1" t="s">
        <v>184</v>
      </c>
      <c r="D21" t="s">
        <v>226</v>
      </c>
      <c r="E21" t="s">
        <v>227</v>
      </c>
      <c r="F21" s="1" t="s">
        <v>185</v>
      </c>
      <c r="G21" s="1" t="s">
        <v>186</v>
      </c>
      <c r="H21" t="s">
        <v>92</v>
      </c>
      <c r="I21" t="s">
        <v>93</v>
      </c>
      <c r="J21" t="s">
        <v>94</v>
      </c>
      <c r="K21" s="1" t="s">
        <v>85</v>
      </c>
      <c r="L21">
        <v>0.3</v>
      </c>
      <c r="M21" t="s">
        <v>228</v>
      </c>
      <c r="N21"/>
      <c r="O21"/>
      <c r="P21"/>
      <c r="Q21" t="s">
        <v>86</v>
      </c>
      <c r="R21" t="s">
        <v>86</v>
      </c>
      <c r="S21">
        <v>-100</v>
      </c>
      <c r="T21"/>
      <c r="V21" s="4"/>
      <c r="W21" s="4"/>
      <c r="X21" s="4"/>
      <c r="Y21" s="4" t="s">
        <v>197</v>
      </c>
      <c r="Z21" s="5" t="s">
        <v>197</v>
      </c>
      <c r="AA21" s="33" t="s">
        <v>197</v>
      </c>
      <c r="AB21" s="33" t="s">
        <v>197</v>
      </c>
      <c r="AD21">
        <v>300</v>
      </c>
      <c r="AP21" s="1">
        <v>20</v>
      </c>
      <c r="AQ21" t="s">
        <v>158</v>
      </c>
      <c r="AR21" s="1"/>
      <c r="AS21" s="1">
        <v>1</v>
      </c>
      <c r="AT21" t="s">
        <v>99</v>
      </c>
      <c r="AU21" s="1" t="s">
        <v>126</v>
      </c>
      <c r="AV21" s="1" t="s">
        <v>87</v>
      </c>
      <c r="AX21" s="1">
        <v>2</v>
      </c>
      <c r="AY21">
        <v>0</v>
      </c>
      <c r="AZ21">
        <v>2</v>
      </c>
      <c r="BA21" t="s">
        <v>86</v>
      </c>
      <c r="BD21" s="1" t="s">
        <v>88</v>
      </c>
      <c r="BF21" s="1"/>
      <c r="BK21" s="1"/>
      <c r="BL21" t="s">
        <v>126</v>
      </c>
      <c r="BM21" t="s">
        <v>89</v>
      </c>
      <c r="BO21">
        <v>4</v>
      </c>
      <c r="BP21" t="s">
        <v>196</v>
      </c>
      <c r="BQ21" s="5">
        <v>54</v>
      </c>
      <c r="BX21" s="1"/>
      <c r="CC21" s="1"/>
      <c r="CD21" s="1"/>
      <c r="CO21" s="1"/>
    </row>
    <row r="22" spans="1:93">
      <c r="A22" s="1" t="s">
        <v>158</v>
      </c>
      <c r="B22" s="48">
        <v>44007</v>
      </c>
      <c r="C22" s="1" t="s">
        <v>184</v>
      </c>
      <c r="D22" t="s">
        <v>226</v>
      </c>
      <c r="E22" t="s">
        <v>227</v>
      </c>
      <c r="F22" s="1" t="s">
        <v>185</v>
      </c>
      <c r="G22" s="1" t="s">
        <v>186</v>
      </c>
      <c r="H22" t="s">
        <v>92</v>
      </c>
      <c r="I22" t="s">
        <v>93</v>
      </c>
      <c r="J22" t="s">
        <v>94</v>
      </c>
      <c r="K22" s="1" t="s">
        <v>85</v>
      </c>
      <c r="L22">
        <v>0.3</v>
      </c>
      <c r="M22" t="s">
        <v>228</v>
      </c>
      <c r="N22"/>
      <c r="O22"/>
      <c r="P22"/>
      <c r="Q22" t="s">
        <v>86</v>
      </c>
      <c r="R22" t="s">
        <v>86</v>
      </c>
      <c r="S22">
        <v>-100</v>
      </c>
      <c r="T22"/>
      <c r="V22" s="4"/>
      <c r="W22" s="4"/>
      <c r="X22" s="4"/>
      <c r="Y22" s="4" t="s">
        <v>197</v>
      </c>
      <c r="Z22" s="5" t="s">
        <v>197</v>
      </c>
      <c r="AA22" s="33" t="s">
        <v>197</v>
      </c>
      <c r="AB22" s="33" t="s">
        <v>197</v>
      </c>
      <c r="AD22">
        <v>300</v>
      </c>
      <c r="AP22" s="1">
        <v>21</v>
      </c>
      <c r="AQ22" t="s">
        <v>158</v>
      </c>
      <c r="AR22" s="1"/>
      <c r="AS22" s="1">
        <v>2</v>
      </c>
      <c r="AT22" t="s">
        <v>99</v>
      </c>
      <c r="AU22" s="1" t="s">
        <v>126</v>
      </c>
      <c r="AV22" s="1" t="s">
        <v>127</v>
      </c>
      <c r="AX22" s="1">
        <v>3.5</v>
      </c>
      <c r="AY22">
        <v>2</v>
      </c>
      <c r="AZ22">
        <v>5.5</v>
      </c>
      <c r="BA22" t="s">
        <v>86</v>
      </c>
      <c r="BD22" s="1" t="s">
        <v>88</v>
      </c>
      <c r="BF22" s="1"/>
      <c r="BK22" s="1"/>
      <c r="BL22" t="s">
        <v>126</v>
      </c>
      <c r="BM22" t="s">
        <v>89</v>
      </c>
      <c r="BO22">
        <v>5</v>
      </c>
      <c r="BP22" t="s">
        <v>196</v>
      </c>
      <c r="BQ22" s="5">
        <v>51.2</v>
      </c>
      <c r="BX22" s="1"/>
      <c r="CC22" s="1"/>
      <c r="CD22" s="1"/>
      <c r="CO22" s="1"/>
    </row>
    <row r="23" spans="1:93">
      <c r="A23" s="1" t="s">
        <v>158</v>
      </c>
      <c r="B23" s="48">
        <v>44007</v>
      </c>
      <c r="C23" s="1" t="s">
        <v>184</v>
      </c>
      <c r="D23" t="s">
        <v>226</v>
      </c>
      <c r="E23" t="s">
        <v>227</v>
      </c>
      <c r="F23" s="1" t="s">
        <v>185</v>
      </c>
      <c r="G23" s="1" t="s">
        <v>186</v>
      </c>
      <c r="H23" t="s">
        <v>92</v>
      </c>
      <c r="I23" t="s">
        <v>93</v>
      </c>
      <c r="J23" t="s">
        <v>94</v>
      </c>
      <c r="K23" s="1" t="s">
        <v>85</v>
      </c>
      <c r="L23">
        <v>0.3</v>
      </c>
      <c r="M23" t="s">
        <v>228</v>
      </c>
      <c r="N23"/>
      <c r="O23"/>
      <c r="P23"/>
      <c r="Q23" t="s">
        <v>86</v>
      </c>
      <c r="R23" t="s">
        <v>86</v>
      </c>
      <c r="S23">
        <v>-100</v>
      </c>
      <c r="T23"/>
      <c r="V23" s="4"/>
      <c r="W23" s="4"/>
      <c r="X23" s="4"/>
      <c r="Y23" s="4" t="s">
        <v>197</v>
      </c>
      <c r="Z23" s="5" t="s">
        <v>197</v>
      </c>
      <c r="AA23" s="33" t="s">
        <v>197</v>
      </c>
      <c r="AB23" s="33" t="s">
        <v>197</v>
      </c>
      <c r="AD23">
        <v>300</v>
      </c>
      <c r="AP23" s="1">
        <v>22</v>
      </c>
      <c r="AQ23" t="s">
        <v>158</v>
      </c>
      <c r="AR23" s="1"/>
      <c r="AS23" s="1">
        <v>3</v>
      </c>
      <c r="AT23" t="s">
        <v>99</v>
      </c>
      <c r="AU23" s="1" t="s">
        <v>126</v>
      </c>
      <c r="AV23" s="1" t="s">
        <v>128</v>
      </c>
      <c r="AX23" s="1">
        <v>5.5</v>
      </c>
      <c r="AY23">
        <v>5.5</v>
      </c>
      <c r="AZ23">
        <v>11</v>
      </c>
      <c r="BA23" t="s">
        <v>86</v>
      </c>
      <c r="BD23" s="1" t="s">
        <v>88</v>
      </c>
      <c r="BF23" s="1"/>
      <c r="BK23" s="1"/>
      <c r="BL23" t="s">
        <v>126</v>
      </c>
      <c r="BM23" t="s">
        <v>89</v>
      </c>
      <c r="BO23">
        <v>6</v>
      </c>
      <c r="BP23" t="s">
        <v>196</v>
      </c>
      <c r="BQ23" s="5">
        <v>53.6</v>
      </c>
      <c r="BX23" s="1"/>
      <c r="CC23" s="1"/>
      <c r="CD23" s="1"/>
      <c r="CO23" s="1"/>
    </row>
    <row r="24" spans="1:93">
      <c r="A24" s="1" t="s">
        <v>158</v>
      </c>
      <c r="B24" s="48">
        <v>44007</v>
      </c>
      <c r="C24" s="1" t="s">
        <v>184</v>
      </c>
      <c r="D24" t="s">
        <v>226</v>
      </c>
      <c r="E24" t="s">
        <v>227</v>
      </c>
      <c r="F24" s="1" t="s">
        <v>185</v>
      </c>
      <c r="G24" s="1" t="s">
        <v>186</v>
      </c>
      <c r="H24" t="s">
        <v>92</v>
      </c>
      <c r="I24" t="s">
        <v>93</v>
      </c>
      <c r="J24" t="s">
        <v>94</v>
      </c>
      <c r="K24" s="1" t="s">
        <v>85</v>
      </c>
      <c r="L24">
        <v>0.3</v>
      </c>
      <c r="M24" t="s">
        <v>228</v>
      </c>
      <c r="N24"/>
      <c r="O24"/>
      <c r="P24"/>
      <c r="Q24" t="s">
        <v>86</v>
      </c>
      <c r="R24" t="s">
        <v>86</v>
      </c>
      <c r="S24">
        <v>-100</v>
      </c>
      <c r="T24"/>
      <c r="V24" s="4"/>
      <c r="W24" s="4"/>
      <c r="X24" s="4"/>
      <c r="Y24" s="4" t="s">
        <v>197</v>
      </c>
      <c r="Z24" s="5" t="s">
        <v>197</v>
      </c>
      <c r="AA24" s="33" t="s">
        <v>197</v>
      </c>
      <c r="AB24" s="33" t="s">
        <v>197</v>
      </c>
      <c r="AD24">
        <v>300</v>
      </c>
      <c r="AP24" s="1">
        <v>23</v>
      </c>
      <c r="AQ24" t="s">
        <v>158</v>
      </c>
      <c r="AR24" s="1"/>
      <c r="AS24" s="1">
        <v>4</v>
      </c>
      <c r="AT24" t="s">
        <v>99</v>
      </c>
      <c r="AU24" s="1" t="s">
        <v>126</v>
      </c>
      <c r="AV24" s="1" t="s">
        <v>128</v>
      </c>
      <c r="AX24" s="1">
        <v>5</v>
      </c>
      <c r="AY24">
        <v>11</v>
      </c>
      <c r="AZ24">
        <v>16</v>
      </c>
      <c r="BA24" t="s">
        <v>86</v>
      </c>
      <c r="BD24" s="1" t="s">
        <v>88</v>
      </c>
      <c r="BF24" s="1"/>
      <c r="BK24" s="1"/>
      <c r="BL24" t="s">
        <v>126</v>
      </c>
      <c r="BM24" t="s">
        <v>89</v>
      </c>
      <c r="BO24">
        <v>7</v>
      </c>
      <c r="BP24" t="s">
        <v>196</v>
      </c>
      <c r="BQ24" s="5">
        <v>56.4</v>
      </c>
      <c r="BX24" s="1"/>
      <c r="CC24" s="1"/>
      <c r="CD24" s="1"/>
      <c r="CO24" s="1"/>
    </row>
    <row r="25" spans="1:93">
      <c r="A25" s="1" t="s">
        <v>158</v>
      </c>
      <c r="B25" s="48">
        <v>44007</v>
      </c>
      <c r="C25" s="1" t="s">
        <v>184</v>
      </c>
      <c r="D25" t="s">
        <v>226</v>
      </c>
      <c r="E25" t="s">
        <v>227</v>
      </c>
      <c r="F25" s="1" t="s">
        <v>185</v>
      </c>
      <c r="G25" s="1" t="s">
        <v>186</v>
      </c>
      <c r="H25" t="s">
        <v>92</v>
      </c>
      <c r="I25" t="s">
        <v>93</v>
      </c>
      <c r="J25" t="s">
        <v>94</v>
      </c>
      <c r="K25" s="1" t="s">
        <v>85</v>
      </c>
      <c r="L25">
        <v>0.3</v>
      </c>
      <c r="M25" t="s">
        <v>228</v>
      </c>
      <c r="N25"/>
      <c r="O25"/>
      <c r="P25"/>
      <c r="Q25" t="s">
        <v>86</v>
      </c>
      <c r="R25" t="s">
        <v>86</v>
      </c>
      <c r="S25">
        <v>-100</v>
      </c>
      <c r="T25"/>
      <c r="V25" s="4"/>
      <c r="W25" s="4"/>
      <c r="X25" s="4"/>
      <c r="Y25" s="4" t="s">
        <v>197</v>
      </c>
      <c r="Z25" s="5" t="s">
        <v>197</v>
      </c>
      <c r="AA25" s="33" t="s">
        <v>197</v>
      </c>
      <c r="AB25" s="33" t="s">
        <v>197</v>
      </c>
      <c r="AD25">
        <v>300</v>
      </c>
      <c r="AP25" s="1">
        <v>24</v>
      </c>
      <c r="AQ25" t="s">
        <v>158</v>
      </c>
      <c r="AR25" s="1"/>
      <c r="AS25" s="1">
        <v>5</v>
      </c>
      <c r="AT25" t="s">
        <v>130</v>
      </c>
      <c r="AU25" s="1" t="s">
        <v>143</v>
      </c>
      <c r="AV25" s="1" t="s">
        <v>129</v>
      </c>
      <c r="AX25" s="1">
        <v>10</v>
      </c>
      <c r="AY25">
        <v>16</v>
      </c>
      <c r="AZ25">
        <v>26</v>
      </c>
      <c r="BC25" t="s">
        <v>133</v>
      </c>
      <c r="BD25" s="1" t="s">
        <v>144</v>
      </c>
      <c r="BF25" s="1"/>
      <c r="BK25" s="1" t="s">
        <v>135</v>
      </c>
      <c r="BL25" t="s">
        <v>143</v>
      </c>
      <c r="BM25" t="s">
        <v>89</v>
      </c>
      <c r="BP25" t="s">
        <v>197</v>
      </c>
      <c r="BQ25" s="5"/>
      <c r="BX25" s="1"/>
      <c r="CC25" s="1"/>
      <c r="CD25" s="1"/>
      <c r="CO25" s="1"/>
    </row>
    <row r="26" spans="1:93">
      <c r="A26" s="1" t="s">
        <v>158</v>
      </c>
      <c r="B26" s="48">
        <v>44007</v>
      </c>
      <c r="C26" s="1" t="s">
        <v>184</v>
      </c>
      <c r="D26" t="s">
        <v>226</v>
      </c>
      <c r="E26" t="s">
        <v>227</v>
      </c>
      <c r="F26" s="1" t="s">
        <v>185</v>
      </c>
      <c r="G26" s="1" t="s">
        <v>186</v>
      </c>
      <c r="H26" t="s">
        <v>92</v>
      </c>
      <c r="I26" t="s">
        <v>93</v>
      </c>
      <c r="J26" t="s">
        <v>94</v>
      </c>
      <c r="K26" s="1" t="s">
        <v>85</v>
      </c>
      <c r="L26">
        <v>0.3</v>
      </c>
      <c r="M26" t="s">
        <v>228</v>
      </c>
      <c r="N26"/>
      <c r="O26"/>
      <c r="P26"/>
      <c r="Q26" t="s">
        <v>86</v>
      </c>
      <c r="R26" t="s">
        <v>86</v>
      </c>
      <c r="S26">
        <v>-100</v>
      </c>
      <c r="T26"/>
      <c r="V26" s="4"/>
      <c r="W26" s="4"/>
      <c r="X26" s="4"/>
      <c r="Y26" s="4" t="s">
        <v>197</v>
      </c>
      <c r="Z26" s="5" t="s">
        <v>197</v>
      </c>
      <c r="AA26" s="33" t="s">
        <v>197</v>
      </c>
      <c r="AB26" s="33" t="s">
        <v>197</v>
      </c>
      <c r="AD26">
        <v>300</v>
      </c>
      <c r="AP26" s="1">
        <v>25</v>
      </c>
      <c r="AQ26" t="s">
        <v>158</v>
      </c>
      <c r="AR26" s="1"/>
      <c r="AS26" s="1">
        <v>6</v>
      </c>
      <c r="AT26" t="s">
        <v>130</v>
      </c>
      <c r="AU26" s="1" t="s">
        <v>145</v>
      </c>
      <c r="AV26" s="1" t="s">
        <v>159</v>
      </c>
      <c r="AX26" s="1">
        <v>15</v>
      </c>
      <c r="AY26">
        <v>26</v>
      </c>
      <c r="AZ26">
        <v>41</v>
      </c>
      <c r="BC26" t="s">
        <v>133</v>
      </c>
      <c r="BD26" s="1" t="s">
        <v>144</v>
      </c>
      <c r="BF26" s="1"/>
      <c r="BK26" s="1" t="s">
        <v>135</v>
      </c>
      <c r="BL26" t="s">
        <v>145</v>
      </c>
      <c r="BM26" t="s">
        <v>89</v>
      </c>
      <c r="BP26" t="s">
        <v>197</v>
      </c>
      <c r="BQ26" s="5"/>
      <c r="BX26" s="1"/>
      <c r="CC26" s="1"/>
      <c r="CD26" s="1"/>
      <c r="CO26" s="1"/>
    </row>
    <row r="27" spans="1:93">
      <c r="A27" s="1" t="s">
        <v>158</v>
      </c>
      <c r="B27" s="48">
        <v>44007</v>
      </c>
      <c r="C27" s="1" t="s">
        <v>184</v>
      </c>
      <c r="D27" t="s">
        <v>226</v>
      </c>
      <c r="E27" t="s">
        <v>227</v>
      </c>
      <c r="F27" s="1" t="s">
        <v>185</v>
      </c>
      <c r="G27" s="1" t="s">
        <v>186</v>
      </c>
      <c r="H27" t="s">
        <v>92</v>
      </c>
      <c r="I27" t="s">
        <v>93</v>
      </c>
      <c r="J27" t="s">
        <v>94</v>
      </c>
      <c r="K27" s="1" t="s">
        <v>85</v>
      </c>
      <c r="L27">
        <v>0.3</v>
      </c>
      <c r="M27" t="s">
        <v>228</v>
      </c>
      <c r="N27"/>
      <c r="O27"/>
      <c r="P27"/>
      <c r="Q27" t="s">
        <v>86</v>
      </c>
      <c r="R27" t="s">
        <v>86</v>
      </c>
      <c r="S27">
        <v>-100</v>
      </c>
      <c r="T27"/>
      <c r="V27" s="4"/>
      <c r="W27" s="4"/>
      <c r="X27" s="4"/>
      <c r="Y27" s="4" t="s">
        <v>197</v>
      </c>
      <c r="Z27" s="5" t="s">
        <v>197</v>
      </c>
      <c r="AA27" s="33" t="s">
        <v>197</v>
      </c>
      <c r="AB27" s="33" t="s">
        <v>197</v>
      </c>
      <c r="AD27">
        <v>300</v>
      </c>
      <c r="AP27" s="1">
        <v>26</v>
      </c>
      <c r="AQ27" t="s">
        <v>158</v>
      </c>
      <c r="AR27" s="1"/>
      <c r="AS27" s="1">
        <v>7</v>
      </c>
      <c r="AT27" t="s">
        <v>136</v>
      </c>
      <c r="AU27" s="1" t="s">
        <v>160</v>
      </c>
      <c r="AV27" s="1" t="s">
        <v>138</v>
      </c>
      <c r="AW27">
        <v>4</v>
      </c>
      <c r="AX27" s="1">
        <v>49</v>
      </c>
      <c r="AY27">
        <v>41</v>
      </c>
      <c r="AZ27">
        <v>90</v>
      </c>
      <c r="BD27" s="1" t="s">
        <v>161</v>
      </c>
      <c r="BE27" t="s">
        <v>202</v>
      </c>
      <c r="BF27" s="1"/>
      <c r="BG27" t="s">
        <v>151</v>
      </c>
      <c r="BH27">
        <v>6.5</v>
      </c>
      <c r="BI27">
        <v>0.51500000000000001</v>
      </c>
      <c r="BJ27" t="s">
        <v>162</v>
      </c>
      <c r="BK27" s="1" t="s">
        <v>135</v>
      </c>
      <c r="BL27" t="s">
        <v>198</v>
      </c>
      <c r="BM27" t="s">
        <v>163</v>
      </c>
      <c r="BP27" t="s">
        <v>197</v>
      </c>
      <c r="BQ27" s="5"/>
      <c r="BS27" t="s">
        <v>204</v>
      </c>
      <c r="BU27" t="s">
        <v>215</v>
      </c>
      <c r="BV27" t="s">
        <v>207</v>
      </c>
      <c r="BX27" s="1"/>
      <c r="CC27" s="1"/>
      <c r="CD27" s="1"/>
      <c r="CO27" s="1"/>
    </row>
    <row r="28" spans="1:93">
      <c r="A28" s="1" t="s">
        <v>164</v>
      </c>
      <c r="B28" s="48">
        <v>44007</v>
      </c>
      <c r="C28" s="1" t="s">
        <v>184</v>
      </c>
      <c r="D28" t="s">
        <v>226</v>
      </c>
      <c r="E28" t="s">
        <v>227</v>
      </c>
      <c r="F28" s="1" t="s">
        <v>187</v>
      </c>
      <c r="G28" s="1" t="s">
        <v>188</v>
      </c>
      <c r="H28" t="s">
        <v>92</v>
      </c>
      <c r="I28" t="s">
        <v>93</v>
      </c>
      <c r="J28" t="s">
        <v>94</v>
      </c>
      <c r="K28" s="1" t="s">
        <v>85</v>
      </c>
      <c r="L28">
        <v>0.3</v>
      </c>
      <c r="M28" t="s">
        <v>228</v>
      </c>
      <c r="N28"/>
      <c r="O28"/>
      <c r="P28"/>
      <c r="Q28" t="s">
        <v>86</v>
      </c>
      <c r="R28" t="s">
        <v>86</v>
      </c>
      <c r="S28">
        <v>-200</v>
      </c>
      <c r="T28"/>
      <c r="U28">
        <v>3</v>
      </c>
      <c r="V28" s="4">
        <v>0.7</v>
      </c>
      <c r="W28" s="4">
        <v>0.71</v>
      </c>
      <c r="X28" s="4">
        <v>0.75</v>
      </c>
      <c r="Y28" s="4">
        <v>0.72000000000000008</v>
      </c>
      <c r="Z28" s="5">
        <v>31.249999999999996</v>
      </c>
      <c r="AA28" s="33">
        <v>26.562499999999996</v>
      </c>
      <c r="AB28" s="33" t="s">
        <v>199</v>
      </c>
      <c r="AC28">
        <v>120</v>
      </c>
      <c r="AD28">
        <v>300</v>
      </c>
      <c r="AP28" s="1">
        <v>27</v>
      </c>
      <c r="AQ28" t="s">
        <v>164</v>
      </c>
      <c r="AR28" s="1"/>
      <c r="AS28" s="1">
        <v>1</v>
      </c>
      <c r="AT28" t="s">
        <v>99</v>
      </c>
      <c r="AU28" s="1" t="s">
        <v>126</v>
      </c>
      <c r="AV28" s="1" t="s">
        <v>87</v>
      </c>
      <c r="AX28" s="1">
        <v>2.5</v>
      </c>
      <c r="AY28">
        <v>0</v>
      </c>
      <c r="AZ28">
        <v>2.5</v>
      </c>
      <c r="BA28" t="s">
        <v>86</v>
      </c>
      <c r="BD28" s="1" t="s">
        <v>88</v>
      </c>
      <c r="BF28" s="1"/>
      <c r="BK28" s="1"/>
      <c r="BL28" t="s">
        <v>126</v>
      </c>
      <c r="BM28" t="s">
        <v>89</v>
      </c>
      <c r="BO28">
        <v>4</v>
      </c>
      <c r="BP28" t="s">
        <v>196</v>
      </c>
      <c r="BQ28" s="5">
        <v>54</v>
      </c>
      <c r="BX28" s="1"/>
      <c r="CC28" s="1"/>
      <c r="CD28" s="1"/>
    </row>
    <row r="29" spans="1:93">
      <c r="A29" s="1" t="s">
        <v>164</v>
      </c>
      <c r="B29" s="48">
        <v>44007</v>
      </c>
      <c r="C29" s="1" t="s">
        <v>184</v>
      </c>
      <c r="D29" t="s">
        <v>226</v>
      </c>
      <c r="E29" t="s">
        <v>227</v>
      </c>
      <c r="F29" s="1" t="s">
        <v>187</v>
      </c>
      <c r="G29" s="1" t="s">
        <v>188</v>
      </c>
      <c r="H29" t="s">
        <v>92</v>
      </c>
      <c r="I29" t="s">
        <v>93</v>
      </c>
      <c r="J29" t="s">
        <v>94</v>
      </c>
      <c r="K29" s="1" t="s">
        <v>85</v>
      </c>
      <c r="L29">
        <v>0.3</v>
      </c>
      <c r="M29" t="s">
        <v>228</v>
      </c>
      <c r="N29"/>
      <c r="O29"/>
      <c r="P29"/>
      <c r="Q29" t="s">
        <v>86</v>
      </c>
      <c r="R29" t="s">
        <v>86</v>
      </c>
      <c r="S29">
        <v>-200</v>
      </c>
      <c r="T29"/>
      <c r="U29">
        <v>3</v>
      </c>
      <c r="V29" s="4">
        <v>0.7</v>
      </c>
      <c r="W29" s="4">
        <v>0.71</v>
      </c>
      <c r="X29" s="4">
        <v>0.75</v>
      </c>
      <c r="Y29" s="4">
        <v>0.72000000000000008</v>
      </c>
      <c r="Z29" s="5">
        <v>31.249999999999996</v>
      </c>
      <c r="AA29" s="33">
        <v>26.562499999999996</v>
      </c>
      <c r="AB29" s="33" t="s">
        <v>199</v>
      </c>
      <c r="AC29">
        <v>120</v>
      </c>
      <c r="AD29">
        <v>300</v>
      </c>
      <c r="AP29" s="1">
        <v>28</v>
      </c>
      <c r="AQ29" t="s">
        <v>164</v>
      </c>
      <c r="AR29" s="1"/>
      <c r="AS29" s="1">
        <v>2</v>
      </c>
      <c r="AT29" t="s">
        <v>99</v>
      </c>
      <c r="AU29" s="1" t="s">
        <v>126</v>
      </c>
      <c r="AV29" s="1" t="s">
        <v>127</v>
      </c>
      <c r="AX29" s="1">
        <v>4</v>
      </c>
      <c r="AY29">
        <v>2.5</v>
      </c>
      <c r="AZ29">
        <v>6.5</v>
      </c>
      <c r="BA29" t="s">
        <v>86</v>
      </c>
      <c r="BD29" s="1" t="s">
        <v>88</v>
      </c>
      <c r="BF29" s="1"/>
      <c r="BK29" s="1"/>
      <c r="BL29" t="s">
        <v>126</v>
      </c>
      <c r="BM29" t="s">
        <v>89</v>
      </c>
      <c r="BO29">
        <v>5</v>
      </c>
      <c r="BP29" t="s">
        <v>196</v>
      </c>
      <c r="BQ29" s="5">
        <v>51.2</v>
      </c>
      <c r="BX29" s="1"/>
      <c r="CC29" s="1"/>
      <c r="CD29" s="1"/>
    </row>
    <row r="30" spans="1:93">
      <c r="A30" s="1" t="s">
        <v>164</v>
      </c>
      <c r="B30" s="48">
        <v>44007</v>
      </c>
      <c r="C30" s="1" t="s">
        <v>184</v>
      </c>
      <c r="D30" t="s">
        <v>226</v>
      </c>
      <c r="E30" t="s">
        <v>227</v>
      </c>
      <c r="F30" s="1" t="s">
        <v>187</v>
      </c>
      <c r="G30" s="1" t="s">
        <v>188</v>
      </c>
      <c r="H30" t="s">
        <v>92</v>
      </c>
      <c r="I30" t="s">
        <v>93</v>
      </c>
      <c r="J30" t="s">
        <v>94</v>
      </c>
      <c r="K30" s="1" t="s">
        <v>85</v>
      </c>
      <c r="L30">
        <v>0.3</v>
      </c>
      <c r="M30" t="s">
        <v>228</v>
      </c>
      <c r="N30"/>
      <c r="O30"/>
      <c r="P30"/>
      <c r="Q30" t="s">
        <v>86</v>
      </c>
      <c r="R30" t="s">
        <v>86</v>
      </c>
      <c r="S30">
        <v>-200</v>
      </c>
      <c r="T30"/>
      <c r="U30">
        <v>3</v>
      </c>
      <c r="V30" s="4">
        <v>0.7</v>
      </c>
      <c r="W30" s="4">
        <v>0.71</v>
      </c>
      <c r="X30" s="4">
        <v>0.75</v>
      </c>
      <c r="Y30" s="4">
        <v>0.72000000000000008</v>
      </c>
      <c r="Z30" s="5">
        <v>31.249999999999996</v>
      </c>
      <c r="AA30" s="33">
        <v>26.562499999999996</v>
      </c>
      <c r="AB30" s="33" t="s">
        <v>199</v>
      </c>
      <c r="AC30">
        <v>120</v>
      </c>
      <c r="AD30">
        <v>300</v>
      </c>
      <c r="AP30" s="1">
        <v>29</v>
      </c>
      <c r="AQ30" t="s">
        <v>164</v>
      </c>
      <c r="AR30" s="1"/>
      <c r="AS30" s="1">
        <v>3</v>
      </c>
      <c r="AT30" t="s">
        <v>99</v>
      </c>
      <c r="AU30" s="1" t="s">
        <v>126</v>
      </c>
      <c r="AV30" s="1" t="s">
        <v>128</v>
      </c>
      <c r="AX30" s="1">
        <v>5.5</v>
      </c>
      <c r="AY30">
        <v>6.5</v>
      </c>
      <c r="AZ30">
        <v>12</v>
      </c>
      <c r="BA30" t="s">
        <v>86</v>
      </c>
      <c r="BD30" s="1" t="s">
        <v>88</v>
      </c>
      <c r="BF30" s="1"/>
      <c r="BK30" s="1"/>
      <c r="BL30" t="s">
        <v>126</v>
      </c>
      <c r="BM30" t="s">
        <v>89</v>
      </c>
      <c r="BO30">
        <v>6</v>
      </c>
      <c r="BP30" t="s">
        <v>196</v>
      </c>
      <c r="BQ30" s="5">
        <v>53.6</v>
      </c>
      <c r="BX30" s="1"/>
      <c r="CC30" s="1"/>
      <c r="CD30" s="1"/>
    </row>
    <row r="31" spans="1:93">
      <c r="A31" s="1" t="s">
        <v>164</v>
      </c>
      <c r="B31" s="48">
        <v>44007</v>
      </c>
      <c r="C31" s="1" t="s">
        <v>184</v>
      </c>
      <c r="D31" t="s">
        <v>226</v>
      </c>
      <c r="E31" t="s">
        <v>227</v>
      </c>
      <c r="F31" s="1" t="s">
        <v>187</v>
      </c>
      <c r="G31" s="1" t="s">
        <v>188</v>
      </c>
      <c r="H31" t="s">
        <v>92</v>
      </c>
      <c r="I31" t="s">
        <v>93</v>
      </c>
      <c r="J31" t="s">
        <v>94</v>
      </c>
      <c r="K31" s="1" t="s">
        <v>85</v>
      </c>
      <c r="L31">
        <v>0.3</v>
      </c>
      <c r="M31" t="s">
        <v>228</v>
      </c>
      <c r="N31"/>
      <c r="O31"/>
      <c r="P31"/>
      <c r="Q31" t="s">
        <v>86</v>
      </c>
      <c r="R31" t="s">
        <v>86</v>
      </c>
      <c r="S31">
        <v>-200</v>
      </c>
      <c r="T31"/>
      <c r="U31">
        <v>3</v>
      </c>
      <c r="V31" s="4">
        <v>0.7</v>
      </c>
      <c r="W31" s="4">
        <v>0.71</v>
      </c>
      <c r="X31" s="4">
        <v>0.75</v>
      </c>
      <c r="Y31" s="4">
        <v>0.72000000000000008</v>
      </c>
      <c r="Z31" s="5">
        <v>31.249999999999996</v>
      </c>
      <c r="AA31" s="33">
        <v>26.562499999999996</v>
      </c>
      <c r="AB31" s="33" t="s">
        <v>199</v>
      </c>
      <c r="AC31">
        <v>120</v>
      </c>
      <c r="AD31">
        <v>300</v>
      </c>
      <c r="AP31" s="1">
        <v>30</v>
      </c>
      <c r="AQ31" t="s">
        <v>164</v>
      </c>
      <c r="AR31" s="1"/>
      <c r="AS31" s="1">
        <v>4</v>
      </c>
      <c r="AT31" t="s">
        <v>99</v>
      </c>
      <c r="AU31" s="1" t="s">
        <v>126</v>
      </c>
      <c r="AV31" s="1" t="s">
        <v>129</v>
      </c>
      <c r="AX31" s="1">
        <v>5.5</v>
      </c>
      <c r="AY31">
        <v>12</v>
      </c>
      <c r="AZ31">
        <v>17.5</v>
      </c>
      <c r="BA31" t="s">
        <v>86</v>
      </c>
      <c r="BD31" s="1" t="s">
        <v>88</v>
      </c>
      <c r="BF31" s="1"/>
      <c r="BK31" s="1"/>
      <c r="BL31" t="s">
        <v>126</v>
      </c>
      <c r="BM31" t="s">
        <v>89</v>
      </c>
      <c r="BO31">
        <v>7</v>
      </c>
      <c r="BP31" t="s">
        <v>196</v>
      </c>
      <c r="BQ31" s="5">
        <v>56.4</v>
      </c>
      <c r="BX31" s="1"/>
      <c r="CC31" s="1"/>
      <c r="CD31" s="1"/>
    </row>
    <row r="32" spans="1:93">
      <c r="A32" s="1" t="s">
        <v>164</v>
      </c>
      <c r="B32" s="48">
        <v>44007</v>
      </c>
      <c r="C32" s="1" t="s">
        <v>184</v>
      </c>
      <c r="D32" t="s">
        <v>226</v>
      </c>
      <c r="E32" t="s">
        <v>227</v>
      </c>
      <c r="F32" s="1" t="s">
        <v>187</v>
      </c>
      <c r="G32" s="1" t="s">
        <v>188</v>
      </c>
      <c r="H32" t="s">
        <v>92</v>
      </c>
      <c r="I32" t="s">
        <v>93</v>
      </c>
      <c r="J32" t="s">
        <v>94</v>
      </c>
      <c r="K32" s="1" t="s">
        <v>85</v>
      </c>
      <c r="L32">
        <v>0.3</v>
      </c>
      <c r="M32" t="s">
        <v>228</v>
      </c>
      <c r="N32"/>
      <c r="O32"/>
      <c r="P32"/>
      <c r="Q32" t="s">
        <v>86</v>
      </c>
      <c r="R32" t="s">
        <v>86</v>
      </c>
      <c r="S32">
        <v>-200</v>
      </c>
      <c r="T32"/>
      <c r="U32">
        <v>3</v>
      </c>
      <c r="V32" s="4">
        <v>0.7</v>
      </c>
      <c r="W32" s="4">
        <v>0.71</v>
      </c>
      <c r="X32" s="4">
        <v>0.75</v>
      </c>
      <c r="Y32" s="4">
        <v>0.72000000000000008</v>
      </c>
      <c r="Z32" s="5">
        <v>31.249999999999996</v>
      </c>
      <c r="AA32" s="33">
        <v>26.562499999999996</v>
      </c>
      <c r="AB32" s="33" t="s">
        <v>199</v>
      </c>
      <c r="AC32">
        <v>120</v>
      </c>
      <c r="AD32">
        <v>300</v>
      </c>
      <c r="AP32" s="1">
        <v>31</v>
      </c>
      <c r="AQ32" t="s">
        <v>164</v>
      </c>
      <c r="AR32" s="1"/>
      <c r="AS32" s="1">
        <v>5</v>
      </c>
      <c r="AT32" t="s">
        <v>130</v>
      </c>
      <c r="AU32" s="1" t="s">
        <v>143</v>
      </c>
      <c r="AV32" s="1" t="s">
        <v>129</v>
      </c>
      <c r="AX32" s="1">
        <v>10.5</v>
      </c>
      <c r="AY32">
        <v>17.5</v>
      </c>
      <c r="AZ32">
        <v>28</v>
      </c>
      <c r="BC32" t="s">
        <v>133</v>
      </c>
      <c r="BD32" s="1" t="s">
        <v>144</v>
      </c>
      <c r="BF32" s="1"/>
      <c r="BK32" s="1" t="s">
        <v>135</v>
      </c>
      <c r="BL32" t="s">
        <v>143</v>
      </c>
      <c r="BM32" t="s">
        <v>89</v>
      </c>
      <c r="BP32" t="s">
        <v>197</v>
      </c>
      <c r="BQ32" s="5"/>
      <c r="BX32" s="1"/>
      <c r="CC32" s="1"/>
      <c r="CD32" s="1"/>
    </row>
    <row r="33" spans="1:86">
      <c r="A33" s="1" t="s">
        <v>164</v>
      </c>
      <c r="B33" s="48">
        <v>44007</v>
      </c>
      <c r="C33" s="1" t="s">
        <v>184</v>
      </c>
      <c r="D33" t="s">
        <v>226</v>
      </c>
      <c r="E33" t="s">
        <v>227</v>
      </c>
      <c r="F33" s="1" t="s">
        <v>187</v>
      </c>
      <c r="G33" s="1" t="s">
        <v>188</v>
      </c>
      <c r="H33" t="s">
        <v>92</v>
      </c>
      <c r="I33" t="s">
        <v>93</v>
      </c>
      <c r="J33" t="s">
        <v>94</v>
      </c>
      <c r="K33" s="1" t="s">
        <v>85</v>
      </c>
      <c r="L33">
        <v>0.3</v>
      </c>
      <c r="M33" t="s">
        <v>228</v>
      </c>
      <c r="N33"/>
      <c r="O33"/>
      <c r="P33"/>
      <c r="Q33" t="s">
        <v>86</v>
      </c>
      <c r="R33" t="s">
        <v>86</v>
      </c>
      <c r="S33">
        <v>-200</v>
      </c>
      <c r="T33"/>
      <c r="U33">
        <v>3</v>
      </c>
      <c r="V33" s="4">
        <v>0.7</v>
      </c>
      <c r="W33" s="4">
        <v>0.71</v>
      </c>
      <c r="X33" s="4">
        <v>0.75</v>
      </c>
      <c r="Y33" s="4">
        <v>0.72000000000000008</v>
      </c>
      <c r="Z33" s="5">
        <v>31.249999999999996</v>
      </c>
      <c r="AA33" s="33">
        <v>26.562499999999996</v>
      </c>
      <c r="AB33" s="33" t="s">
        <v>199</v>
      </c>
      <c r="AC33">
        <v>120</v>
      </c>
      <c r="AD33">
        <v>300</v>
      </c>
      <c r="AP33" s="1">
        <v>32</v>
      </c>
      <c r="AQ33" t="s">
        <v>164</v>
      </c>
      <c r="AR33" s="1"/>
      <c r="AS33" s="1">
        <v>6</v>
      </c>
      <c r="AT33" t="s">
        <v>130</v>
      </c>
      <c r="AU33" s="1" t="s">
        <v>131</v>
      </c>
      <c r="AV33" s="1" t="s">
        <v>132</v>
      </c>
      <c r="AX33" s="1">
        <v>15</v>
      </c>
      <c r="AY33">
        <v>28</v>
      </c>
      <c r="AZ33">
        <v>43</v>
      </c>
      <c r="BC33" t="s">
        <v>133</v>
      </c>
      <c r="BD33" s="1" t="s">
        <v>144</v>
      </c>
      <c r="BF33" s="1"/>
      <c r="BK33" s="1" t="s">
        <v>135</v>
      </c>
      <c r="BL33" t="s">
        <v>131</v>
      </c>
      <c r="BM33" t="s">
        <v>89</v>
      </c>
      <c r="BP33" t="s">
        <v>197</v>
      </c>
      <c r="BQ33" s="5"/>
      <c r="BX33" s="1"/>
      <c r="CC33" s="1"/>
      <c r="CD33" s="1"/>
    </row>
    <row r="34" spans="1:86">
      <c r="A34" s="1" t="s">
        <v>164</v>
      </c>
      <c r="B34" s="48">
        <v>44007</v>
      </c>
      <c r="C34" s="1" t="s">
        <v>184</v>
      </c>
      <c r="D34" t="s">
        <v>226</v>
      </c>
      <c r="E34" t="s">
        <v>227</v>
      </c>
      <c r="F34" s="1" t="s">
        <v>187</v>
      </c>
      <c r="G34" s="1" t="s">
        <v>188</v>
      </c>
      <c r="H34" t="s">
        <v>92</v>
      </c>
      <c r="I34" t="s">
        <v>93</v>
      </c>
      <c r="J34" t="s">
        <v>94</v>
      </c>
      <c r="K34" s="1" t="s">
        <v>85</v>
      </c>
      <c r="L34">
        <v>0.3</v>
      </c>
      <c r="M34" t="s">
        <v>228</v>
      </c>
      <c r="N34"/>
      <c r="O34"/>
      <c r="P34"/>
      <c r="Q34" t="s">
        <v>86</v>
      </c>
      <c r="R34" t="s">
        <v>86</v>
      </c>
      <c r="S34">
        <v>-200</v>
      </c>
      <c r="T34"/>
      <c r="U34">
        <v>3</v>
      </c>
      <c r="V34" s="4">
        <v>0.7</v>
      </c>
      <c r="W34" s="4">
        <v>0.71</v>
      </c>
      <c r="X34" s="4">
        <v>0.75</v>
      </c>
      <c r="Y34" s="4">
        <v>0.72000000000000008</v>
      </c>
      <c r="Z34" s="5">
        <v>31.249999999999996</v>
      </c>
      <c r="AA34" s="33">
        <v>26.562499999999996</v>
      </c>
      <c r="AB34" s="33" t="s">
        <v>199</v>
      </c>
      <c r="AC34">
        <v>120</v>
      </c>
      <c r="AD34">
        <v>300</v>
      </c>
      <c r="AP34" s="1">
        <v>33</v>
      </c>
      <c r="AQ34" t="s">
        <v>164</v>
      </c>
      <c r="AR34" s="1"/>
      <c r="AS34" s="1">
        <v>7</v>
      </c>
      <c r="AT34" t="s">
        <v>136</v>
      </c>
      <c r="AU34" s="1" t="s">
        <v>165</v>
      </c>
      <c r="AV34" s="1" t="s">
        <v>138</v>
      </c>
      <c r="AW34">
        <v>1</v>
      </c>
      <c r="AX34" s="1">
        <v>67</v>
      </c>
      <c r="AY34">
        <v>43</v>
      </c>
      <c r="AZ34">
        <v>110</v>
      </c>
      <c r="BD34" s="1" t="s">
        <v>166</v>
      </c>
      <c r="BE34" t="s">
        <v>203</v>
      </c>
      <c r="BF34" s="1" t="s">
        <v>140</v>
      </c>
      <c r="BG34" t="s">
        <v>141</v>
      </c>
      <c r="BH34">
        <v>7.7</v>
      </c>
      <c r="BJ34" t="s">
        <v>167</v>
      </c>
      <c r="BK34" s="1" t="s">
        <v>135</v>
      </c>
      <c r="BL34" t="s">
        <v>198</v>
      </c>
      <c r="BM34" t="s">
        <v>89</v>
      </c>
      <c r="BP34" t="s">
        <v>197</v>
      </c>
      <c r="BQ34" s="5"/>
      <c r="BU34" t="s">
        <v>214</v>
      </c>
      <c r="BV34" t="s">
        <v>208</v>
      </c>
      <c r="BX34" s="1"/>
      <c r="CC34" s="1"/>
      <c r="CD34" s="1"/>
    </row>
    <row r="35" spans="1:86">
      <c r="A35" s="1" t="s">
        <v>168</v>
      </c>
      <c r="B35" s="48">
        <v>44007</v>
      </c>
      <c r="C35" s="1" t="s">
        <v>184</v>
      </c>
      <c r="D35" t="s">
        <v>226</v>
      </c>
      <c r="E35" t="s">
        <v>227</v>
      </c>
      <c r="F35" s="1" t="s">
        <v>189</v>
      </c>
      <c r="G35" s="1" t="s">
        <v>190</v>
      </c>
      <c r="H35" t="s">
        <v>92</v>
      </c>
      <c r="I35" t="s">
        <v>93</v>
      </c>
      <c r="J35" t="s">
        <v>94</v>
      </c>
      <c r="K35" s="1" t="s">
        <v>85</v>
      </c>
      <c r="L35">
        <v>0.3</v>
      </c>
      <c r="M35" t="s">
        <v>228</v>
      </c>
      <c r="N35"/>
      <c r="O35"/>
      <c r="P35"/>
      <c r="Q35" t="s">
        <v>86</v>
      </c>
      <c r="R35" t="s">
        <v>86</v>
      </c>
      <c r="S35">
        <v>-300</v>
      </c>
      <c r="T35"/>
      <c r="U35">
        <v>4</v>
      </c>
      <c r="V35" s="4">
        <v>0.45</v>
      </c>
      <c r="W35" s="4">
        <v>0.45</v>
      </c>
      <c r="X35" s="4">
        <v>0.43</v>
      </c>
      <c r="Y35" s="4">
        <v>0.44333333333333336</v>
      </c>
      <c r="Z35" s="5">
        <v>50.751879699248114</v>
      </c>
      <c r="AA35" s="33">
        <v>43.139097744360896</v>
      </c>
      <c r="AB35" s="33" t="s">
        <v>199</v>
      </c>
      <c r="AC35">
        <v>120</v>
      </c>
      <c r="AD35">
        <v>300</v>
      </c>
      <c r="AP35" s="1">
        <v>34</v>
      </c>
      <c r="AQ35" t="s">
        <v>168</v>
      </c>
      <c r="AR35" s="1"/>
      <c r="AS35" s="1">
        <v>1</v>
      </c>
      <c r="AT35" t="s">
        <v>99</v>
      </c>
      <c r="AU35" s="1" t="s">
        <v>126</v>
      </c>
      <c r="AV35" s="1"/>
      <c r="AX35" s="1">
        <v>0.5</v>
      </c>
      <c r="AY35">
        <v>0</v>
      </c>
      <c r="AZ35">
        <v>0.5</v>
      </c>
      <c r="BA35" t="s">
        <v>86</v>
      </c>
      <c r="BD35" s="1" t="s">
        <v>88</v>
      </c>
      <c r="BF35" s="1"/>
      <c r="BK35" s="1"/>
      <c r="BL35" t="s">
        <v>126</v>
      </c>
      <c r="BM35" t="s">
        <v>89</v>
      </c>
      <c r="BP35" t="s">
        <v>197</v>
      </c>
      <c r="BQ35" s="5"/>
      <c r="BX35" s="1"/>
      <c r="CC35" s="1"/>
      <c r="CD35" s="1"/>
    </row>
    <row r="36" spans="1:86">
      <c r="A36" s="1" t="s">
        <v>168</v>
      </c>
      <c r="B36" s="48">
        <v>44007</v>
      </c>
      <c r="C36" s="1" t="s">
        <v>184</v>
      </c>
      <c r="D36" t="s">
        <v>226</v>
      </c>
      <c r="E36" t="s">
        <v>227</v>
      </c>
      <c r="F36" s="1" t="s">
        <v>189</v>
      </c>
      <c r="G36" s="1" t="s">
        <v>190</v>
      </c>
      <c r="H36" t="s">
        <v>92</v>
      </c>
      <c r="I36" t="s">
        <v>93</v>
      </c>
      <c r="J36" t="s">
        <v>94</v>
      </c>
      <c r="K36" s="1" t="s">
        <v>85</v>
      </c>
      <c r="L36">
        <v>0.3</v>
      </c>
      <c r="M36" t="s">
        <v>228</v>
      </c>
      <c r="N36"/>
      <c r="O36"/>
      <c r="P36"/>
      <c r="Q36" t="s">
        <v>86</v>
      </c>
      <c r="R36" t="s">
        <v>86</v>
      </c>
      <c r="S36">
        <v>-300</v>
      </c>
      <c r="T36"/>
      <c r="U36">
        <v>4</v>
      </c>
      <c r="V36" s="4">
        <v>0.45</v>
      </c>
      <c r="W36" s="4">
        <v>0.45</v>
      </c>
      <c r="X36" s="4">
        <v>0.43</v>
      </c>
      <c r="Y36" s="4">
        <v>0.44333333333333336</v>
      </c>
      <c r="Z36" s="5">
        <v>50.751879699248114</v>
      </c>
      <c r="AA36" s="33">
        <v>43.139097744360896</v>
      </c>
      <c r="AB36" s="33" t="s">
        <v>199</v>
      </c>
      <c r="AC36">
        <v>120</v>
      </c>
      <c r="AD36">
        <v>300</v>
      </c>
      <c r="AP36" s="1">
        <v>35</v>
      </c>
      <c r="AQ36" t="s">
        <v>168</v>
      </c>
      <c r="AR36" s="1"/>
      <c r="AS36" s="1">
        <v>2</v>
      </c>
      <c r="AT36" t="s">
        <v>99</v>
      </c>
      <c r="AU36" s="1" t="s">
        <v>126</v>
      </c>
      <c r="AV36" s="1" t="s">
        <v>87</v>
      </c>
      <c r="AX36" s="1">
        <v>3</v>
      </c>
      <c r="AY36">
        <v>0.5</v>
      </c>
      <c r="AZ36">
        <v>3.5</v>
      </c>
      <c r="BA36" t="s">
        <v>86</v>
      </c>
      <c r="BD36" s="1" t="s">
        <v>88</v>
      </c>
      <c r="BF36" s="1"/>
      <c r="BK36" s="1"/>
      <c r="BL36" t="s">
        <v>126</v>
      </c>
      <c r="BM36" t="s">
        <v>89</v>
      </c>
      <c r="BO36">
        <v>8</v>
      </c>
      <c r="BP36" t="s">
        <v>196</v>
      </c>
      <c r="BQ36" s="5">
        <v>62</v>
      </c>
      <c r="BX36" s="1"/>
      <c r="CC36" s="1"/>
      <c r="CD36" s="1"/>
    </row>
    <row r="37" spans="1:86">
      <c r="A37" s="1" t="s">
        <v>168</v>
      </c>
      <c r="B37" s="48">
        <v>44007</v>
      </c>
      <c r="C37" s="1" t="s">
        <v>184</v>
      </c>
      <c r="D37" t="s">
        <v>226</v>
      </c>
      <c r="E37" t="s">
        <v>227</v>
      </c>
      <c r="F37" s="1" t="s">
        <v>189</v>
      </c>
      <c r="G37" s="1" t="s">
        <v>190</v>
      </c>
      <c r="H37" t="s">
        <v>92</v>
      </c>
      <c r="I37" t="s">
        <v>93</v>
      </c>
      <c r="J37" t="s">
        <v>94</v>
      </c>
      <c r="K37" s="1" t="s">
        <v>85</v>
      </c>
      <c r="L37">
        <v>0.3</v>
      </c>
      <c r="M37" t="s">
        <v>228</v>
      </c>
      <c r="N37"/>
      <c r="O37"/>
      <c r="P37"/>
      <c r="Q37" t="s">
        <v>86</v>
      </c>
      <c r="R37" t="s">
        <v>86</v>
      </c>
      <c r="S37">
        <v>-300</v>
      </c>
      <c r="T37"/>
      <c r="U37">
        <v>4</v>
      </c>
      <c r="V37" s="4">
        <v>0.45</v>
      </c>
      <c r="W37" s="4">
        <v>0.45</v>
      </c>
      <c r="X37" s="4">
        <v>0.43</v>
      </c>
      <c r="Y37" s="4">
        <v>0.44333333333333336</v>
      </c>
      <c r="Z37" s="5">
        <v>50.751879699248114</v>
      </c>
      <c r="AA37" s="33">
        <v>43.139097744360896</v>
      </c>
      <c r="AB37" s="33" t="s">
        <v>199</v>
      </c>
      <c r="AC37">
        <v>120</v>
      </c>
      <c r="AD37">
        <v>300</v>
      </c>
      <c r="AP37" s="1">
        <v>36</v>
      </c>
      <c r="AQ37" t="s">
        <v>168</v>
      </c>
      <c r="AR37" s="1"/>
      <c r="AS37" s="1">
        <v>3</v>
      </c>
      <c r="AT37" t="s">
        <v>99</v>
      </c>
      <c r="AU37" s="1" t="s">
        <v>126</v>
      </c>
      <c r="AV37" s="1" t="s">
        <v>127</v>
      </c>
      <c r="AX37" s="1">
        <v>4.5</v>
      </c>
      <c r="AY37">
        <v>3.5</v>
      </c>
      <c r="AZ37">
        <v>8</v>
      </c>
      <c r="BA37" t="s">
        <v>86</v>
      </c>
      <c r="BD37" s="1" t="s">
        <v>88</v>
      </c>
      <c r="BF37" s="1"/>
      <c r="BK37" s="1"/>
      <c r="BL37" t="s">
        <v>126</v>
      </c>
      <c r="BM37" t="s">
        <v>89</v>
      </c>
      <c r="BO37">
        <v>9</v>
      </c>
      <c r="BP37" t="s">
        <v>196</v>
      </c>
      <c r="BQ37" s="5">
        <v>59.2</v>
      </c>
      <c r="BX37" s="1"/>
      <c r="CC37" s="1"/>
      <c r="CD37" s="1"/>
    </row>
    <row r="38" spans="1:86">
      <c r="A38" s="1" t="s">
        <v>168</v>
      </c>
      <c r="B38" s="48">
        <v>44007</v>
      </c>
      <c r="C38" s="1" t="s">
        <v>184</v>
      </c>
      <c r="D38" t="s">
        <v>226</v>
      </c>
      <c r="E38" t="s">
        <v>227</v>
      </c>
      <c r="F38" s="1" t="s">
        <v>189</v>
      </c>
      <c r="G38" s="1" t="s">
        <v>190</v>
      </c>
      <c r="H38" t="s">
        <v>92</v>
      </c>
      <c r="I38" t="s">
        <v>93</v>
      </c>
      <c r="J38" t="s">
        <v>94</v>
      </c>
      <c r="K38" s="1" t="s">
        <v>85</v>
      </c>
      <c r="L38">
        <v>0.3</v>
      </c>
      <c r="M38" t="s">
        <v>228</v>
      </c>
      <c r="N38"/>
      <c r="O38"/>
      <c r="P38"/>
      <c r="Q38" t="s">
        <v>86</v>
      </c>
      <c r="R38" t="s">
        <v>86</v>
      </c>
      <c r="S38">
        <v>-300</v>
      </c>
      <c r="T38"/>
      <c r="U38">
        <v>4</v>
      </c>
      <c r="V38" s="4">
        <v>0.45</v>
      </c>
      <c r="W38" s="4">
        <v>0.45</v>
      </c>
      <c r="X38" s="4">
        <v>0.43</v>
      </c>
      <c r="Y38" s="4">
        <v>0.44333333333333336</v>
      </c>
      <c r="Z38" s="5">
        <v>50.751879699248114</v>
      </c>
      <c r="AA38" s="33">
        <v>43.139097744360896</v>
      </c>
      <c r="AB38" s="33" t="s">
        <v>199</v>
      </c>
      <c r="AC38">
        <v>120</v>
      </c>
      <c r="AD38">
        <v>300</v>
      </c>
      <c r="AP38" s="1">
        <v>37</v>
      </c>
      <c r="AQ38" t="s">
        <v>168</v>
      </c>
      <c r="AR38" s="1"/>
      <c r="AS38" s="1">
        <v>4</v>
      </c>
      <c r="AT38" t="s">
        <v>99</v>
      </c>
      <c r="AU38" s="1" t="s">
        <v>126</v>
      </c>
      <c r="AV38" s="1" t="s">
        <v>128</v>
      </c>
      <c r="AX38" s="1">
        <v>9</v>
      </c>
      <c r="AY38">
        <v>8</v>
      </c>
      <c r="AZ38">
        <v>17</v>
      </c>
      <c r="BA38" t="s">
        <v>86</v>
      </c>
      <c r="BD38" s="1" t="s">
        <v>88</v>
      </c>
      <c r="BF38" s="1"/>
      <c r="BK38" s="1"/>
      <c r="BL38" t="s">
        <v>126</v>
      </c>
      <c r="BM38" t="s">
        <v>89</v>
      </c>
      <c r="BO38">
        <v>10</v>
      </c>
      <c r="BP38" t="s">
        <v>196</v>
      </c>
      <c r="BQ38" s="5">
        <v>60.6</v>
      </c>
      <c r="BX38" s="1"/>
      <c r="CC38" s="1"/>
      <c r="CD38" s="1"/>
    </row>
    <row r="39" spans="1:86">
      <c r="A39" s="1" t="s">
        <v>168</v>
      </c>
      <c r="B39" s="48">
        <v>44007</v>
      </c>
      <c r="C39" s="1" t="s">
        <v>184</v>
      </c>
      <c r="D39" t="s">
        <v>226</v>
      </c>
      <c r="E39" t="s">
        <v>227</v>
      </c>
      <c r="F39" s="1" t="s">
        <v>189</v>
      </c>
      <c r="G39" s="1" t="s">
        <v>190</v>
      </c>
      <c r="H39" t="s">
        <v>92</v>
      </c>
      <c r="I39" t="s">
        <v>93</v>
      </c>
      <c r="J39" t="s">
        <v>94</v>
      </c>
      <c r="K39" s="1" t="s">
        <v>85</v>
      </c>
      <c r="L39">
        <v>0.3</v>
      </c>
      <c r="M39" t="s">
        <v>228</v>
      </c>
      <c r="N39"/>
      <c r="O39"/>
      <c r="P39"/>
      <c r="Q39" t="s">
        <v>86</v>
      </c>
      <c r="R39" t="s">
        <v>86</v>
      </c>
      <c r="S39">
        <v>-300</v>
      </c>
      <c r="T39"/>
      <c r="U39">
        <v>4</v>
      </c>
      <c r="V39" s="4">
        <v>0.45</v>
      </c>
      <c r="W39" s="4">
        <v>0.45</v>
      </c>
      <c r="X39" s="4">
        <v>0.43</v>
      </c>
      <c r="Y39" s="4">
        <v>0.44333333333333336</v>
      </c>
      <c r="Z39" s="5">
        <v>50.751879699248114</v>
      </c>
      <c r="AA39" s="33">
        <v>43.139097744360896</v>
      </c>
      <c r="AB39" s="33" t="s">
        <v>199</v>
      </c>
      <c r="AC39">
        <v>120</v>
      </c>
      <c r="AD39">
        <v>300</v>
      </c>
      <c r="AP39" s="1">
        <v>38</v>
      </c>
      <c r="AQ39" t="s">
        <v>168</v>
      </c>
      <c r="AR39" s="1" t="s">
        <v>49</v>
      </c>
      <c r="AS39" s="1">
        <v>5</v>
      </c>
      <c r="AT39" t="s">
        <v>130</v>
      </c>
      <c r="AU39" s="1" t="s">
        <v>131</v>
      </c>
      <c r="AV39" s="1" t="s">
        <v>132</v>
      </c>
      <c r="AX39" s="1">
        <v>21</v>
      </c>
      <c r="AY39">
        <v>17</v>
      </c>
      <c r="AZ39">
        <v>38</v>
      </c>
      <c r="BC39" t="s">
        <v>133</v>
      </c>
      <c r="BD39" s="1" t="s">
        <v>146</v>
      </c>
      <c r="BF39" s="1"/>
      <c r="BK39" s="1" t="s">
        <v>135</v>
      </c>
      <c r="BL39" t="s">
        <v>131</v>
      </c>
      <c r="BM39" t="s">
        <v>89</v>
      </c>
      <c r="BN39">
        <v>25.6</v>
      </c>
      <c r="BP39" t="s">
        <v>197</v>
      </c>
      <c r="BQ39" s="5"/>
      <c r="BW39" t="s">
        <v>49</v>
      </c>
      <c r="BX39" s="1" t="s">
        <v>59</v>
      </c>
      <c r="BZ39" t="s">
        <v>90</v>
      </c>
      <c r="CA39" t="s">
        <v>56</v>
      </c>
      <c r="CB39" t="s">
        <v>60</v>
      </c>
      <c r="CC39" s="1" t="s">
        <v>57</v>
      </c>
      <c r="CD39" s="1" t="s">
        <v>58</v>
      </c>
      <c r="CH39" t="s">
        <v>249</v>
      </c>
    </row>
    <row r="40" spans="1:86">
      <c r="A40" s="1" t="s">
        <v>168</v>
      </c>
      <c r="B40" s="48">
        <v>44007</v>
      </c>
      <c r="C40" s="1" t="s">
        <v>184</v>
      </c>
      <c r="D40" t="s">
        <v>226</v>
      </c>
      <c r="E40" t="s">
        <v>227</v>
      </c>
      <c r="F40" s="1" t="s">
        <v>189</v>
      </c>
      <c r="G40" s="1" t="s">
        <v>190</v>
      </c>
      <c r="H40" t="s">
        <v>92</v>
      </c>
      <c r="I40" t="s">
        <v>93</v>
      </c>
      <c r="J40" t="s">
        <v>94</v>
      </c>
      <c r="K40" s="1" t="s">
        <v>85</v>
      </c>
      <c r="L40">
        <v>0.3</v>
      </c>
      <c r="M40" t="s">
        <v>228</v>
      </c>
      <c r="N40"/>
      <c r="O40"/>
      <c r="P40"/>
      <c r="Q40" t="s">
        <v>86</v>
      </c>
      <c r="R40" t="s">
        <v>86</v>
      </c>
      <c r="S40">
        <v>-300</v>
      </c>
      <c r="T40"/>
      <c r="U40">
        <v>4</v>
      </c>
      <c r="V40" s="4">
        <v>0.45</v>
      </c>
      <c r="W40" s="4">
        <v>0.45</v>
      </c>
      <c r="X40" s="4">
        <v>0.43</v>
      </c>
      <c r="Y40" s="4">
        <v>0.44333333333333336</v>
      </c>
      <c r="Z40" s="5">
        <v>50.751879699248114</v>
      </c>
      <c r="AA40" s="33">
        <v>43.139097744360896</v>
      </c>
      <c r="AB40" s="33" t="s">
        <v>199</v>
      </c>
      <c r="AC40">
        <v>120</v>
      </c>
      <c r="AD40">
        <v>300</v>
      </c>
      <c r="AP40" s="1">
        <v>39</v>
      </c>
      <c r="AQ40" t="s">
        <v>168</v>
      </c>
      <c r="AR40" s="1" t="s">
        <v>169</v>
      </c>
      <c r="AS40" s="1">
        <v>6</v>
      </c>
      <c r="AT40" t="s">
        <v>136</v>
      </c>
      <c r="AU40" s="1" t="s">
        <v>165</v>
      </c>
      <c r="AV40" s="1" t="s">
        <v>138</v>
      </c>
      <c r="AW40">
        <v>1</v>
      </c>
      <c r="AX40" s="1">
        <v>112</v>
      </c>
      <c r="AY40">
        <v>38</v>
      </c>
      <c r="AZ40">
        <v>150</v>
      </c>
      <c r="BD40" s="1" t="s">
        <v>170</v>
      </c>
      <c r="BE40" t="s">
        <v>201</v>
      </c>
      <c r="BF40" s="1" t="s">
        <v>140</v>
      </c>
      <c r="BG40" t="s">
        <v>141</v>
      </c>
      <c r="BH40">
        <v>6.4</v>
      </c>
      <c r="BJ40" t="s">
        <v>171</v>
      </c>
      <c r="BK40" s="1" t="s">
        <v>135</v>
      </c>
      <c r="BL40" t="s">
        <v>198</v>
      </c>
      <c r="BM40" t="s">
        <v>163</v>
      </c>
      <c r="BP40" t="s">
        <v>197</v>
      </c>
      <c r="BQ40" s="5"/>
      <c r="BS40" t="s">
        <v>206</v>
      </c>
      <c r="BV40" t="s">
        <v>208</v>
      </c>
      <c r="BW40" t="s">
        <v>169</v>
      </c>
      <c r="BX40" s="1" t="s">
        <v>59</v>
      </c>
      <c r="BZ40" t="s">
        <v>90</v>
      </c>
      <c r="CC40" s="1"/>
      <c r="CD40" s="1" t="s">
        <v>58</v>
      </c>
      <c r="CF40" t="s">
        <v>91</v>
      </c>
    </row>
    <row r="41" spans="1:86">
      <c r="A41" s="1" t="s">
        <v>172</v>
      </c>
      <c r="B41" s="48">
        <v>44007</v>
      </c>
      <c r="C41" s="1" t="s">
        <v>184</v>
      </c>
      <c r="D41" t="s">
        <v>226</v>
      </c>
      <c r="E41" t="s">
        <v>227</v>
      </c>
      <c r="F41" s="1" t="s">
        <v>191</v>
      </c>
      <c r="G41" s="1" t="s">
        <v>192</v>
      </c>
      <c r="H41" t="s">
        <v>92</v>
      </c>
      <c r="I41" t="s">
        <v>93</v>
      </c>
      <c r="J41" t="s">
        <v>94</v>
      </c>
      <c r="K41" s="1" t="s">
        <v>85</v>
      </c>
      <c r="L41">
        <v>1</v>
      </c>
      <c r="M41" t="s">
        <v>228</v>
      </c>
      <c r="N41"/>
      <c r="O41"/>
      <c r="P41"/>
      <c r="Q41" t="s">
        <v>86</v>
      </c>
      <c r="R41" t="s">
        <v>86</v>
      </c>
      <c r="S41">
        <v>-400</v>
      </c>
      <c r="T41"/>
      <c r="V41" s="4"/>
      <c r="W41" s="4"/>
      <c r="X41" s="4"/>
      <c r="Y41" s="4" t="s">
        <v>197</v>
      </c>
      <c r="Z41" s="5" t="s">
        <v>197</v>
      </c>
      <c r="AA41" s="33" t="s">
        <v>197</v>
      </c>
      <c r="AB41" s="33" t="s">
        <v>197</v>
      </c>
      <c r="AD41">
        <v>300</v>
      </c>
      <c r="AP41" s="1">
        <v>40</v>
      </c>
      <c r="AQ41" t="s">
        <v>172</v>
      </c>
      <c r="AR41" s="1"/>
      <c r="AS41" s="1">
        <v>1</v>
      </c>
      <c r="AT41" t="s">
        <v>99</v>
      </c>
      <c r="AU41" s="1" t="s">
        <v>126</v>
      </c>
      <c r="AV41" s="1"/>
      <c r="AX41" s="1">
        <v>0.5</v>
      </c>
      <c r="AY41">
        <v>0</v>
      </c>
      <c r="AZ41">
        <v>0.5</v>
      </c>
      <c r="BA41" t="s">
        <v>86</v>
      </c>
      <c r="BD41" s="1" t="s">
        <v>88</v>
      </c>
      <c r="BF41" s="1"/>
      <c r="BK41" s="1"/>
      <c r="BL41" t="s">
        <v>126</v>
      </c>
      <c r="BM41" t="s">
        <v>89</v>
      </c>
      <c r="BO41">
        <v>12</v>
      </c>
      <c r="BP41" t="s">
        <v>96</v>
      </c>
      <c r="BQ41" s="5">
        <v>61.6</v>
      </c>
      <c r="BX41" s="1"/>
      <c r="CC41" s="1"/>
      <c r="CD41" s="1"/>
    </row>
    <row r="42" spans="1:86">
      <c r="A42" s="1" t="s">
        <v>172</v>
      </c>
      <c r="B42" s="48">
        <v>44007</v>
      </c>
      <c r="C42" s="1" t="s">
        <v>184</v>
      </c>
      <c r="D42" t="s">
        <v>226</v>
      </c>
      <c r="E42" t="s">
        <v>227</v>
      </c>
      <c r="F42" s="1" t="s">
        <v>191</v>
      </c>
      <c r="G42" s="1" t="s">
        <v>192</v>
      </c>
      <c r="H42" t="s">
        <v>92</v>
      </c>
      <c r="I42" t="s">
        <v>93</v>
      </c>
      <c r="J42" t="s">
        <v>94</v>
      </c>
      <c r="K42" s="1" t="s">
        <v>85</v>
      </c>
      <c r="L42">
        <v>1</v>
      </c>
      <c r="M42" t="s">
        <v>228</v>
      </c>
      <c r="N42"/>
      <c r="O42"/>
      <c r="P42"/>
      <c r="Q42" t="s">
        <v>86</v>
      </c>
      <c r="R42" t="s">
        <v>86</v>
      </c>
      <c r="S42">
        <v>-400</v>
      </c>
      <c r="T42"/>
      <c r="V42" s="4"/>
      <c r="W42" s="4"/>
      <c r="X42" s="4"/>
      <c r="Y42" s="4" t="s">
        <v>197</v>
      </c>
      <c r="Z42" s="5" t="s">
        <v>197</v>
      </c>
      <c r="AA42" s="33" t="s">
        <v>197</v>
      </c>
      <c r="AB42" s="33" t="s">
        <v>197</v>
      </c>
      <c r="AD42">
        <v>300</v>
      </c>
      <c r="AP42" s="1">
        <v>41</v>
      </c>
      <c r="AQ42" t="s">
        <v>172</v>
      </c>
      <c r="AR42" s="1"/>
      <c r="AS42" s="1">
        <v>2</v>
      </c>
      <c r="AT42" t="s">
        <v>99</v>
      </c>
      <c r="AU42" s="1" t="s">
        <v>126</v>
      </c>
      <c r="AV42" s="1" t="s">
        <v>87</v>
      </c>
      <c r="AX42" s="1">
        <v>3.5</v>
      </c>
      <c r="AY42">
        <v>0.5</v>
      </c>
      <c r="AZ42">
        <v>4</v>
      </c>
      <c r="BA42" t="s">
        <v>86</v>
      </c>
      <c r="BD42" s="1" t="s">
        <v>88</v>
      </c>
      <c r="BF42" s="1"/>
      <c r="BK42" s="1"/>
      <c r="BL42" t="s">
        <v>126</v>
      </c>
      <c r="BM42" t="s">
        <v>89</v>
      </c>
      <c r="BO42">
        <v>13</v>
      </c>
      <c r="BP42" t="s">
        <v>96</v>
      </c>
      <c r="BQ42" s="5">
        <v>63.6</v>
      </c>
      <c r="BX42" s="1"/>
      <c r="CC42" s="1"/>
      <c r="CD42" s="1"/>
    </row>
    <row r="43" spans="1:86">
      <c r="A43" s="1" t="s">
        <v>172</v>
      </c>
      <c r="B43" s="48">
        <v>44007</v>
      </c>
      <c r="C43" s="1" t="s">
        <v>184</v>
      </c>
      <c r="D43" t="s">
        <v>226</v>
      </c>
      <c r="E43" t="s">
        <v>227</v>
      </c>
      <c r="F43" s="1" t="s">
        <v>191</v>
      </c>
      <c r="G43" s="1" t="s">
        <v>192</v>
      </c>
      <c r="H43" t="s">
        <v>92</v>
      </c>
      <c r="I43" t="s">
        <v>93</v>
      </c>
      <c r="J43" t="s">
        <v>94</v>
      </c>
      <c r="K43" s="1" t="s">
        <v>85</v>
      </c>
      <c r="L43">
        <v>1</v>
      </c>
      <c r="M43" t="s">
        <v>228</v>
      </c>
      <c r="N43"/>
      <c r="O43"/>
      <c r="P43"/>
      <c r="Q43" t="s">
        <v>86</v>
      </c>
      <c r="R43" t="s">
        <v>86</v>
      </c>
      <c r="S43">
        <v>-400</v>
      </c>
      <c r="T43"/>
      <c r="V43" s="4"/>
      <c r="W43" s="4"/>
      <c r="X43" s="4"/>
      <c r="Y43" s="4" t="s">
        <v>197</v>
      </c>
      <c r="Z43" s="5" t="s">
        <v>197</v>
      </c>
      <c r="AA43" s="33" t="s">
        <v>197</v>
      </c>
      <c r="AB43" s="33" t="s">
        <v>197</v>
      </c>
      <c r="AD43">
        <v>300</v>
      </c>
      <c r="AP43" s="1">
        <v>42</v>
      </c>
      <c r="AQ43" t="s">
        <v>172</v>
      </c>
      <c r="AR43" s="1"/>
      <c r="AS43" s="1">
        <v>3</v>
      </c>
      <c r="AT43" t="s">
        <v>99</v>
      </c>
      <c r="AU43" s="1" t="s">
        <v>126</v>
      </c>
      <c r="AV43" s="1" t="s">
        <v>127</v>
      </c>
      <c r="AX43" s="1">
        <v>4.5</v>
      </c>
      <c r="AY43">
        <v>4</v>
      </c>
      <c r="AZ43">
        <v>8.5</v>
      </c>
      <c r="BA43" t="s">
        <v>86</v>
      </c>
      <c r="BD43" s="1" t="s">
        <v>88</v>
      </c>
      <c r="BF43" s="1"/>
      <c r="BK43" s="1"/>
      <c r="BL43" t="s">
        <v>126</v>
      </c>
      <c r="BM43" t="s">
        <v>89</v>
      </c>
      <c r="BO43">
        <v>10</v>
      </c>
      <c r="BP43" t="s">
        <v>196</v>
      </c>
      <c r="BQ43" s="5">
        <v>60.6</v>
      </c>
      <c r="BX43" s="1"/>
      <c r="CC43" s="1"/>
      <c r="CD43" s="1"/>
    </row>
    <row r="44" spans="1:86">
      <c r="A44" s="1" t="s">
        <v>172</v>
      </c>
      <c r="B44" s="48">
        <v>44007</v>
      </c>
      <c r="C44" s="1" t="s">
        <v>184</v>
      </c>
      <c r="D44" t="s">
        <v>226</v>
      </c>
      <c r="E44" t="s">
        <v>227</v>
      </c>
      <c r="F44" s="1" t="s">
        <v>191</v>
      </c>
      <c r="G44" s="1" t="s">
        <v>192</v>
      </c>
      <c r="H44" t="s">
        <v>92</v>
      </c>
      <c r="I44" t="s">
        <v>93</v>
      </c>
      <c r="J44" t="s">
        <v>94</v>
      </c>
      <c r="K44" s="1" t="s">
        <v>85</v>
      </c>
      <c r="L44">
        <v>1</v>
      </c>
      <c r="M44" t="s">
        <v>228</v>
      </c>
      <c r="N44"/>
      <c r="O44"/>
      <c r="P44"/>
      <c r="Q44" t="s">
        <v>86</v>
      </c>
      <c r="R44" t="s">
        <v>86</v>
      </c>
      <c r="S44">
        <v>-400</v>
      </c>
      <c r="T44"/>
      <c r="V44" s="4"/>
      <c r="W44" s="4"/>
      <c r="X44" s="4"/>
      <c r="Y44" s="4" t="s">
        <v>197</v>
      </c>
      <c r="Z44" s="5" t="s">
        <v>197</v>
      </c>
      <c r="AA44" s="33" t="s">
        <v>197</v>
      </c>
      <c r="AB44" s="33" t="s">
        <v>197</v>
      </c>
      <c r="AD44">
        <v>300</v>
      </c>
      <c r="AP44" s="1">
        <v>43</v>
      </c>
      <c r="AQ44" t="s">
        <v>172</v>
      </c>
      <c r="AR44" s="1"/>
      <c r="AS44" s="1">
        <v>4</v>
      </c>
      <c r="AT44" t="s">
        <v>99</v>
      </c>
      <c r="AU44" s="1" t="s">
        <v>126</v>
      </c>
      <c r="AV44" s="1" t="s">
        <v>129</v>
      </c>
      <c r="AX44" s="1">
        <v>5</v>
      </c>
      <c r="AY44">
        <v>8.5</v>
      </c>
      <c r="AZ44">
        <v>13.5</v>
      </c>
      <c r="BA44" t="s">
        <v>86</v>
      </c>
      <c r="BD44" s="1" t="s">
        <v>88</v>
      </c>
      <c r="BF44" s="1"/>
      <c r="BK44" s="1"/>
      <c r="BL44" t="s">
        <v>126</v>
      </c>
      <c r="BM44" t="s">
        <v>89</v>
      </c>
      <c r="BO44">
        <v>11</v>
      </c>
      <c r="BP44" t="s">
        <v>196</v>
      </c>
      <c r="BQ44" s="5">
        <v>63</v>
      </c>
      <c r="BX44" s="1"/>
      <c r="CC44" s="1"/>
      <c r="CD44" s="1"/>
    </row>
    <row r="45" spans="1:86">
      <c r="A45" s="1" t="s">
        <v>172</v>
      </c>
      <c r="B45" s="48">
        <v>44007</v>
      </c>
      <c r="C45" s="1" t="s">
        <v>184</v>
      </c>
      <c r="D45" t="s">
        <v>226</v>
      </c>
      <c r="E45" t="s">
        <v>227</v>
      </c>
      <c r="F45" s="1" t="s">
        <v>191</v>
      </c>
      <c r="G45" s="1" t="s">
        <v>192</v>
      </c>
      <c r="H45" t="s">
        <v>92</v>
      </c>
      <c r="I45" t="s">
        <v>93</v>
      </c>
      <c r="J45" t="s">
        <v>94</v>
      </c>
      <c r="K45" s="1" t="s">
        <v>85</v>
      </c>
      <c r="L45">
        <v>1</v>
      </c>
      <c r="M45" t="s">
        <v>228</v>
      </c>
      <c r="N45"/>
      <c r="O45"/>
      <c r="P45"/>
      <c r="Q45" t="s">
        <v>86</v>
      </c>
      <c r="R45" t="s">
        <v>86</v>
      </c>
      <c r="S45">
        <v>-400</v>
      </c>
      <c r="T45"/>
      <c r="V45" s="4"/>
      <c r="W45" s="4"/>
      <c r="X45" s="4"/>
      <c r="Y45" s="4" t="s">
        <v>197</v>
      </c>
      <c r="Z45" s="5" t="s">
        <v>197</v>
      </c>
      <c r="AA45" s="33" t="s">
        <v>197</v>
      </c>
      <c r="AB45" s="33" t="s">
        <v>197</v>
      </c>
      <c r="AD45">
        <v>300</v>
      </c>
      <c r="AP45" s="1">
        <v>44</v>
      </c>
      <c r="AQ45" t="s">
        <v>172</v>
      </c>
      <c r="AR45" s="1"/>
      <c r="AS45" s="1">
        <v>5</v>
      </c>
      <c r="AT45" t="s">
        <v>99</v>
      </c>
      <c r="AU45" s="1" t="s">
        <v>126</v>
      </c>
      <c r="AV45" s="1" t="s">
        <v>128</v>
      </c>
      <c r="AX45" s="1">
        <v>5.5</v>
      </c>
      <c r="AY45">
        <v>13.5</v>
      </c>
      <c r="AZ45">
        <v>19</v>
      </c>
      <c r="BA45" t="s">
        <v>86</v>
      </c>
      <c r="BD45" s="1" t="s">
        <v>88</v>
      </c>
      <c r="BF45" s="1"/>
      <c r="BK45" s="1"/>
      <c r="BL45" t="s">
        <v>126</v>
      </c>
      <c r="BM45" t="s">
        <v>89</v>
      </c>
      <c r="BP45" t="s">
        <v>197</v>
      </c>
      <c r="BQ45" s="5"/>
      <c r="BX45" s="1"/>
      <c r="CC45" s="1"/>
      <c r="CD45" s="1"/>
    </row>
    <row r="46" spans="1:86">
      <c r="A46" s="1" t="s">
        <v>172</v>
      </c>
      <c r="B46" s="48">
        <v>44007</v>
      </c>
      <c r="C46" s="1" t="s">
        <v>184</v>
      </c>
      <c r="D46" t="s">
        <v>226</v>
      </c>
      <c r="E46" t="s">
        <v>227</v>
      </c>
      <c r="F46" s="1" t="s">
        <v>191</v>
      </c>
      <c r="G46" s="1" t="s">
        <v>192</v>
      </c>
      <c r="H46" t="s">
        <v>92</v>
      </c>
      <c r="I46" t="s">
        <v>93</v>
      </c>
      <c r="J46" t="s">
        <v>94</v>
      </c>
      <c r="K46" s="1" t="s">
        <v>85</v>
      </c>
      <c r="L46">
        <v>1</v>
      </c>
      <c r="M46" t="s">
        <v>228</v>
      </c>
      <c r="N46"/>
      <c r="O46"/>
      <c r="P46"/>
      <c r="Q46" t="s">
        <v>86</v>
      </c>
      <c r="R46" t="s">
        <v>86</v>
      </c>
      <c r="S46">
        <v>-400</v>
      </c>
      <c r="T46"/>
      <c r="V46" s="4"/>
      <c r="W46" s="4"/>
      <c r="X46" s="4"/>
      <c r="Y46" s="4" t="s">
        <v>197</v>
      </c>
      <c r="Z46" s="5" t="s">
        <v>197</v>
      </c>
      <c r="AA46" s="33" t="s">
        <v>197</v>
      </c>
      <c r="AB46" s="33" t="s">
        <v>197</v>
      </c>
      <c r="AD46">
        <v>300</v>
      </c>
      <c r="AP46" s="1">
        <v>45</v>
      </c>
      <c r="AQ46" t="s">
        <v>172</v>
      </c>
      <c r="AR46" s="1" t="s">
        <v>49</v>
      </c>
      <c r="AS46" s="1">
        <v>6</v>
      </c>
      <c r="AT46" t="s">
        <v>130</v>
      </c>
      <c r="AU46" s="1" t="s">
        <v>131</v>
      </c>
      <c r="AV46" s="1" t="s">
        <v>129</v>
      </c>
      <c r="AX46" s="1">
        <v>8</v>
      </c>
      <c r="AY46">
        <v>19</v>
      </c>
      <c r="AZ46">
        <v>27</v>
      </c>
      <c r="BC46" t="s">
        <v>133</v>
      </c>
      <c r="BD46" s="1" t="s">
        <v>144</v>
      </c>
      <c r="BF46" s="1"/>
      <c r="BK46" s="1"/>
      <c r="BL46" t="s">
        <v>131</v>
      </c>
      <c r="BM46" t="s">
        <v>89</v>
      </c>
      <c r="BP46" t="s">
        <v>197</v>
      </c>
      <c r="BQ46" s="5"/>
      <c r="BW46" t="s">
        <v>49</v>
      </c>
      <c r="BX46" s="1" t="s">
        <v>59</v>
      </c>
      <c r="BZ46" t="s">
        <v>90</v>
      </c>
      <c r="CA46" t="s">
        <v>56</v>
      </c>
      <c r="CB46" t="s">
        <v>60</v>
      </c>
      <c r="CC46" s="1" t="s">
        <v>57</v>
      </c>
      <c r="CD46" s="1" t="s">
        <v>58</v>
      </c>
      <c r="CH46" t="s">
        <v>249</v>
      </c>
    </row>
    <row r="47" spans="1:86">
      <c r="A47" s="1" t="s">
        <v>172</v>
      </c>
      <c r="B47" s="48">
        <v>44007</v>
      </c>
      <c r="C47" s="1" t="s">
        <v>184</v>
      </c>
      <c r="D47" t="s">
        <v>226</v>
      </c>
      <c r="E47" t="s">
        <v>227</v>
      </c>
      <c r="F47" s="1" t="s">
        <v>191</v>
      </c>
      <c r="G47" s="1" t="s">
        <v>192</v>
      </c>
      <c r="H47" t="s">
        <v>92</v>
      </c>
      <c r="I47" t="s">
        <v>93</v>
      </c>
      <c r="J47" t="s">
        <v>94</v>
      </c>
      <c r="K47" s="1" t="s">
        <v>85</v>
      </c>
      <c r="L47">
        <v>1</v>
      </c>
      <c r="M47" t="s">
        <v>228</v>
      </c>
      <c r="N47"/>
      <c r="O47"/>
      <c r="P47"/>
      <c r="Q47" t="s">
        <v>86</v>
      </c>
      <c r="R47" t="s">
        <v>86</v>
      </c>
      <c r="S47">
        <v>-400</v>
      </c>
      <c r="T47"/>
      <c r="V47" s="4"/>
      <c r="W47" s="4"/>
      <c r="X47" s="4"/>
      <c r="Y47" s="4" t="s">
        <v>197</v>
      </c>
      <c r="Z47" s="5" t="s">
        <v>197</v>
      </c>
      <c r="AA47" s="33" t="s">
        <v>197</v>
      </c>
      <c r="AB47" s="33" t="s">
        <v>197</v>
      </c>
      <c r="AD47">
        <v>300</v>
      </c>
      <c r="AP47" s="1">
        <v>46</v>
      </c>
      <c r="AQ47" t="s">
        <v>172</v>
      </c>
      <c r="AR47" s="1" t="s">
        <v>49</v>
      </c>
      <c r="AS47" s="1">
        <v>7</v>
      </c>
      <c r="AT47" t="s">
        <v>130</v>
      </c>
      <c r="AU47" s="1" t="s">
        <v>131</v>
      </c>
      <c r="AV47" s="1" t="s">
        <v>132</v>
      </c>
      <c r="AX47" s="1">
        <v>15</v>
      </c>
      <c r="AY47">
        <v>27</v>
      </c>
      <c r="AZ47">
        <v>42</v>
      </c>
      <c r="BC47" t="s">
        <v>133</v>
      </c>
      <c r="BD47" s="1" t="s">
        <v>144</v>
      </c>
      <c r="BF47" s="1"/>
      <c r="BK47" s="1"/>
      <c r="BL47" t="s">
        <v>131</v>
      </c>
      <c r="BM47" t="s">
        <v>89</v>
      </c>
      <c r="BP47" t="s">
        <v>197</v>
      </c>
      <c r="BQ47" s="5"/>
      <c r="BW47" t="s">
        <v>49</v>
      </c>
      <c r="BX47" s="1" t="s">
        <v>59</v>
      </c>
      <c r="BZ47" t="s">
        <v>90</v>
      </c>
      <c r="CA47" t="s">
        <v>56</v>
      </c>
      <c r="CB47" t="s">
        <v>60</v>
      </c>
      <c r="CC47" s="1" t="s">
        <v>57</v>
      </c>
      <c r="CD47" s="1" t="s">
        <v>58</v>
      </c>
      <c r="CH47" t="s">
        <v>249</v>
      </c>
    </row>
    <row r="48" spans="1:86">
      <c r="A48" s="1" t="s">
        <v>172</v>
      </c>
      <c r="B48" s="48">
        <v>44007</v>
      </c>
      <c r="C48" s="1" t="s">
        <v>184</v>
      </c>
      <c r="D48" t="s">
        <v>226</v>
      </c>
      <c r="E48" t="s">
        <v>227</v>
      </c>
      <c r="F48" s="1" t="s">
        <v>191</v>
      </c>
      <c r="G48" s="1" t="s">
        <v>192</v>
      </c>
      <c r="H48" t="s">
        <v>92</v>
      </c>
      <c r="I48" t="s">
        <v>93</v>
      </c>
      <c r="J48" t="s">
        <v>94</v>
      </c>
      <c r="K48" s="1" t="s">
        <v>85</v>
      </c>
      <c r="L48">
        <v>1</v>
      </c>
      <c r="M48" t="s">
        <v>228</v>
      </c>
      <c r="N48"/>
      <c r="O48"/>
      <c r="P48"/>
      <c r="Q48" t="s">
        <v>86</v>
      </c>
      <c r="R48" t="s">
        <v>86</v>
      </c>
      <c r="S48">
        <v>-400</v>
      </c>
      <c r="T48"/>
      <c r="V48" s="4"/>
      <c r="W48" s="4"/>
      <c r="X48" s="4"/>
      <c r="Y48" s="4" t="s">
        <v>197</v>
      </c>
      <c r="Z48" s="5" t="s">
        <v>197</v>
      </c>
      <c r="AA48" s="33" t="s">
        <v>197</v>
      </c>
      <c r="AB48" s="33" t="s">
        <v>197</v>
      </c>
      <c r="AD48">
        <v>300</v>
      </c>
      <c r="AP48" s="1">
        <v>47</v>
      </c>
      <c r="AQ48" t="s">
        <v>172</v>
      </c>
      <c r="AR48" s="1" t="s">
        <v>173</v>
      </c>
      <c r="AS48" s="1">
        <v>8</v>
      </c>
      <c r="AT48" t="s">
        <v>136</v>
      </c>
      <c r="AU48" s="1" t="s">
        <v>153</v>
      </c>
      <c r="AV48" s="1" t="s">
        <v>138</v>
      </c>
      <c r="AW48">
        <v>1</v>
      </c>
      <c r="AX48" s="1">
        <v>48</v>
      </c>
      <c r="AY48">
        <v>42</v>
      </c>
      <c r="AZ48">
        <v>90</v>
      </c>
      <c r="BD48" s="1" t="s">
        <v>174</v>
      </c>
      <c r="BE48" t="s">
        <v>201</v>
      </c>
      <c r="BF48" s="1"/>
      <c r="BG48" t="s">
        <v>155</v>
      </c>
      <c r="BJ48" t="s">
        <v>175</v>
      </c>
      <c r="BK48" s="1" t="s">
        <v>135</v>
      </c>
      <c r="BL48" t="s">
        <v>200</v>
      </c>
      <c r="BM48" t="s">
        <v>163</v>
      </c>
      <c r="BP48" t="s">
        <v>197</v>
      </c>
      <c r="BQ48" s="5"/>
      <c r="BS48" t="s">
        <v>204</v>
      </c>
      <c r="BU48" t="s">
        <v>213</v>
      </c>
      <c r="BV48" t="s">
        <v>210</v>
      </c>
      <c r="BW48" t="s">
        <v>173</v>
      </c>
      <c r="BX48" s="1" t="s">
        <v>59</v>
      </c>
      <c r="BZ48" t="s">
        <v>195</v>
      </c>
      <c r="CC48" s="1"/>
      <c r="CD48" s="1" t="s">
        <v>58</v>
      </c>
      <c r="CF48" t="s">
        <v>91</v>
      </c>
    </row>
    <row r="49" spans="1:86">
      <c r="A49" s="1" t="s">
        <v>176</v>
      </c>
      <c r="B49" s="48">
        <v>44008</v>
      </c>
      <c r="C49" s="1" t="s">
        <v>82</v>
      </c>
      <c r="D49" t="s">
        <v>226</v>
      </c>
      <c r="E49" t="s">
        <v>227</v>
      </c>
      <c r="F49" s="1" t="s">
        <v>193</v>
      </c>
      <c r="G49" s="1" t="s">
        <v>194</v>
      </c>
      <c r="H49" t="s">
        <v>92</v>
      </c>
      <c r="I49" t="s">
        <v>93</v>
      </c>
      <c r="J49" t="s">
        <v>94</v>
      </c>
      <c r="K49" s="1" t="s">
        <v>85</v>
      </c>
      <c r="L49">
        <v>1</v>
      </c>
      <c r="M49" t="s">
        <v>228</v>
      </c>
      <c r="N49"/>
      <c r="O49"/>
      <c r="P49"/>
      <c r="Q49" t="s">
        <v>102</v>
      </c>
      <c r="R49" t="s">
        <v>102</v>
      </c>
      <c r="S49">
        <v>-500</v>
      </c>
      <c r="T49"/>
      <c r="V49" s="4"/>
      <c r="W49" s="4"/>
      <c r="X49" s="4"/>
      <c r="Y49" s="4" t="s">
        <v>197</v>
      </c>
      <c r="Z49" s="5" t="s">
        <v>197</v>
      </c>
      <c r="AA49" s="33" t="s">
        <v>197</v>
      </c>
      <c r="AB49" s="33" t="s">
        <v>197</v>
      </c>
      <c r="AD49">
        <v>300</v>
      </c>
      <c r="AP49" s="1">
        <v>48</v>
      </c>
      <c r="AQ49" t="s">
        <v>176</v>
      </c>
      <c r="AR49" s="1"/>
      <c r="AS49" s="1">
        <v>1</v>
      </c>
      <c r="AT49" t="s">
        <v>99</v>
      </c>
      <c r="AU49" s="1" t="s">
        <v>126</v>
      </c>
      <c r="AV49" s="1" t="s">
        <v>87</v>
      </c>
      <c r="AX49" s="1">
        <v>3</v>
      </c>
      <c r="AY49">
        <v>0</v>
      </c>
      <c r="AZ49">
        <v>3</v>
      </c>
      <c r="BA49" t="s">
        <v>86</v>
      </c>
      <c r="BD49" s="1" t="s">
        <v>88</v>
      </c>
      <c r="BF49" s="1"/>
      <c r="BK49" s="1"/>
      <c r="BL49" t="s">
        <v>126</v>
      </c>
      <c r="BM49" t="s">
        <v>89</v>
      </c>
      <c r="BO49">
        <v>8</v>
      </c>
      <c r="BP49" t="s">
        <v>196</v>
      </c>
      <c r="BQ49" s="5">
        <v>62</v>
      </c>
      <c r="BX49" s="1"/>
      <c r="CC49" s="1"/>
      <c r="CD49" s="1"/>
    </row>
    <row r="50" spans="1:86">
      <c r="A50" s="1" t="s">
        <v>176</v>
      </c>
      <c r="B50" s="48">
        <v>44008</v>
      </c>
      <c r="C50" s="1" t="s">
        <v>82</v>
      </c>
      <c r="D50" t="s">
        <v>226</v>
      </c>
      <c r="E50" t="s">
        <v>227</v>
      </c>
      <c r="F50" s="1" t="s">
        <v>193</v>
      </c>
      <c r="G50" s="1" t="s">
        <v>194</v>
      </c>
      <c r="H50" t="s">
        <v>92</v>
      </c>
      <c r="I50" t="s">
        <v>93</v>
      </c>
      <c r="J50" t="s">
        <v>94</v>
      </c>
      <c r="K50" s="1" t="s">
        <v>85</v>
      </c>
      <c r="L50">
        <v>1</v>
      </c>
      <c r="M50" t="s">
        <v>228</v>
      </c>
      <c r="N50"/>
      <c r="O50"/>
      <c r="P50"/>
      <c r="Q50" t="s">
        <v>102</v>
      </c>
      <c r="R50" t="s">
        <v>102</v>
      </c>
      <c r="S50">
        <v>-500</v>
      </c>
      <c r="T50"/>
      <c r="V50" s="4"/>
      <c r="W50" s="4"/>
      <c r="X50" s="4"/>
      <c r="Y50" s="4" t="s">
        <v>197</v>
      </c>
      <c r="Z50" s="5" t="s">
        <v>197</v>
      </c>
      <c r="AA50" s="33" t="s">
        <v>197</v>
      </c>
      <c r="AB50" s="33" t="s">
        <v>197</v>
      </c>
      <c r="AD50">
        <v>300</v>
      </c>
      <c r="AP50" s="1">
        <v>49</v>
      </c>
      <c r="AQ50" t="s">
        <v>176</v>
      </c>
      <c r="AR50" s="1"/>
      <c r="AS50" s="1">
        <v>2</v>
      </c>
      <c r="AT50" t="s">
        <v>99</v>
      </c>
      <c r="AU50" s="1" t="s">
        <v>126</v>
      </c>
      <c r="AV50" s="1" t="s">
        <v>127</v>
      </c>
      <c r="AX50" s="1">
        <v>3.5</v>
      </c>
      <c r="AY50">
        <v>3</v>
      </c>
      <c r="AZ50">
        <v>6.5</v>
      </c>
      <c r="BA50" t="s">
        <v>86</v>
      </c>
      <c r="BD50" s="1" t="s">
        <v>88</v>
      </c>
      <c r="BF50" s="1"/>
      <c r="BK50" s="1"/>
      <c r="BL50" t="s">
        <v>126</v>
      </c>
      <c r="BM50" t="s">
        <v>89</v>
      </c>
      <c r="BO50">
        <v>9</v>
      </c>
      <c r="BP50" t="s">
        <v>196</v>
      </c>
      <c r="BQ50" s="5">
        <v>59.2</v>
      </c>
      <c r="BX50" s="1"/>
      <c r="CC50" s="1"/>
      <c r="CD50" s="1"/>
    </row>
    <row r="51" spans="1:86">
      <c r="A51" s="1" t="s">
        <v>176</v>
      </c>
      <c r="B51" s="48">
        <v>44008</v>
      </c>
      <c r="C51" s="1" t="s">
        <v>82</v>
      </c>
      <c r="D51" t="s">
        <v>226</v>
      </c>
      <c r="E51" t="s">
        <v>227</v>
      </c>
      <c r="F51" s="1" t="s">
        <v>193</v>
      </c>
      <c r="G51" s="1" t="s">
        <v>194</v>
      </c>
      <c r="H51" t="s">
        <v>92</v>
      </c>
      <c r="I51" t="s">
        <v>93</v>
      </c>
      <c r="J51" t="s">
        <v>94</v>
      </c>
      <c r="K51" s="1" t="s">
        <v>85</v>
      </c>
      <c r="L51">
        <v>1</v>
      </c>
      <c r="M51" t="s">
        <v>228</v>
      </c>
      <c r="N51"/>
      <c r="O51"/>
      <c r="P51"/>
      <c r="Q51" t="s">
        <v>102</v>
      </c>
      <c r="R51" t="s">
        <v>102</v>
      </c>
      <c r="S51">
        <v>-500</v>
      </c>
      <c r="T51"/>
      <c r="V51" s="4"/>
      <c r="W51" s="4"/>
      <c r="X51" s="4"/>
      <c r="Y51" s="4" t="s">
        <v>197</v>
      </c>
      <c r="Z51" s="5" t="s">
        <v>197</v>
      </c>
      <c r="AA51" s="33" t="s">
        <v>197</v>
      </c>
      <c r="AB51" s="33" t="s">
        <v>197</v>
      </c>
      <c r="AD51">
        <v>300</v>
      </c>
      <c r="AP51" s="1">
        <v>50</v>
      </c>
      <c r="AQ51" t="s">
        <v>176</v>
      </c>
      <c r="AR51" s="1"/>
      <c r="AS51" s="1">
        <v>3</v>
      </c>
      <c r="AT51" t="s">
        <v>99</v>
      </c>
      <c r="AU51" s="1" t="s">
        <v>126</v>
      </c>
      <c r="AV51" s="1" t="s">
        <v>128</v>
      </c>
      <c r="AX51" s="1">
        <v>6</v>
      </c>
      <c r="AY51">
        <v>6.5</v>
      </c>
      <c r="AZ51">
        <v>12.5</v>
      </c>
      <c r="BA51" t="s">
        <v>86</v>
      </c>
      <c r="BD51" s="1" t="s">
        <v>88</v>
      </c>
      <c r="BF51" s="1"/>
      <c r="BK51" s="1"/>
      <c r="BL51" t="s">
        <v>126</v>
      </c>
      <c r="BM51" t="s">
        <v>89</v>
      </c>
      <c r="BO51">
        <v>10</v>
      </c>
      <c r="BP51" t="s">
        <v>196</v>
      </c>
      <c r="BQ51" s="5">
        <v>60.6</v>
      </c>
      <c r="BX51" s="1"/>
      <c r="CC51" s="1"/>
      <c r="CD51" s="1"/>
    </row>
    <row r="52" spans="1:86">
      <c r="A52" s="1" t="s">
        <v>176</v>
      </c>
      <c r="B52" s="48">
        <v>44008</v>
      </c>
      <c r="C52" s="1" t="s">
        <v>82</v>
      </c>
      <c r="D52" t="s">
        <v>226</v>
      </c>
      <c r="E52" t="s">
        <v>227</v>
      </c>
      <c r="F52" s="1" t="s">
        <v>193</v>
      </c>
      <c r="G52" s="1" t="s">
        <v>194</v>
      </c>
      <c r="H52" t="s">
        <v>92</v>
      </c>
      <c r="I52" t="s">
        <v>93</v>
      </c>
      <c r="J52" t="s">
        <v>94</v>
      </c>
      <c r="K52" s="1" t="s">
        <v>85</v>
      </c>
      <c r="L52">
        <v>1</v>
      </c>
      <c r="M52" t="s">
        <v>228</v>
      </c>
      <c r="N52"/>
      <c r="O52"/>
      <c r="P52"/>
      <c r="Q52" t="s">
        <v>102</v>
      </c>
      <c r="R52" t="s">
        <v>102</v>
      </c>
      <c r="S52">
        <v>-500</v>
      </c>
      <c r="T52"/>
      <c r="V52" s="4"/>
      <c r="W52" s="4"/>
      <c r="X52" s="4"/>
      <c r="Y52" s="4" t="s">
        <v>197</v>
      </c>
      <c r="Z52" s="5" t="s">
        <v>197</v>
      </c>
      <c r="AA52" s="33" t="s">
        <v>197</v>
      </c>
      <c r="AB52" s="33" t="s">
        <v>197</v>
      </c>
      <c r="AD52">
        <v>300</v>
      </c>
      <c r="AP52" s="1">
        <v>51</v>
      </c>
      <c r="AQ52" t="s">
        <v>176</v>
      </c>
      <c r="AR52" s="1"/>
      <c r="AS52" s="1">
        <v>4</v>
      </c>
      <c r="AT52" t="s">
        <v>99</v>
      </c>
      <c r="AU52" s="1" t="s">
        <v>126</v>
      </c>
      <c r="AV52" s="1" t="s">
        <v>128</v>
      </c>
      <c r="AX52" s="1">
        <v>5.5</v>
      </c>
      <c r="AY52">
        <v>12.5</v>
      </c>
      <c r="AZ52">
        <v>18</v>
      </c>
      <c r="BA52" t="s">
        <v>86</v>
      </c>
      <c r="BD52" s="1" t="s">
        <v>88</v>
      </c>
      <c r="BF52" s="1"/>
      <c r="BK52" s="1"/>
      <c r="BL52" t="s">
        <v>126</v>
      </c>
      <c r="BM52" t="s">
        <v>89</v>
      </c>
      <c r="BO52">
        <v>11</v>
      </c>
      <c r="BP52" t="s">
        <v>196</v>
      </c>
      <c r="BQ52" s="5">
        <v>63</v>
      </c>
      <c r="BX52" s="1"/>
      <c r="CC52" s="1"/>
      <c r="CD52" s="1"/>
    </row>
    <row r="53" spans="1:86">
      <c r="A53" s="1" t="s">
        <v>176</v>
      </c>
      <c r="B53" s="48">
        <v>44008</v>
      </c>
      <c r="C53" s="1" t="s">
        <v>82</v>
      </c>
      <c r="D53" t="s">
        <v>226</v>
      </c>
      <c r="E53" t="s">
        <v>227</v>
      </c>
      <c r="F53" s="1" t="s">
        <v>193</v>
      </c>
      <c r="G53" s="1" t="s">
        <v>194</v>
      </c>
      <c r="H53" t="s">
        <v>92</v>
      </c>
      <c r="I53" t="s">
        <v>93</v>
      </c>
      <c r="J53" t="s">
        <v>94</v>
      </c>
      <c r="K53" s="1" t="s">
        <v>85</v>
      </c>
      <c r="L53">
        <v>1</v>
      </c>
      <c r="M53" t="s">
        <v>228</v>
      </c>
      <c r="N53"/>
      <c r="O53"/>
      <c r="P53"/>
      <c r="Q53" t="s">
        <v>102</v>
      </c>
      <c r="R53" t="s">
        <v>102</v>
      </c>
      <c r="S53">
        <v>-500</v>
      </c>
      <c r="T53"/>
      <c r="V53" s="4"/>
      <c r="W53" s="4"/>
      <c r="X53" s="4"/>
      <c r="Y53" s="4" t="s">
        <v>197</v>
      </c>
      <c r="Z53" s="5" t="s">
        <v>197</v>
      </c>
      <c r="AA53" s="33" t="s">
        <v>197</v>
      </c>
      <c r="AB53" s="33" t="s">
        <v>197</v>
      </c>
      <c r="AD53">
        <v>300</v>
      </c>
      <c r="AP53" s="1">
        <v>52</v>
      </c>
      <c r="AQ53" t="s">
        <v>176</v>
      </c>
      <c r="AR53" s="1" t="s">
        <v>49</v>
      </c>
      <c r="AS53" s="1">
        <v>5</v>
      </c>
      <c r="AT53" t="s">
        <v>130</v>
      </c>
      <c r="AU53" s="1" t="s">
        <v>143</v>
      </c>
      <c r="AV53" s="1" t="s">
        <v>128</v>
      </c>
      <c r="AX53" s="1">
        <v>10</v>
      </c>
      <c r="AY53">
        <v>18</v>
      </c>
      <c r="AZ53">
        <v>28</v>
      </c>
      <c r="BC53" t="s">
        <v>133</v>
      </c>
      <c r="BD53" s="1" t="s">
        <v>144</v>
      </c>
      <c r="BF53" s="1"/>
      <c r="BK53" s="1"/>
      <c r="BL53" t="s">
        <v>143</v>
      </c>
      <c r="BM53" t="s">
        <v>89</v>
      </c>
      <c r="BP53" t="s">
        <v>197</v>
      </c>
      <c r="BQ53" s="5"/>
      <c r="BW53" t="s">
        <v>49</v>
      </c>
      <c r="BX53" s="1" t="s">
        <v>59</v>
      </c>
      <c r="BZ53" t="s">
        <v>90</v>
      </c>
      <c r="CA53" t="s">
        <v>56</v>
      </c>
      <c r="CB53" t="s">
        <v>60</v>
      </c>
      <c r="CC53" s="1" t="s">
        <v>57</v>
      </c>
      <c r="CD53" s="1" t="s">
        <v>58</v>
      </c>
      <c r="CH53" t="s">
        <v>249</v>
      </c>
    </row>
    <row r="54" spans="1:86">
      <c r="A54" s="1" t="s">
        <v>176</v>
      </c>
      <c r="B54" s="48">
        <v>44008</v>
      </c>
      <c r="C54" s="1" t="s">
        <v>82</v>
      </c>
      <c r="D54" t="s">
        <v>226</v>
      </c>
      <c r="E54" t="s">
        <v>227</v>
      </c>
      <c r="F54" s="1" t="s">
        <v>193</v>
      </c>
      <c r="G54" s="1" t="s">
        <v>194</v>
      </c>
      <c r="H54" t="s">
        <v>92</v>
      </c>
      <c r="I54" t="s">
        <v>93</v>
      </c>
      <c r="J54" t="s">
        <v>94</v>
      </c>
      <c r="K54" s="1" t="s">
        <v>85</v>
      </c>
      <c r="L54">
        <v>1</v>
      </c>
      <c r="M54" t="s">
        <v>228</v>
      </c>
      <c r="N54"/>
      <c r="O54"/>
      <c r="P54"/>
      <c r="Q54" t="s">
        <v>102</v>
      </c>
      <c r="R54" t="s">
        <v>102</v>
      </c>
      <c r="S54">
        <v>-500</v>
      </c>
      <c r="T54"/>
      <c r="V54" s="4"/>
      <c r="W54" s="4"/>
      <c r="X54" s="4"/>
      <c r="Y54" s="4" t="s">
        <v>197</v>
      </c>
      <c r="Z54" s="5" t="s">
        <v>197</v>
      </c>
      <c r="AA54" s="33" t="s">
        <v>197</v>
      </c>
      <c r="AB54" s="33" t="s">
        <v>197</v>
      </c>
      <c r="AD54">
        <v>300</v>
      </c>
      <c r="AP54" s="1">
        <v>53</v>
      </c>
      <c r="AQ54" t="s">
        <v>176</v>
      </c>
      <c r="AR54" s="1" t="s">
        <v>49</v>
      </c>
      <c r="AS54" s="1">
        <v>6</v>
      </c>
      <c r="AT54" t="s">
        <v>130</v>
      </c>
      <c r="AU54" s="1" t="s">
        <v>131</v>
      </c>
      <c r="AV54" s="1" t="s">
        <v>132</v>
      </c>
      <c r="AX54" s="1">
        <v>10</v>
      </c>
      <c r="AY54">
        <v>28</v>
      </c>
      <c r="AZ54">
        <v>38</v>
      </c>
      <c r="BC54" t="s">
        <v>133</v>
      </c>
      <c r="BD54" s="1" t="s">
        <v>144</v>
      </c>
      <c r="BF54" s="1"/>
      <c r="BK54" s="1"/>
      <c r="BL54" t="s">
        <v>131</v>
      </c>
      <c r="BM54" t="s">
        <v>89</v>
      </c>
      <c r="BP54" t="s">
        <v>197</v>
      </c>
      <c r="BQ54" s="5"/>
      <c r="BW54" t="s">
        <v>49</v>
      </c>
      <c r="BX54" s="1" t="s">
        <v>59</v>
      </c>
      <c r="BZ54" t="s">
        <v>90</v>
      </c>
      <c r="CA54" t="s">
        <v>56</v>
      </c>
      <c r="CB54" t="s">
        <v>60</v>
      </c>
      <c r="CC54" s="1" t="s">
        <v>57</v>
      </c>
      <c r="CD54" s="1" t="s">
        <v>58</v>
      </c>
      <c r="CH54" t="s">
        <v>249</v>
      </c>
    </row>
    <row r="55" spans="1:86">
      <c r="A55" s="1" t="s">
        <v>176</v>
      </c>
      <c r="B55" s="48">
        <v>44008</v>
      </c>
      <c r="C55" s="1" t="s">
        <v>82</v>
      </c>
      <c r="D55" t="s">
        <v>226</v>
      </c>
      <c r="E55" t="s">
        <v>227</v>
      </c>
      <c r="F55" s="1" t="s">
        <v>193</v>
      </c>
      <c r="G55" s="1" t="s">
        <v>194</v>
      </c>
      <c r="H55" t="s">
        <v>92</v>
      </c>
      <c r="I55" t="s">
        <v>93</v>
      </c>
      <c r="J55" t="s">
        <v>94</v>
      </c>
      <c r="K55" s="1" t="s">
        <v>85</v>
      </c>
      <c r="L55">
        <v>1</v>
      </c>
      <c r="M55" t="s">
        <v>228</v>
      </c>
      <c r="N55"/>
      <c r="O55"/>
      <c r="P55"/>
      <c r="Q55" t="s">
        <v>102</v>
      </c>
      <c r="R55" t="s">
        <v>102</v>
      </c>
      <c r="S55">
        <v>-500</v>
      </c>
      <c r="T55"/>
      <c r="V55" s="4"/>
      <c r="W55" s="4"/>
      <c r="X55" s="4"/>
      <c r="Y55" s="4" t="s">
        <v>197</v>
      </c>
      <c r="Z55" s="5" t="s">
        <v>197</v>
      </c>
      <c r="AA55" s="33" t="s">
        <v>197</v>
      </c>
      <c r="AB55" s="33" t="s">
        <v>197</v>
      </c>
      <c r="AD55">
        <v>300</v>
      </c>
      <c r="AP55" s="1">
        <v>54</v>
      </c>
      <c r="AQ55" t="s">
        <v>176</v>
      </c>
      <c r="AR55" s="1" t="s">
        <v>177</v>
      </c>
      <c r="AS55" s="1">
        <v>7</v>
      </c>
      <c r="AT55" t="s">
        <v>130</v>
      </c>
      <c r="AU55" s="1" t="s">
        <v>145</v>
      </c>
      <c r="AV55" s="1" t="s">
        <v>129</v>
      </c>
      <c r="AX55" s="1">
        <v>10</v>
      </c>
      <c r="AY55">
        <v>38</v>
      </c>
      <c r="AZ55">
        <v>48</v>
      </c>
      <c r="BC55" t="s">
        <v>133</v>
      </c>
      <c r="BD55" s="1" t="s">
        <v>178</v>
      </c>
      <c r="BF55" s="1"/>
      <c r="BK55" s="1"/>
      <c r="BL55" t="s">
        <v>145</v>
      </c>
      <c r="BM55" t="s">
        <v>89</v>
      </c>
      <c r="BP55" t="s">
        <v>197</v>
      </c>
      <c r="BQ55" s="5"/>
      <c r="BW55" t="s">
        <v>177</v>
      </c>
      <c r="BX55" s="1" t="s">
        <v>59</v>
      </c>
      <c r="BZ55" t="s">
        <v>90</v>
      </c>
      <c r="CA55" t="s">
        <v>56</v>
      </c>
      <c r="CB55" t="s">
        <v>60</v>
      </c>
      <c r="CC55" s="1" t="s">
        <v>57</v>
      </c>
      <c r="CD55" s="1" t="s">
        <v>58</v>
      </c>
    </row>
    <row r="56" spans="1:86">
      <c r="A56" s="1" t="s">
        <v>176</v>
      </c>
      <c r="B56" s="48">
        <v>44008</v>
      </c>
      <c r="C56" s="1" t="s">
        <v>82</v>
      </c>
      <c r="D56" t="s">
        <v>226</v>
      </c>
      <c r="E56" t="s">
        <v>227</v>
      </c>
      <c r="F56" s="1" t="s">
        <v>193</v>
      </c>
      <c r="G56" s="1" t="s">
        <v>194</v>
      </c>
      <c r="H56" t="s">
        <v>92</v>
      </c>
      <c r="I56" t="s">
        <v>93</v>
      </c>
      <c r="J56" t="s">
        <v>94</v>
      </c>
      <c r="K56" s="1" t="s">
        <v>85</v>
      </c>
      <c r="L56">
        <v>1</v>
      </c>
      <c r="M56" t="s">
        <v>228</v>
      </c>
      <c r="N56"/>
      <c r="O56"/>
      <c r="P56"/>
      <c r="Q56" t="s">
        <v>102</v>
      </c>
      <c r="R56" t="s">
        <v>102</v>
      </c>
      <c r="S56">
        <v>-500</v>
      </c>
      <c r="T56"/>
      <c r="V56" s="4"/>
      <c r="W56" s="4"/>
      <c r="X56" s="4"/>
      <c r="Y56" s="4" t="s">
        <v>197</v>
      </c>
      <c r="Z56" s="5" t="s">
        <v>197</v>
      </c>
      <c r="AA56" s="33" t="s">
        <v>197</v>
      </c>
      <c r="AB56" s="33" t="s">
        <v>197</v>
      </c>
      <c r="AD56">
        <v>300</v>
      </c>
      <c r="AP56" s="1">
        <v>55</v>
      </c>
      <c r="AQ56" t="s">
        <v>176</v>
      </c>
      <c r="AR56" s="1" t="s">
        <v>169</v>
      </c>
      <c r="AS56" s="1">
        <v>8</v>
      </c>
      <c r="AT56" t="s">
        <v>136</v>
      </c>
      <c r="AU56" s="1" t="s">
        <v>137</v>
      </c>
      <c r="AV56" s="1" t="s">
        <v>138</v>
      </c>
      <c r="AW56">
        <v>1</v>
      </c>
      <c r="AX56" s="1">
        <v>32</v>
      </c>
      <c r="AY56">
        <v>48</v>
      </c>
      <c r="AZ56">
        <v>80</v>
      </c>
      <c r="BD56" s="1" t="s">
        <v>170</v>
      </c>
      <c r="BE56" t="s">
        <v>203</v>
      </c>
      <c r="BF56" s="1"/>
      <c r="BG56" t="s">
        <v>141</v>
      </c>
      <c r="BH56">
        <v>6.5</v>
      </c>
      <c r="BJ56" t="s">
        <v>179</v>
      </c>
      <c r="BK56" s="1" t="s">
        <v>135</v>
      </c>
      <c r="BL56" t="s">
        <v>198</v>
      </c>
      <c r="BM56" t="s">
        <v>163</v>
      </c>
      <c r="BP56" t="s">
        <v>197</v>
      </c>
      <c r="BQ56" s="5"/>
      <c r="BS56" t="s">
        <v>205</v>
      </c>
      <c r="BU56" t="s">
        <v>215</v>
      </c>
      <c r="BV56" t="s">
        <v>211</v>
      </c>
      <c r="BW56" t="s">
        <v>169</v>
      </c>
      <c r="BX56" s="1" t="s">
        <v>59</v>
      </c>
      <c r="BZ56" t="s">
        <v>90</v>
      </c>
      <c r="CC56" s="1"/>
      <c r="CD56" s="1" t="s">
        <v>58</v>
      </c>
      <c r="CF56" t="s">
        <v>91</v>
      </c>
    </row>
    <row r="57" spans="1:86">
      <c r="A57" s="1" t="s">
        <v>234</v>
      </c>
      <c r="B57" s="48">
        <v>44008</v>
      </c>
      <c r="C57" s="1" t="s">
        <v>82</v>
      </c>
      <c r="D57" t="s">
        <v>226</v>
      </c>
      <c r="E57" t="s">
        <v>227</v>
      </c>
      <c r="F57" s="1" t="s">
        <v>193</v>
      </c>
      <c r="G57" s="1" t="s">
        <v>194</v>
      </c>
      <c r="H57" t="s">
        <v>92</v>
      </c>
      <c r="I57" t="s">
        <v>93</v>
      </c>
      <c r="J57" t="s">
        <v>238</v>
      </c>
      <c r="K57" s="1" t="s">
        <v>85</v>
      </c>
      <c r="L57" t="s">
        <v>250</v>
      </c>
      <c r="M57" t="s">
        <v>228</v>
      </c>
      <c r="N57"/>
      <c r="O57"/>
      <c r="P57"/>
      <c r="Q57" t="s">
        <v>102</v>
      </c>
      <c r="R57" t="s">
        <v>102</v>
      </c>
      <c r="S57">
        <v>-500</v>
      </c>
      <c r="T57"/>
      <c r="V57" s="4"/>
      <c r="W57" s="4"/>
      <c r="X57" s="4"/>
      <c r="Y57" s="4" t="s">
        <v>197</v>
      </c>
      <c r="Z57" s="5" t="s">
        <v>197</v>
      </c>
      <c r="AA57" s="33" t="s">
        <v>197</v>
      </c>
      <c r="AB57" s="33" t="s">
        <v>197</v>
      </c>
      <c r="AD57">
        <v>300</v>
      </c>
      <c r="AP57" s="1">
        <v>56</v>
      </c>
      <c r="AQ57" t="s">
        <v>234</v>
      </c>
      <c r="AR57" s="1" t="s">
        <v>169</v>
      </c>
      <c r="AS57" s="1">
        <v>1</v>
      </c>
      <c r="AT57" t="s">
        <v>233</v>
      </c>
      <c r="AU57" s="1" t="s">
        <v>137</v>
      </c>
      <c r="AV57" s="1" t="s">
        <v>138</v>
      </c>
      <c r="AW57">
        <v>1</v>
      </c>
      <c r="AX57" s="1">
        <v>10</v>
      </c>
      <c r="AY57">
        <v>0</v>
      </c>
      <c r="AZ57">
        <v>10</v>
      </c>
      <c r="BD57" s="1" t="s">
        <v>170</v>
      </c>
      <c r="BE57" t="s">
        <v>203</v>
      </c>
      <c r="BF57" s="1"/>
      <c r="BG57" t="s">
        <v>141</v>
      </c>
      <c r="BH57">
        <v>6.5</v>
      </c>
      <c r="BJ57" t="s">
        <v>179</v>
      </c>
      <c r="BK57" s="1" t="s">
        <v>135</v>
      </c>
      <c r="BL57" t="s">
        <v>137</v>
      </c>
      <c r="BM57" t="s">
        <v>163</v>
      </c>
      <c r="BP57" t="s">
        <v>197</v>
      </c>
      <c r="BQ57" s="5"/>
      <c r="BS57" t="s">
        <v>205</v>
      </c>
      <c r="BU57" t="s">
        <v>215</v>
      </c>
      <c r="BV57" t="s">
        <v>211</v>
      </c>
      <c r="BW57" t="s">
        <v>169</v>
      </c>
      <c r="BX57" s="1" t="s">
        <v>59</v>
      </c>
      <c r="BZ57" t="s">
        <v>90</v>
      </c>
      <c r="CC57" s="1"/>
      <c r="CD57" s="1" t="s">
        <v>58</v>
      </c>
      <c r="CF57" t="s">
        <v>91</v>
      </c>
    </row>
    <row r="58" spans="1:86">
      <c r="A58" s="1" t="s">
        <v>234</v>
      </c>
      <c r="B58" s="48">
        <v>44008</v>
      </c>
      <c r="C58" s="1" t="s">
        <v>82</v>
      </c>
      <c r="D58" t="s">
        <v>226</v>
      </c>
      <c r="E58" t="s">
        <v>227</v>
      </c>
      <c r="F58" s="1" t="s">
        <v>193</v>
      </c>
      <c r="G58" s="1" t="s">
        <v>194</v>
      </c>
      <c r="H58" t="s">
        <v>92</v>
      </c>
      <c r="I58" t="s">
        <v>93</v>
      </c>
      <c r="J58" t="s">
        <v>238</v>
      </c>
      <c r="K58" s="1" t="s">
        <v>85</v>
      </c>
      <c r="L58" t="s">
        <v>250</v>
      </c>
      <c r="M58" t="s">
        <v>228</v>
      </c>
      <c r="N58"/>
      <c r="O58"/>
      <c r="P58"/>
      <c r="Q58" t="s">
        <v>102</v>
      </c>
      <c r="R58" t="s">
        <v>102</v>
      </c>
      <c r="S58">
        <v>-500</v>
      </c>
      <c r="T58"/>
      <c r="V58" s="4"/>
      <c r="W58" s="4"/>
      <c r="X58" s="4"/>
      <c r="Y58" s="4" t="s">
        <v>197</v>
      </c>
      <c r="Z58" s="5" t="s">
        <v>197</v>
      </c>
      <c r="AA58" s="33" t="s">
        <v>197</v>
      </c>
      <c r="AB58" s="33" t="s">
        <v>197</v>
      </c>
      <c r="AD58">
        <v>300</v>
      </c>
      <c r="AP58" s="1">
        <v>57</v>
      </c>
      <c r="AQ58" t="s">
        <v>234</v>
      </c>
      <c r="AR58" s="1" t="s">
        <v>49</v>
      </c>
      <c r="AS58" s="1">
        <v>2</v>
      </c>
      <c r="AT58" t="s">
        <v>236</v>
      </c>
      <c r="AU58" s="1" t="s">
        <v>237</v>
      </c>
      <c r="AV58" s="1" t="s">
        <v>243</v>
      </c>
      <c r="AX58" s="1">
        <v>5</v>
      </c>
      <c r="AY58">
        <v>10</v>
      </c>
      <c r="AZ58">
        <v>15</v>
      </c>
      <c r="BB58">
        <v>123</v>
      </c>
      <c r="BD58" s="1" t="s">
        <v>144</v>
      </c>
      <c r="BF58" s="1"/>
      <c r="BK58" s="1"/>
      <c r="BL58" t="s">
        <v>237</v>
      </c>
      <c r="BP58" t="s">
        <v>197</v>
      </c>
      <c r="BQ58" s="5"/>
      <c r="BW58" t="s">
        <v>49</v>
      </c>
      <c r="BX58" s="1" t="s">
        <v>59</v>
      </c>
      <c r="BZ58" t="s">
        <v>90</v>
      </c>
      <c r="CA58" t="s">
        <v>56</v>
      </c>
      <c r="CB58" t="s">
        <v>60</v>
      </c>
      <c r="CC58" s="1" t="s">
        <v>57</v>
      </c>
      <c r="CD58" s="1" t="s">
        <v>58</v>
      </c>
      <c r="CH58" t="s">
        <v>249</v>
      </c>
    </row>
    <row r="59" spans="1:86">
      <c r="A59" s="1" t="s">
        <v>234</v>
      </c>
      <c r="B59" s="48">
        <v>44008</v>
      </c>
      <c r="C59" s="1" t="s">
        <v>82</v>
      </c>
      <c r="D59" t="s">
        <v>226</v>
      </c>
      <c r="E59" t="s">
        <v>227</v>
      </c>
      <c r="F59" s="1" t="s">
        <v>193</v>
      </c>
      <c r="G59" s="1" t="s">
        <v>194</v>
      </c>
      <c r="H59" t="s">
        <v>92</v>
      </c>
      <c r="I59" t="s">
        <v>93</v>
      </c>
      <c r="J59" t="s">
        <v>238</v>
      </c>
      <c r="K59" s="1" t="s">
        <v>85</v>
      </c>
      <c r="L59" t="s">
        <v>250</v>
      </c>
      <c r="M59" t="s">
        <v>228</v>
      </c>
      <c r="N59"/>
      <c r="O59"/>
      <c r="P59"/>
      <c r="Q59" t="s">
        <v>102</v>
      </c>
      <c r="R59" t="s">
        <v>102</v>
      </c>
      <c r="S59">
        <v>-500</v>
      </c>
      <c r="T59"/>
      <c r="V59" s="4"/>
      <c r="W59" s="4"/>
      <c r="X59" s="4"/>
      <c r="Y59" s="4" t="s">
        <v>197</v>
      </c>
      <c r="Z59" s="5" t="s">
        <v>197</v>
      </c>
      <c r="AA59" s="33" t="s">
        <v>197</v>
      </c>
      <c r="AB59" s="33" t="s">
        <v>197</v>
      </c>
      <c r="AD59">
        <v>300</v>
      </c>
      <c r="AP59" s="1">
        <v>58</v>
      </c>
      <c r="AQ59" t="s">
        <v>234</v>
      </c>
      <c r="AR59" s="1"/>
      <c r="AS59" s="1">
        <v>3</v>
      </c>
      <c r="AT59" t="s">
        <v>99</v>
      </c>
      <c r="AU59" s="1" t="s">
        <v>99</v>
      </c>
      <c r="AV59" s="1" t="s">
        <v>244</v>
      </c>
      <c r="AX59" s="1">
        <v>10</v>
      </c>
      <c r="AY59">
        <v>15</v>
      </c>
      <c r="AZ59">
        <v>25</v>
      </c>
      <c r="BB59">
        <v>1234</v>
      </c>
      <c r="BD59" s="1" t="s">
        <v>144</v>
      </c>
      <c r="BF59" s="1"/>
      <c r="BK59" s="1"/>
      <c r="BL59" t="s">
        <v>99</v>
      </c>
      <c r="BP59" t="s">
        <v>197</v>
      </c>
      <c r="BQ59" s="5"/>
      <c r="BX59" s="1"/>
      <c r="CC59" s="1"/>
      <c r="CD59" s="1"/>
    </row>
    <row r="60" spans="1:86">
      <c r="A60" s="1" t="s">
        <v>234</v>
      </c>
      <c r="B60" s="48">
        <v>44008</v>
      </c>
      <c r="C60" s="1" t="s">
        <v>82</v>
      </c>
      <c r="D60" t="s">
        <v>226</v>
      </c>
      <c r="E60" t="s">
        <v>227</v>
      </c>
      <c r="F60" s="1" t="s">
        <v>193</v>
      </c>
      <c r="G60" s="1" t="s">
        <v>194</v>
      </c>
      <c r="H60" t="s">
        <v>92</v>
      </c>
      <c r="I60" t="s">
        <v>93</v>
      </c>
      <c r="J60" t="s">
        <v>238</v>
      </c>
      <c r="K60" s="1" t="s">
        <v>85</v>
      </c>
      <c r="L60" t="s">
        <v>250</v>
      </c>
      <c r="M60" t="s">
        <v>228</v>
      </c>
      <c r="N60"/>
      <c r="O60"/>
      <c r="P60"/>
      <c r="Q60" t="s">
        <v>102</v>
      </c>
      <c r="R60" t="s">
        <v>102</v>
      </c>
      <c r="S60">
        <v>-500</v>
      </c>
      <c r="T60"/>
      <c r="V60" s="4"/>
      <c r="W60" s="4"/>
      <c r="X60" s="4"/>
      <c r="Y60" s="4" t="s">
        <v>197</v>
      </c>
      <c r="Z60" s="5" t="s">
        <v>197</v>
      </c>
      <c r="AA60" s="33" t="s">
        <v>197</v>
      </c>
      <c r="AB60" s="33" t="s">
        <v>197</v>
      </c>
      <c r="AD60">
        <v>300</v>
      </c>
      <c r="AP60" s="1">
        <v>59</v>
      </c>
      <c r="AQ60" t="s">
        <v>234</v>
      </c>
      <c r="AR60" s="1"/>
      <c r="AS60" s="1">
        <v>4</v>
      </c>
      <c r="AT60" t="s">
        <v>239</v>
      </c>
      <c r="AU60" s="1" t="s">
        <v>239</v>
      </c>
      <c r="AV60" s="1" t="s">
        <v>245</v>
      </c>
      <c r="AX60" s="1">
        <v>15</v>
      </c>
      <c r="AY60">
        <v>25</v>
      </c>
      <c r="AZ60">
        <v>40</v>
      </c>
      <c r="BB60">
        <v>12345</v>
      </c>
      <c r="BD60" s="1" t="s">
        <v>178</v>
      </c>
      <c r="BF60" s="1"/>
      <c r="BK60" s="1"/>
      <c r="BL60" t="s">
        <v>239</v>
      </c>
      <c r="BP60" t="s">
        <v>197</v>
      </c>
      <c r="BQ60" s="5"/>
      <c r="BX60" s="1"/>
      <c r="CC60" s="1"/>
      <c r="CD60" s="1"/>
    </row>
    <row r="61" spans="1:86">
      <c r="A61" s="1" t="s">
        <v>234</v>
      </c>
      <c r="B61" s="48">
        <v>44008</v>
      </c>
      <c r="C61" s="1" t="s">
        <v>82</v>
      </c>
      <c r="D61" t="s">
        <v>226</v>
      </c>
      <c r="E61" t="s">
        <v>227</v>
      </c>
      <c r="F61" s="1" t="s">
        <v>193</v>
      </c>
      <c r="G61" s="1" t="s">
        <v>194</v>
      </c>
      <c r="H61" t="s">
        <v>92</v>
      </c>
      <c r="I61" t="s">
        <v>93</v>
      </c>
      <c r="J61" t="s">
        <v>238</v>
      </c>
      <c r="K61" s="1" t="s">
        <v>85</v>
      </c>
      <c r="L61" t="s">
        <v>250</v>
      </c>
      <c r="M61" t="s">
        <v>228</v>
      </c>
      <c r="N61"/>
      <c r="O61"/>
      <c r="P61"/>
      <c r="Q61" t="s">
        <v>102</v>
      </c>
      <c r="R61" t="s">
        <v>102</v>
      </c>
      <c r="S61">
        <v>-500</v>
      </c>
      <c r="T61"/>
      <c r="V61" s="4"/>
      <c r="W61" s="4"/>
      <c r="X61" s="4"/>
      <c r="Y61" s="4" t="s">
        <v>197</v>
      </c>
      <c r="Z61" s="5" t="s">
        <v>197</v>
      </c>
      <c r="AA61" s="33" t="s">
        <v>197</v>
      </c>
      <c r="AB61" s="33" t="s">
        <v>197</v>
      </c>
      <c r="AD61">
        <v>300</v>
      </c>
      <c r="AP61" s="1">
        <v>60</v>
      </c>
      <c r="AQ61" t="s">
        <v>234</v>
      </c>
      <c r="AR61" s="1"/>
      <c r="AS61" s="1">
        <v>5</v>
      </c>
      <c r="AT61" t="s">
        <v>240</v>
      </c>
      <c r="AU61" s="1" t="s">
        <v>240</v>
      </c>
      <c r="AV61" s="1" t="s">
        <v>246</v>
      </c>
      <c r="AX61" s="1">
        <v>20</v>
      </c>
      <c r="AY61">
        <v>40</v>
      </c>
      <c r="AZ61">
        <v>60</v>
      </c>
      <c r="BB61">
        <v>1</v>
      </c>
      <c r="BD61" s="1" t="s">
        <v>170</v>
      </c>
      <c r="BF61" s="1"/>
      <c r="BK61" s="1"/>
      <c r="BL61" t="s">
        <v>240</v>
      </c>
      <c r="BP61" t="s">
        <v>197</v>
      </c>
      <c r="BQ61" s="5"/>
      <c r="BX61" s="1"/>
      <c r="CC61" s="1"/>
      <c r="CD61" s="1"/>
    </row>
    <row r="62" spans="1:86">
      <c r="A62" s="1" t="s">
        <v>234</v>
      </c>
      <c r="B62" s="48">
        <v>44008</v>
      </c>
      <c r="C62" s="1" t="s">
        <v>82</v>
      </c>
      <c r="D62" t="s">
        <v>226</v>
      </c>
      <c r="E62" t="s">
        <v>227</v>
      </c>
      <c r="F62" s="1" t="s">
        <v>193</v>
      </c>
      <c r="G62" s="1" t="s">
        <v>194</v>
      </c>
      <c r="H62" t="s">
        <v>92</v>
      </c>
      <c r="I62" t="s">
        <v>93</v>
      </c>
      <c r="J62" t="s">
        <v>238</v>
      </c>
      <c r="K62" s="1" t="s">
        <v>85</v>
      </c>
      <c r="L62" t="s">
        <v>250</v>
      </c>
      <c r="M62" t="s">
        <v>228</v>
      </c>
      <c r="N62"/>
      <c r="O62"/>
      <c r="P62"/>
      <c r="Q62" t="s">
        <v>102</v>
      </c>
      <c r="R62" t="s">
        <v>102</v>
      </c>
      <c r="S62">
        <v>-500</v>
      </c>
      <c r="T62"/>
      <c r="V62" s="4"/>
      <c r="W62" s="4"/>
      <c r="X62" s="4"/>
      <c r="Y62" s="4" t="s">
        <v>197</v>
      </c>
      <c r="Z62" s="5" t="s">
        <v>197</v>
      </c>
      <c r="AA62" s="33" t="s">
        <v>197</v>
      </c>
      <c r="AB62" s="33" t="s">
        <v>197</v>
      </c>
      <c r="AD62">
        <v>300</v>
      </c>
      <c r="AP62" s="1">
        <v>61</v>
      </c>
      <c r="AQ62" t="s">
        <v>234</v>
      </c>
      <c r="AR62" s="1"/>
      <c r="AS62" s="1">
        <v>6</v>
      </c>
      <c r="AT62" t="s">
        <v>241</v>
      </c>
      <c r="AU62" s="1" t="s">
        <v>241</v>
      </c>
      <c r="AV62" s="1" t="s">
        <v>132</v>
      </c>
      <c r="AX62" s="1">
        <v>25</v>
      </c>
      <c r="AY62">
        <v>60</v>
      </c>
      <c r="AZ62">
        <v>85</v>
      </c>
      <c r="BB62">
        <v>2</v>
      </c>
      <c r="BD62" s="1" t="s">
        <v>170</v>
      </c>
      <c r="BF62" s="1"/>
      <c r="BK62" s="1"/>
      <c r="BL62" t="s">
        <v>241</v>
      </c>
      <c r="BP62" t="s">
        <v>197</v>
      </c>
      <c r="BQ62" s="5"/>
      <c r="BX62" s="1"/>
      <c r="CC62" s="1"/>
      <c r="CD62" s="1"/>
    </row>
    <row r="63" spans="1:86">
      <c r="A63" s="1" t="s">
        <v>234</v>
      </c>
      <c r="B63" s="48">
        <v>44008</v>
      </c>
      <c r="C63" s="1" t="s">
        <v>82</v>
      </c>
      <c r="D63" t="s">
        <v>226</v>
      </c>
      <c r="E63" t="s">
        <v>227</v>
      </c>
      <c r="F63" s="1" t="s">
        <v>193</v>
      </c>
      <c r="G63" s="1" t="s">
        <v>194</v>
      </c>
      <c r="H63" t="s">
        <v>92</v>
      </c>
      <c r="I63" t="s">
        <v>93</v>
      </c>
      <c r="J63" t="s">
        <v>238</v>
      </c>
      <c r="K63" s="1" t="s">
        <v>85</v>
      </c>
      <c r="L63" t="s">
        <v>250</v>
      </c>
      <c r="M63" t="s">
        <v>228</v>
      </c>
      <c r="N63"/>
      <c r="O63"/>
      <c r="P63"/>
      <c r="Q63" t="s">
        <v>102</v>
      </c>
      <c r="R63" t="s">
        <v>102</v>
      </c>
      <c r="S63">
        <v>-500</v>
      </c>
      <c r="T63"/>
      <c r="V63" s="4"/>
      <c r="W63" s="4"/>
      <c r="X63" s="4"/>
      <c r="Y63" s="4" t="s">
        <v>197</v>
      </c>
      <c r="Z63" s="5" t="s">
        <v>197</v>
      </c>
      <c r="AA63" s="33" t="s">
        <v>197</v>
      </c>
      <c r="AB63" s="33" t="s">
        <v>197</v>
      </c>
      <c r="AD63">
        <v>300</v>
      </c>
      <c r="AP63" s="1">
        <v>62</v>
      </c>
      <c r="AQ63" t="s">
        <v>234</v>
      </c>
      <c r="AR63" s="1"/>
      <c r="AS63" s="1">
        <v>7</v>
      </c>
      <c r="AT63" t="s">
        <v>242</v>
      </c>
      <c r="AU63" s="1" t="s">
        <v>242</v>
      </c>
      <c r="AV63" s="1" t="s">
        <v>247</v>
      </c>
      <c r="AX63" s="1">
        <v>30</v>
      </c>
      <c r="AY63">
        <v>85</v>
      </c>
      <c r="AZ63">
        <v>115</v>
      </c>
      <c r="BD63" s="1"/>
      <c r="BF63" s="1"/>
      <c r="BK63" s="1"/>
      <c r="BL63" t="s">
        <v>242</v>
      </c>
      <c r="BP63" t="s">
        <v>197</v>
      </c>
      <c r="BQ63" s="5"/>
      <c r="BX63" s="1"/>
      <c r="CC63" s="1"/>
      <c r="CD63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31"/>
  <sheetViews>
    <sheetView zoomScale="85" zoomScaleNormal="85" workbookViewId="0">
      <pane xSplit="1" topLeftCell="G1" activePane="topRight" state="frozen"/>
      <selection pane="topRight" activeCell="L17" sqref="L17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customWidth="1"/>
    <col min="26" max="26" width="20.7109375" style="25" customWidth="1"/>
    <col min="27" max="27" width="20.7109375" style="26" customWidth="1"/>
    <col min="28" max="30" width="20.7109375" style="27" customWidth="1"/>
    <col min="31" max="31" width="35.28515625" style="15" customWidth="1"/>
    <col min="32" max="32" width="30.28515625" style="15" customWidth="1"/>
    <col min="33" max="33" width="31.140625" style="15" customWidth="1"/>
    <col min="34" max="34" width="32.28515625" style="15" customWidth="1"/>
    <col min="35" max="35" width="19.42578125" style="15" customWidth="1"/>
    <col min="36" max="38" width="20.7109375" style="15"/>
    <col min="39" max="39" width="32.42578125" style="15" customWidth="1"/>
    <col min="40" max="40" width="30.42578125" style="15" customWidth="1"/>
    <col min="41" max="41" width="32.42578125" style="15" customWidth="1"/>
    <col min="42" max="16384" width="20.7109375" style="15"/>
  </cols>
  <sheetData>
    <row r="1" spans="1:41" s="12" customFormat="1">
      <c r="A1" s="12" t="s">
        <v>0</v>
      </c>
      <c r="B1" s="13" t="s">
        <v>1</v>
      </c>
      <c r="C1" s="12" t="s">
        <v>2</v>
      </c>
      <c r="D1" s="12" t="s">
        <v>117</v>
      </c>
      <c r="E1" s="12" t="s">
        <v>118</v>
      </c>
      <c r="F1" s="12" t="s">
        <v>3</v>
      </c>
      <c r="G1" s="12" t="s">
        <v>4</v>
      </c>
      <c r="H1" s="12" t="s">
        <v>78</v>
      </c>
      <c r="I1" s="12" t="s">
        <v>79</v>
      </c>
      <c r="J1" s="12" t="s">
        <v>235</v>
      </c>
      <c r="K1" s="12" t="s">
        <v>5</v>
      </c>
      <c r="L1" s="12" t="s">
        <v>6</v>
      </c>
      <c r="M1" s="12" t="s">
        <v>112</v>
      </c>
      <c r="N1" s="12" t="s">
        <v>7</v>
      </c>
      <c r="O1" s="12" t="s">
        <v>230</v>
      </c>
      <c r="P1" s="12" t="s">
        <v>229</v>
      </c>
      <c r="Q1" s="12" t="s">
        <v>8</v>
      </c>
      <c r="R1" s="12" t="s">
        <v>9</v>
      </c>
      <c r="S1" s="12" t="s">
        <v>231</v>
      </c>
      <c r="T1" s="12" t="s">
        <v>10</v>
      </c>
      <c r="U1" s="12" t="s">
        <v>80</v>
      </c>
      <c r="V1" s="14" t="s">
        <v>51</v>
      </c>
      <c r="W1" s="14" t="s">
        <v>52</v>
      </c>
      <c r="X1" s="14" t="s">
        <v>53</v>
      </c>
      <c r="Y1" s="14" t="s">
        <v>72</v>
      </c>
      <c r="Z1" s="22" t="s">
        <v>73</v>
      </c>
      <c r="AA1" s="23" t="s">
        <v>74</v>
      </c>
      <c r="AB1" s="24" t="s">
        <v>75</v>
      </c>
      <c r="AC1" s="24" t="s">
        <v>232</v>
      </c>
      <c r="AD1" s="24" t="s">
        <v>119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115</v>
      </c>
      <c r="AN1" s="12" t="s">
        <v>114</v>
      </c>
      <c r="AO1" s="12" t="s">
        <v>116</v>
      </c>
    </row>
    <row r="2" spans="1:41">
      <c r="A2" s="15" t="s">
        <v>11</v>
      </c>
      <c r="B2" s="21">
        <v>44008</v>
      </c>
      <c r="C2" s="15" t="s">
        <v>82</v>
      </c>
      <c r="D2" s="15" t="s">
        <v>226</v>
      </c>
      <c r="E2" s="15" t="s">
        <v>227</v>
      </c>
      <c r="F2" s="15" t="s">
        <v>83</v>
      </c>
      <c r="G2" s="15" t="s">
        <v>84</v>
      </c>
      <c r="H2" s="15" t="s">
        <v>92</v>
      </c>
      <c r="I2" s="15" t="s">
        <v>93</v>
      </c>
      <c r="J2" s="15" t="s">
        <v>94</v>
      </c>
      <c r="K2" s="15" t="s">
        <v>85</v>
      </c>
      <c r="L2" s="15">
        <v>1</v>
      </c>
      <c r="M2" s="15" t="s">
        <v>228</v>
      </c>
      <c r="Q2" s="15" t="s">
        <v>102</v>
      </c>
      <c r="R2" s="15" t="s">
        <v>102</v>
      </c>
      <c r="S2" s="17">
        <v>200</v>
      </c>
      <c r="T2" s="17"/>
      <c r="U2" s="27">
        <v>1</v>
      </c>
      <c r="V2" s="17">
        <v>0.42</v>
      </c>
      <c r="W2" s="17">
        <v>0.39</v>
      </c>
      <c r="X2" s="17">
        <v>0.23</v>
      </c>
      <c r="Y2" s="17">
        <f>IFERROR(AVERAGE(Erkundungsstellen_Grunddaten[[#This Row],[ERK_LP1]:[ERK_LP3]]),"")</f>
        <v>0.34666666666666668</v>
      </c>
      <c r="Z2" s="35">
        <f>IFERROR(22.5/Erkundungsstellen_Grunddaten[[#This Row],[ERK_LP_MEAN]],"")</f>
        <v>64.903846153846146</v>
      </c>
      <c r="AA2" s="36">
        <f>IFERROR(Erkundungsstellen_Grunddaten[[#This Row],[ERK_LP_EV]]*0.85,"")</f>
        <v>55.168269230769219</v>
      </c>
      <c r="AB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C2" s="42">
        <v>120</v>
      </c>
      <c r="AD2" s="31">
        <v>300</v>
      </c>
      <c r="AE2" s="15" t="s">
        <v>111</v>
      </c>
      <c r="AF2" s="15" t="s">
        <v>111</v>
      </c>
      <c r="AG2" s="15" t="s">
        <v>111</v>
      </c>
      <c r="AH2" s="15" t="s">
        <v>111</v>
      </c>
      <c r="AI2" s="15" t="s">
        <v>111</v>
      </c>
      <c r="AJ2" s="15" t="s">
        <v>111</v>
      </c>
      <c r="AK2" s="15" t="s">
        <v>111</v>
      </c>
      <c r="AL2" s="15" t="s">
        <v>111</v>
      </c>
    </row>
    <row r="3" spans="1:41">
      <c r="A3" s="15" t="s">
        <v>142</v>
      </c>
      <c r="B3" s="21">
        <v>44008</v>
      </c>
      <c r="C3" s="15" t="s">
        <v>82</v>
      </c>
      <c r="D3" s="15" t="s">
        <v>226</v>
      </c>
      <c r="E3" s="15" t="s">
        <v>227</v>
      </c>
      <c r="F3" s="15" t="s">
        <v>180</v>
      </c>
      <c r="G3" s="15" t="s">
        <v>181</v>
      </c>
      <c r="H3" s="15" t="s">
        <v>92</v>
      </c>
      <c r="I3" s="15" t="s">
        <v>93</v>
      </c>
      <c r="J3" s="15" t="s">
        <v>94</v>
      </c>
      <c r="K3" s="15" t="s">
        <v>85</v>
      </c>
      <c r="L3" s="15">
        <v>0.3</v>
      </c>
      <c r="M3" s="15" t="s">
        <v>228</v>
      </c>
      <c r="Q3" s="15" t="s">
        <v>86</v>
      </c>
      <c r="R3" s="15" t="s">
        <v>86</v>
      </c>
      <c r="S3" s="17">
        <v>100</v>
      </c>
      <c r="T3" s="17"/>
      <c r="U3" s="27">
        <v>2</v>
      </c>
      <c r="V3" s="17">
        <v>0.59</v>
      </c>
      <c r="W3" s="17">
        <v>0.55000000000000004</v>
      </c>
      <c r="X3" s="17">
        <v>0.48</v>
      </c>
      <c r="Y3" s="17">
        <f>IFERROR(AVERAGE(Erkundungsstellen_Grunddaten[[#This Row],[ERK_LP1]:[ERK_LP3]]),"")</f>
        <v>0.54</v>
      </c>
      <c r="Z3" s="25">
        <f>IFERROR(22.5/Erkundungsstellen_Grunddaten[[#This Row],[ERK_LP_MEAN]],"")</f>
        <v>41.666666666666664</v>
      </c>
      <c r="AA3" s="26">
        <f>IFERROR(Erkundungsstellen_Grunddaten[[#This Row],[ERK_LP_EV]]*0.85,"")</f>
        <v>35.416666666666664</v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3" s="43">
        <v>120</v>
      </c>
      <c r="AD3" s="31">
        <v>300</v>
      </c>
    </row>
    <row r="4" spans="1:41">
      <c r="A4" s="15" t="s">
        <v>152</v>
      </c>
      <c r="B4" s="21">
        <v>44008</v>
      </c>
      <c r="C4" s="15" t="s">
        <v>82</v>
      </c>
      <c r="D4" s="15" t="s">
        <v>226</v>
      </c>
      <c r="E4" s="15" t="s">
        <v>227</v>
      </c>
      <c r="F4" s="15" t="s">
        <v>182</v>
      </c>
      <c r="G4" s="15" t="s">
        <v>183</v>
      </c>
      <c r="H4" s="15" t="s">
        <v>92</v>
      </c>
      <c r="I4" s="15" t="s">
        <v>93</v>
      </c>
      <c r="J4" s="15" t="s">
        <v>94</v>
      </c>
      <c r="K4" s="15" t="s">
        <v>85</v>
      </c>
      <c r="L4" s="15">
        <v>0.3</v>
      </c>
      <c r="M4" s="15" t="s">
        <v>228</v>
      </c>
      <c r="Q4" s="15" t="s">
        <v>86</v>
      </c>
      <c r="R4" s="15" t="s">
        <v>86</v>
      </c>
      <c r="S4" s="17">
        <v>0</v>
      </c>
      <c r="T4" s="17"/>
      <c r="U4" s="27"/>
      <c r="V4" s="17"/>
      <c r="W4" s="17"/>
      <c r="X4" s="17"/>
      <c r="Y4" s="17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4" s="42"/>
      <c r="AD4" s="31">
        <v>300</v>
      </c>
    </row>
    <row r="5" spans="1:41">
      <c r="A5" s="15" t="s">
        <v>158</v>
      </c>
      <c r="B5" s="21">
        <v>44007</v>
      </c>
      <c r="C5" s="15" t="s">
        <v>184</v>
      </c>
      <c r="D5" s="15" t="s">
        <v>226</v>
      </c>
      <c r="E5" s="15" t="s">
        <v>227</v>
      </c>
      <c r="F5" s="15" t="s">
        <v>185</v>
      </c>
      <c r="G5" s="15" t="s">
        <v>186</v>
      </c>
      <c r="H5" s="15" t="s">
        <v>92</v>
      </c>
      <c r="I5" s="15" t="s">
        <v>93</v>
      </c>
      <c r="J5" s="15" t="s">
        <v>94</v>
      </c>
      <c r="K5" s="15" t="s">
        <v>85</v>
      </c>
      <c r="L5" s="15">
        <v>0.3</v>
      </c>
      <c r="M5" s="15" t="s">
        <v>228</v>
      </c>
      <c r="Q5" s="15" t="s">
        <v>86</v>
      </c>
      <c r="R5" s="15" t="s">
        <v>86</v>
      </c>
      <c r="S5" s="17">
        <v>-100</v>
      </c>
      <c r="T5" s="17"/>
      <c r="U5" s="27"/>
      <c r="V5" s="17"/>
      <c r="W5" s="17"/>
      <c r="X5" s="17"/>
      <c r="Y5" s="17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5" s="43"/>
      <c r="AD5" s="31">
        <v>300</v>
      </c>
    </row>
    <row r="6" spans="1:41">
      <c r="A6" s="15" t="s">
        <v>164</v>
      </c>
      <c r="B6" s="21">
        <v>44007</v>
      </c>
      <c r="C6" s="15" t="s">
        <v>184</v>
      </c>
      <c r="D6" s="15" t="s">
        <v>226</v>
      </c>
      <c r="E6" s="15" t="s">
        <v>227</v>
      </c>
      <c r="F6" s="15" t="s">
        <v>187</v>
      </c>
      <c r="G6" s="15" t="s">
        <v>188</v>
      </c>
      <c r="H6" s="15" t="s">
        <v>92</v>
      </c>
      <c r="I6" s="15" t="s">
        <v>93</v>
      </c>
      <c r="J6" s="15" t="s">
        <v>94</v>
      </c>
      <c r="K6" s="15" t="s">
        <v>85</v>
      </c>
      <c r="L6" s="15">
        <v>0.3</v>
      </c>
      <c r="M6" s="15" t="s">
        <v>228</v>
      </c>
      <c r="Q6" s="15" t="s">
        <v>86</v>
      </c>
      <c r="R6" s="15" t="s">
        <v>86</v>
      </c>
      <c r="S6" s="17">
        <v>-200</v>
      </c>
      <c r="T6" s="17"/>
      <c r="U6" s="27">
        <v>3</v>
      </c>
      <c r="V6" s="17">
        <v>0.7</v>
      </c>
      <c r="W6" s="17">
        <v>0.71</v>
      </c>
      <c r="X6" s="17">
        <v>0.75</v>
      </c>
      <c r="Y6" s="17">
        <f>IFERROR(AVERAGE(Erkundungsstellen_Grunddaten[[#This Row],[ERK_LP1]:[ERK_LP3]]),"")</f>
        <v>0.72000000000000008</v>
      </c>
      <c r="Z6" s="25">
        <f>IFERROR(22.5/Erkundungsstellen_Grunddaten[[#This Row],[ERK_LP_MEAN]],"")</f>
        <v>31.249999999999996</v>
      </c>
      <c r="AA6" s="26">
        <f>IFERROR(Erkundungsstellen_Grunddaten[[#This Row],[ERK_LP_EV]]*0.85,"")</f>
        <v>26.562499999999996</v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6" s="42">
        <v>120</v>
      </c>
      <c r="AD6" s="31">
        <v>300</v>
      </c>
    </row>
    <row r="7" spans="1:41">
      <c r="A7" s="15" t="s">
        <v>168</v>
      </c>
      <c r="B7" s="37">
        <v>44007</v>
      </c>
      <c r="C7" s="38" t="s">
        <v>184</v>
      </c>
      <c r="D7" s="15" t="s">
        <v>226</v>
      </c>
      <c r="E7" s="15" t="s">
        <v>227</v>
      </c>
      <c r="F7" s="38" t="s">
        <v>189</v>
      </c>
      <c r="G7" s="39" t="s">
        <v>190</v>
      </c>
      <c r="H7" s="15" t="s">
        <v>92</v>
      </c>
      <c r="I7" s="15" t="s">
        <v>93</v>
      </c>
      <c r="J7" s="15" t="s">
        <v>94</v>
      </c>
      <c r="K7" s="15" t="s">
        <v>85</v>
      </c>
      <c r="L7" s="15">
        <v>0.3</v>
      </c>
      <c r="M7" s="15" t="s">
        <v>228</v>
      </c>
      <c r="Q7" s="15" t="s">
        <v>86</v>
      </c>
      <c r="R7" s="15" t="s">
        <v>86</v>
      </c>
      <c r="S7" s="17">
        <v>-300</v>
      </c>
      <c r="T7" s="17"/>
      <c r="U7" s="27">
        <v>4</v>
      </c>
      <c r="V7" s="17">
        <v>0.45</v>
      </c>
      <c r="W7" s="17">
        <v>0.45</v>
      </c>
      <c r="X7" s="17">
        <v>0.43</v>
      </c>
      <c r="Y7" s="17">
        <f>IFERROR(AVERAGE(Erkundungsstellen_Grunddaten[[#This Row],[ERK_LP1]:[ERK_LP3]]),"")</f>
        <v>0.44333333333333336</v>
      </c>
      <c r="Z7" s="25">
        <f>IFERROR(22.5/Erkundungsstellen_Grunddaten[[#This Row],[ERK_LP_MEAN]],"")</f>
        <v>50.751879699248114</v>
      </c>
      <c r="AA7" s="26">
        <f>IFERROR(Erkundungsstellen_Grunddaten[[#This Row],[ERK_LP_EV]]*0.85,"")</f>
        <v>43.139097744360896</v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7" s="43">
        <v>120</v>
      </c>
      <c r="AD7" s="31">
        <v>300</v>
      </c>
    </row>
    <row r="8" spans="1:41">
      <c r="A8" s="15" t="s">
        <v>172</v>
      </c>
      <c r="B8" s="21">
        <v>44007</v>
      </c>
      <c r="C8" s="40" t="s">
        <v>184</v>
      </c>
      <c r="D8" s="15" t="s">
        <v>226</v>
      </c>
      <c r="E8" s="15" t="s">
        <v>227</v>
      </c>
      <c r="F8" s="15" t="s">
        <v>191</v>
      </c>
      <c r="G8" s="40" t="s">
        <v>192</v>
      </c>
      <c r="H8" s="40" t="s">
        <v>92</v>
      </c>
      <c r="I8" s="40" t="s">
        <v>93</v>
      </c>
      <c r="J8" s="40" t="s">
        <v>94</v>
      </c>
      <c r="K8" s="15" t="s">
        <v>85</v>
      </c>
      <c r="L8" s="15">
        <v>1</v>
      </c>
      <c r="M8" s="15" t="s">
        <v>228</v>
      </c>
      <c r="Q8" s="15" t="s">
        <v>86</v>
      </c>
      <c r="R8" s="15" t="s">
        <v>86</v>
      </c>
      <c r="S8" s="17">
        <v>-400</v>
      </c>
      <c r="T8" s="17"/>
      <c r="U8" s="27"/>
      <c r="V8" s="17"/>
      <c r="W8" s="17"/>
      <c r="X8" s="17"/>
      <c r="Y8" s="17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8" s="42"/>
      <c r="AD8" s="31">
        <v>300</v>
      </c>
    </row>
    <row r="9" spans="1:41">
      <c r="A9" s="15" t="s">
        <v>176</v>
      </c>
      <c r="B9" s="37">
        <v>44008</v>
      </c>
      <c r="C9" s="38" t="s">
        <v>82</v>
      </c>
      <c r="D9" s="15" t="s">
        <v>226</v>
      </c>
      <c r="E9" s="15" t="s">
        <v>227</v>
      </c>
      <c r="F9" s="15" t="s">
        <v>193</v>
      </c>
      <c r="G9" s="39" t="s">
        <v>194</v>
      </c>
      <c r="H9" s="38" t="s">
        <v>92</v>
      </c>
      <c r="I9" s="38" t="s">
        <v>93</v>
      </c>
      <c r="J9" s="38" t="s">
        <v>94</v>
      </c>
      <c r="K9" s="15" t="s">
        <v>85</v>
      </c>
      <c r="L9" s="15">
        <v>1</v>
      </c>
      <c r="M9" s="15" t="s">
        <v>228</v>
      </c>
      <c r="Q9" s="15" t="s">
        <v>102</v>
      </c>
      <c r="R9" s="15" t="s">
        <v>102</v>
      </c>
      <c r="S9" s="17">
        <v>-500</v>
      </c>
      <c r="T9" s="17"/>
      <c r="U9" s="17"/>
      <c r="V9" s="17"/>
      <c r="W9" s="17"/>
      <c r="X9" s="17"/>
      <c r="Y9" s="17" t="str">
        <f>IFERROR(AVERAGE(Erkundungsstellen_Grunddaten[[#This Row],[ERK_LP1]:[ERK_LP3]]),"")</f>
        <v/>
      </c>
      <c r="Z9" s="25" t="str">
        <f>IFERROR(22.5/Erkundungsstellen_Grunddaten[[#This Row],[ERK_LP_MEAN]],"")</f>
        <v/>
      </c>
      <c r="AA9" s="26" t="str">
        <f>IFERROR(Erkundungsstellen_Grunddaten[[#This Row],[ERK_LP_EV]]*0.85,"")</f>
        <v/>
      </c>
      <c r="AB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43"/>
      <c r="AD9" s="31">
        <v>300</v>
      </c>
    </row>
    <row r="10" spans="1:41">
      <c r="A10" s="15" t="s">
        <v>234</v>
      </c>
      <c r="B10" s="37">
        <v>44008</v>
      </c>
      <c r="C10" s="38" t="s">
        <v>82</v>
      </c>
      <c r="D10" s="15" t="s">
        <v>226</v>
      </c>
      <c r="E10" s="15" t="s">
        <v>227</v>
      </c>
      <c r="F10" s="15" t="s">
        <v>193</v>
      </c>
      <c r="G10" s="39" t="s">
        <v>194</v>
      </c>
      <c r="H10" s="38" t="s">
        <v>92</v>
      </c>
      <c r="I10" s="38" t="s">
        <v>93</v>
      </c>
      <c r="J10" s="38" t="s">
        <v>238</v>
      </c>
      <c r="K10" s="15" t="s">
        <v>85</v>
      </c>
      <c r="L10" s="15" t="s">
        <v>250</v>
      </c>
      <c r="M10" s="15" t="s">
        <v>228</v>
      </c>
      <c r="Q10" s="15" t="s">
        <v>102</v>
      </c>
      <c r="R10" s="15" t="s">
        <v>102</v>
      </c>
      <c r="S10" s="17">
        <v>-500</v>
      </c>
      <c r="T10" s="17"/>
      <c r="U10" s="17"/>
      <c r="V10" s="17"/>
      <c r="W10" s="17"/>
      <c r="X10" s="17"/>
      <c r="Y10" s="17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0" s="43"/>
      <c r="AD10" s="31">
        <v>300</v>
      </c>
    </row>
    <row r="11" spans="1:41">
      <c r="B11" s="21"/>
      <c r="V11" s="17"/>
      <c r="W11" s="17"/>
      <c r="X11" s="17"/>
    </row>
    <row r="12" spans="1:41">
      <c r="B12" s="21"/>
      <c r="V12" s="17"/>
      <c r="W12" s="17"/>
      <c r="X12" s="17"/>
    </row>
    <row r="13" spans="1:41">
      <c r="B13" s="21"/>
      <c r="V13" s="17"/>
      <c r="W13" s="17"/>
      <c r="X13" s="17"/>
    </row>
    <row r="14" spans="1:41">
      <c r="B14" s="21"/>
      <c r="V14" s="17"/>
      <c r="W14" s="17"/>
      <c r="X14" s="17"/>
    </row>
    <row r="15" spans="1:41">
      <c r="B15" s="21"/>
      <c r="V15" s="17"/>
      <c r="W15" s="17"/>
      <c r="X15" s="17"/>
    </row>
    <row r="16" spans="1:41">
      <c r="B16" s="21"/>
      <c r="N16" s="18"/>
      <c r="O16" s="18"/>
      <c r="P16" s="18"/>
      <c r="Q16" s="18"/>
      <c r="R16" s="18"/>
      <c r="S16" s="18"/>
      <c r="T16" s="18"/>
      <c r="U16" s="18"/>
      <c r="V16" s="19"/>
      <c r="W16" s="19"/>
      <c r="X16" s="19"/>
      <c r="Y16" s="19"/>
      <c r="Z16" s="28"/>
      <c r="AA16" s="29"/>
      <c r="AB16" s="30"/>
      <c r="AC16" s="30"/>
      <c r="AD16" s="30"/>
    </row>
    <row r="17" spans="2:24">
      <c r="B17" s="21"/>
      <c r="V17" s="17"/>
      <c r="W17" s="17"/>
      <c r="X17" s="17"/>
    </row>
    <row r="18" spans="2:24">
      <c r="B18" s="21"/>
      <c r="V18" s="17"/>
      <c r="W18" s="17"/>
      <c r="X18" s="17"/>
    </row>
    <row r="19" spans="2:24">
      <c r="B19" s="21"/>
      <c r="V19" s="17"/>
      <c r="W19" s="17"/>
      <c r="X19" s="17"/>
    </row>
    <row r="20" spans="2:24">
      <c r="B20" s="21"/>
      <c r="V20" s="17"/>
      <c r="W20" s="17"/>
      <c r="X20" s="17"/>
    </row>
    <row r="21" spans="2:24">
      <c r="B21" s="21"/>
      <c r="V21" s="17"/>
      <c r="W21" s="17"/>
      <c r="X21" s="17"/>
    </row>
    <row r="22" spans="2:24">
      <c r="B22" s="21"/>
      <c r="V22" s="17"/>
      <c r="W22" s="17"/>
      <c r="X22" s="17"/>
    </row>
    <row r="23" spans="2:24">
      <c r="B23" s="21"/>
      <c r="V23" s="17"/>
      <c r="W23" s="17"/>
      <c r="X23" s="17"/>
    </row>
    <row r="24" spans="2:24">
      <c r="B24" s="21"/>
      <c r="V24" s="17"/>
      <c r="W24" s="17"/>
      <c r="X24" s="17"/>
    </row>
    <row r="25" spans="2:24">
      <c r="B25" s="21"/>
      <c r="V25" s="17"/>
      <c r="W25" s="17"/>
      <c r="X25" s="17"/>
    </row>
    <row r="26" spans="2:24">
      <c r="B26" s="21"/>
      <c r="V26" s="17"/>
      <c r="W26" s="17"/>
      <c r="X26" s="17"/>
    </row>
    <row r="27" spans="2:24">
      <c r="B27" s="21"/>
      <c r="V27" s="17"/>
      <c r="W27" s="17"/>
      <c r="X27" s="17"/>
    </row>
    <row r="28" spans="2:24">
      <c r="B28" s="21"/>
      <c r="V28" s="17"/>
      <c r="W28" s="17"/>
      <c r="X28" s="17"/>
    </row>
    <row r="29" spans="2:24">
      <c r="B29" s="21"/>
      <c r="V29" s="17"/>
      <c r="W29" s="17"/>
      <c r="X29" s="17"/>
    </row>
    <row r="30" spans="2:24">
      <c r="B30" s="21"/>
      <c r="V30" s="17"/>
      <c r="W30" s="17"/>
      <c r="X30" s="17"/>
    </row>
    <row r="31" spans="2:24">
      <c r="B31" s="21"/>
      <c r="V31" s="17"/>
      <c r="W31" s="17"/>
      <c r="X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0"/>
  <sheetViews>
    <sheetView tabSelected="1" topLeftCell="A31" zoomScale="85" zoomScaleNormal="85" workbookViewId="0">
      <pane xSplit="6" topLeftCell="G1" activePane="topRight" state="frozen"/>
      <selection pane="topRight" activeCell="C60" sqref="C60"/>
    </sheetView>
  </sheetViews>
  <sheetFormatPr baseColWidth="10" defaultColWidth="20.7109375" defaultRowHeight="15"/>
  <cols>
    <col min="1" max="1" width="13.28515625" style="7" customWidth="1"/>
    <col min="2" max="2" width="9.85546875" style="7" customWidth="1"/>
    <col min="3" max="3" width="5.140625" style="7" customWidth="1"/>
    <col min="4" max="4" width="6" style="7" customWidth="1"/>
    <col min="5" max="5" width="14.85546875" style="7" customWidth="1"/>
    <col min="6" max="6" width="49.28515625" style="7" customWidth="1"/>
    <col min="7" max="7" width="23.7109375" style="7" customWidth="1"/>
    <col min="8" max="8" width="24.28515625" style="7" customWidth="1"/>
    <col min="9" max="9" width="21.42578125" style="7" customWidth="1"/>
    <col min="10" max="10" width="17" style="7" customWidth="1"/>
    <col min="11" max="11" width="20.7109375" style="7" customWidth="1"/>
    <col min="12" max="13" width="19.140625" style="7" customWidth="1"/>
    <col min="14" max="14" width="21.140625" style="7" customWidth="1"/>
    <col min="15" max="15" width="20.7109375" style="7" customWidth="1"/>
    <col min="16" max="16" width="35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6" width="29.42578125" style="7" customWidth="1"/>
    <col min="27" max="27" width="26.28515625" style="7" customWidth="1"/>
    <col min="28" max="28" width="27.140625" style="8" customWidth="1"/>
    <col min="29" max="29" width="27.42578125" style="7" customWidth="1"/>
    <col min="30" max="30" width="34.7109375" style="7" customWidth="1"/>
    <col min="31" max="31" width="37.85546875" style="7" customWidth="1"/>
    <col min="32" max="33" width="27.42578125" style="7" customWidth="1"/>
    <col min="34" max="16384" width="20.7109375" style="7"/>
  </cols>
  <sheetData>
    <row r="1" spans="1:33">
      <c r="A1" s="7" t="s">
        <v>12</v>
      </c>
      <c r="B1" s="7" t="s">
        <v>0</v>
      </c>
      <c r="C1" s="7" t="s">
        <v>13</v>
      </c>
      <c r="D1" s="7" t="s">
        <v>14</v>
      </c>
      <c r="E1" s="7" t="s">
        <v>70</v>
      </c>
      <c r="F1" s="7" t="s">
        <v>15</v>
      </c>
      <c r="G1" s="7" t="s">
        <v>17</v>
      </c>
      <c r="H1" s="7" t="s">
        <v>120</v>
      </c>
      <c r="I1" s="7" t="s">
        <v>16</v>
      </c>
      <c r="J1" s="7" t="s">
        <v>77</v>
      </c>
      <c r="K1" s="7" t="s">
        <v>76</v>
      </c>
      <c r="L1" s="7" t="s">
        <v>71</v>
      </c>
      <c r="M1" s="7" t="s">
        <v>248</v>
      </c>
      <c r="N1" s="7" t="s">
        <v>97</v>
      </c>
      <c r="O1" s="7" t="s">
        <v>18</v>
      </c>
      <c r="P1" s="7" t="s">
        <v>121</v>
      </c>
      <c r="Q1" s="7" t="s">
        <v>20</v>
      </c>
      <c r="R1" s="7" t="s">
        <v>55</v>
      </c>
      <c r="S1" s="8" t="s">
        <v>69</v>
      </c>
      <c r="T1" s="7" t="s">
        <v>24</v>
      </c>
      <c r="U1" s="7" t="s">
        <v>113</v>
      </c>
      <c r="V1" s="7" t="s">
        <v>21</v>
      </c>
      <c r="W1" s="7" t="s">
        <v>22</v>
      </c>
      <c r="X1" s="7" t="s">
        <v>19</v>
      </c>
      <c r="Y1" s="7" t="s">
        <v>23</v>
      </c>
      <c r="Z1" s="7" t="s">
        <v>81</v>
      </c>
      <c r="AA1" s="7" t="s">
        <v>95</v>
      </c>
      <c r="AB1" s="8" t="s">
        <v>25</v>
      </c>
      <c r="AC1" s="7" t="s">
        <v>98</v>
      </c>
      <c r="AD1" s="7" t="s">
        <v>123</v>
      </c>
      <c r="AE1" s="7" t="s">
        <v>124</v>
      </c>
      <c r="AF1" s="7" t="s">
        <v>29</v>
      </c>
      <c r="AG1" s="7" t="s">
        <v>122</v>
      </c>
    </row>
    <row r="2" spans="1:33">
      <c r="A2">
        <f>ROW()-1</f>
        <v>1</v>
      </c>
      <c r="B2" s="7" t="s">
        <v>11</v>
      </c>
      <c r="D2" s="7">
        <v>1</v>
      </c>
      <c r="E2" s="9" t="s">
        <v>99</v>
      </c>
      <c r="F2" s="7" t="s">
        <v>126</v>
      </c>
      <c r="G2" s="7" t="s">
        <v>87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86</v>
      </c>
      <c r="O2" s="7" t="s">
        <v>88</v>
      </c>
      <c r="R2" s="8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7" t="s">
        <v>89</v>
      </c>
      <c r="Z2" s="7">
        <v>1</v>
      </c>
      <c r="AA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" s="7">
        <v>56</v>
      </c>
    </row>
    <row r="3" spans="1:33">
      <c r="A3" s="7">
        <f t="shared" ref="A3:A57" si="0">ROW()-1</f>
        <v>2</v>
      </c>
      <c r="B3" s="7" t="s">
        <v>11</v>
      </c>
      <c r="C3" s="7" t="s">
        <v>49</v>
      </c>
      <c r="D3" s="7">
        <v>2</v>
      </c>
      <c r="E3" s="9" t="s">
        <v>99</v>
      </c>
      <c r="F3" s="7" t="s">
        <v>126</v>
      </c>
      <c r="G3" s="7" t="s">
        <v>127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86</v>
      </c>
      <c r="O3" s="7" t="s">
        <v>88</v>
      </c>
      <c r="R3" s="8"/>
      <c r="W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7" t="s">
        <v>89</v>
      </c>
      <c r="Z3" s="7">
        <v>2</v>
      </c>
      <c r="AA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" s="7">
        <v>51</v>
      </c>
    </row>
    <row r="4" spans="1:33">
      <c r="A4" s="7">
        <f t="shared" si="0"/>
        <v>3</v>
      </c>
      <c r="B4" s="7" t="s">
        <v>11</v>
      </c>
      <c r="D4" s="7">
        <v>3</v>
      </c>
      <c r="E4" s="9" t="s">
        <v>99</v>
      </c>
      <c r="F4" s="7" t="s">
        <v>126</v>
      </c>
      <c r="G4" s="7" t="s">
        <v>128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102</v>
      </c>
      <c r="O4" s="7" t="s">
        <v>88</v>
      </c>
      <c r="R4" s="8"/>
      <c r="W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7" t="s">
        <v>89</v>
      </c>
      <c r="Z4" s="7">
        <v>3</v>
      </c>
      <c r="AA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" s="7">
        <v>70</v>
      </c>
    </row>
    <row r="5" spans="1:33">
      <c r="A5" s="7">
        <f t="shared" si="0"/>
        <v>4</v>
      </c>
      <c r="B5" s="7" t="s">
        <v>11</v>
      </c>
      <c r="D5" s="7">
        <v>4</v>
      </c>
      <c r="E5" s="9" t="s">
        <v>99</v>
      </c>
      <c r="F5" s="7" t="s">
        <v>126</v>
      </c>
      <c r="G5" s="7" t="s">
        <v>129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86</v>
      </c>
      <c r="O5" s="7" t="s">
        <v>88</v>
      </c>
      <c r="R5" s="8"/>
      <c r="W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7" t="s">
        <v>89</v>
      </c>
      <c r="AA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" s="7"/>
    </row>
    <row r="6" spans="1:33">
      <c r="A6" s="7">
        <f t="shared" si="0"/>
        <v>5</v>
      </c>
      <c r="B6" s="7" t="s">
        <v>11</v>
      </c>
      <c r="D6" s="7">
        <v>5</v>
      </c>
      <c r="E6" s="7" t="s">
        <v>130</v>
      </c>
      <c r="F6" s="7" t="s">
        <v>131</v>
      </c>
      <c r="G6" s="7" t="s">
        <v>132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7" t="s">
        <v>133</v>
      </c>
      <c r="O6" s="7" t="s">
        <v>134</v>
      </c>
      <c r="R6" s="8"/>
      <c r="V6" s="7" t="s">
        <v>135</v>
      </c>
      <c r="W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7" t="s">
        <v>89</v>
      </c>
      <c r="AA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" s="7"/>
    </row>
    <row r="7" spans="1:33">
      <c r="A7" s="7">
        <f t="shared" si="0"/>
        <v>6</v>
      </c>
      <c r="B7" s="7" t="s">
        <v>11</v>
      </c>
      <c r="D7" s="7">
        <v>6</v>
      </c>
      <c r="E7" s="7" t="s">
        <v>136</v>
      </c>
      <c r="F7" s="7" t="s">
        <v>137</v>
      </c>
      <c r="G7" s="7" t="s">
        <v>138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7" t="s">
        <v>139</v>
      </c>
      <c r="P7" s="7" t="s">
        <v>201</v>
      </c>
      <c r="Q7" s="7" t="s">
        <v>140</v>
      </c>
      <c r="R7" s="8" t="s">
        <v>141</v>
      </c>
      <c r="S7" s="8">
        <v>6.8</v>
      </c>
      <c r="T7" s="7">
        <v>0.1123</v>
      </c>
      <c r="V7" s="7" t="s">
        <v>135</v>
      </c>
      <c r="W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7" t="s">
        <v>89</v>
      </c>
      <c r="AA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" s="7"/>
      <c r="AD7" s="7" t="s">
        <v>204</v>
      </c>
      <c r="AF7" s="7" t="s">
        <v>212</v>
      </c>
      <c r="AG7" s="7" t="s">
        <v>208</v>
      </c>
    </row>
    <row r="8" spans="1:33">
      <c r="A8" s="7">
        <f t="shared" si="0"/>
        <v>7</v>
      </c>
      <c r="B8" s="7" t="s">
        <v>142</v>
      </c>
      <c r="D8" s="7">
        <v>1</v>
      </c>
      <c r="E8" s="9" t="s">
        <v>99</v>
      </c>
      <c r="F8" s="7" t="s">
        <v>126</v>
      </c>
      <c r="G8" s="7" t="s">
        <v>87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86</v>
      </c>
      <c r="O8" s="7" t="s">
        <v>88</v>
      </c>
      <c r="R8" s="8"/>
      <c r="W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7" t="s">
        <v>89</v>
      </c>
      <c r="Z8" s="7">
        <v>1</v>
      </c>
      <c r="AA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8" s="7">
        <v>56</v>
      </c>
    </row>
    <row r="9" spans="1:33">
      <c r="A9" s="7">
        <f t="shared" si="0"/>
        <v>8</v>
      </c>
      <c r="B9" s="7" t="s">
        <v>142</v>
      </c>
      <c r="D9" s="7">
        <v>2</v>
      </c>
      <c r="E9" s="9" t="s">
        <v>99</v>
      </c>
      <c r="F9" s="7" t="s">
        <v>126</v>
      </c>
      <c r="G9" s="7" t="s">
        <v>127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102</v>
      </c>
      <c r="O9" s="7" t="s">
        <v>88</v>
      </c>
      <c r="R9" s="8"/>
      <c r="W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7" t="s">
        <v>89</v>
      </c>
      <c r="Z9" s="7">
        <v>2</v>
      </c>
      <c r="AA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9" s="7">
        <v>51</v>
      </c>
    </row>
    <row r="10" spans="1:33">
      <c r="A10" s="7">
        <f t="shared" si="0"/>
        <v>9</v>
      </c>
      <c r="B10" s="7" t="s">
        <v>142</v>
      </c>
      <c r="D10" s="7">
        <v>3</v>
      </c>
      <c r="E10" s="9" t="s">
        <v>99</v>
      </c>
      <c r="F10" s="7" t="s">
        <v>126</v>
      </c>
      <c r="G10" s="7" t="s">
        <v>128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86</v>
      </c>
      <c r="O10" s="7" t="s">
        <v>88</v>
      </c>
      <c r="R10" s="8"/>
      <c r="W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7" t="s">
        <v>89</v>
      </c>
      <c r="Z10" s="7">
        <v>3</v>
      </c>
      <c r="AA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0" s="7">
        <v>70</v>
      </c>
    </row>
    <row r="11" spans="1:33">
      <c r="A11" s="7">
        <f t="shared" si="0"/>
        <v>10</v>
      </c>
      <c r="B11" s="7" t="s">
        <v>142</v>
      </c>
      <c r="D11" s="7">
        <v>4</v>
      </c>
      <c r="E11" s="7" t="s">
        <v>130</v>
      </c>
      <c r="F11" s="7" t="s">
        <v>143</v>
      </c>
      <c r="G11" s="7" t="s">
        <v>129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7" t="s">
        <v>133</v>
      </c>
      <c r="O11" s="7" t="s">
        <v>144</v>
      </c>
      <c r="R11" s="8"/>
      <c r="V11" s="7" t="s">
        <v>135</v>
      </c>
      <c r="W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7" t="s">
        <v>89</v>
      </c>
      <c r="AA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1" s="7"/>
    </row>
    <row r="12" spans="1:33">
      <c r="A12" s="7">
        <f t="shared" si="0"/>
        <v>11</v>
      </c>
      <c r="B12" s="7" t="s">
        <v>142</v>
      </c>
      <c r="D12" s="7">
        <v>5</v>
      </c>
      <c r="E12" s="7" t="s">
        <v>130</v>
      </c>
      <c r="F12" s="7" t="s">
        <v>145</v>
      </c>
      <c r="G12" s="7" t="s">
        <v>132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7" t="s">
        <v>133</v>
      </c>
      <c r="O12" s="7" t="s">
        <v>146</v>
      </c>
      <c r="R12" s="8"/>
      <c r="V12" s="7" t="s">
        <v>135</v>
      </c>
      <c r="W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7" t="s">
        <v>89</v>
      </c>
      <c r="AA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2" s="7"/>
    </row>
    <row r="13" spans="1:33">
      <c r="A13" s="7">
        <f t="shared" si="0"/>
        <v>12</v>
      </c>
      <c r="B13" s="7" t="s">
        <v>142</v>
      </c>
      <c r="D13" s="7">
        <v>6</v>
      </c>
      <c r="E13" s="7" t="s">
        <v>136</v>
      </c>
      <c r="F13" s="7" t="s">
        <v>147</v>
      </c>
      <c r="G13" s="7" t="s">
        <v>148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7" t="s">
        <v>149</v>
      </c>
      <c r="P13" s="7" t="s">
        <v>202</v>
      </c>
      <c r="Q13" s="7" t="s">
        <v>150</v>
      </c>
      <c r="R13" s="8" t="s">
        <v>151</v>
      </c>
      <c r="S13" s="8">
        <v>13.6</v>
      </c>
      <c r="T13" s="7">
        <v>0.23100000000000001</v>
      </c>
      <c r="V13" s="7" t="s">
        <v>135</v>
      </c>
      <c r="W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7" t="s">
        <v>89</v>
      </c>
      <c r="AA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3" s="7"/>
      <c r="AD13" s="7" t="s">
        <v>205</v>
      </c>
      <c r="AF13" s="7" t="s">
        <v>213</v>
      </c>
      <c r="AG13" s="7" t="s">
        <v>208</v>
      </c>
    </row>
    <row r="14" spans="1:33">
      <c r="A14" s="7">
        <f t="shared" si="0"/>
        <v>13</v>
      </c>
      <c r="B14" s="7" t="s">
        <v>152</v>
      </c>
      <c r="D14" s="7">
        <v>1</v>
      </c>
      <c r="E14" s="9" t="s">
        <v>99</v>
      </c>
      <c r="F14" s="7" t="s">
        <v>126</v>
      </c>
      <c r="G14" s="7" t="s">
        <v>87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86</v>
      </c>
      <c r="O14" s="7" t="s">
        <v>88</v>
      </c>
      <c r="R14" s="8"/>
      <c r="W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7" t="s">
        <v>89</v>
      </c>
      <c r="Z14" s="7">
        <v>1</v>
      </c>
      <c r="AA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4" s="7">
        <v>56</v>
      </c>
    </row>
    <row r="15" spans="1:33">
      <c r="A15" s="7">
        <f t="shared" si="0"/>
        <v>14</v>
      </c>
      <c r="B15" s="7" t="s">
        <v>152</v>
      </c>
      <c r="D15" s="7">
        <v>2</v>
      </c>
      <c r="E15" s="9" t="s">
        <v>99</v>
      </c>
      <c r="F15" s="7" t="s">
        <v>126</v>
      </c>
      <c r="G15" s="7" t="s">
        <v>127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86</v>
      </c>
      <c r="O15" s="7" t="s">
        <v>88</v>
      </c>
      <c r="R15" s="8"/>
      <c r="W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7" t="s">
        <v>89</v>
      </c>
      <c r="Z15" s="7">
        <v>2</v>
      </c>
      <c r="AA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5" s="7">
        <v>51</v>
      </c>
    </row>
    <row r="16" spans="1:33">
      <c r="A16" s="7">
        <f t="shared" si="0"/>
        <v>15</v>
      </c>
      <c r="B16" s="7" t="s">
        <v>152</v>
      </c>
      <c r="D16" s="7">
        <v>3</v>
      </c>
      <c r="E16" s="9" t="s">
        <v>99</v>
      </c>
      <c r="F16" s="7" t="s">
        <v>126</v>
      </c>
      <c r="G16" s="7" t="s">
        <v>128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86</v>
      </c>
      <c r="O16" s="7" t="s">
        <v>88</v>
      </c>
      <c r="R16" s="8"/>
      <c r="W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7" t="s">
        <v>89</v>
      </c>
      <c r="Z16" s="7">
        <v>3</v>
      </c>
      <c r="AA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6" s="7">
        <v>70</v>
      </c>
    </row>
    <row r="17" spans="1:33">
      <c r="A17" s="7">
        <f t="shared" si="0"/>
        <v>16</v>
      </c>
      <c r="B17" s="7" t="s">
        <v>152</v>
      </c>
      <c r="D17" s="7">
        <v>4</v>
      </c>
      <c r="E17" s="7" t="s">
        <v>130</v>
      </c>
      <c r="F17" s="7" t="s">
        <v>143</v>
      </c>
      <c r="G17" s="7" t="s">
        <v>128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7" t="s">
        <v>133</v>
      </c>
      <c r="O17" s="7" t="s">
        <v>144</v>
      </c>
      <c r="R17" s="8"/>
      <c r="V17" s="7" t="s">
        <v>135</v>
      </c>
      <c r="W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7" t="s">
        <v>89</v>
      </c>
      <c r="AA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7" s="7"/>
    </row>
    <row r="18" spans="1:33">
      <c r="A18" s="7">
        <f t="shared" si="0"/>
        <v>17</v>
      </c>
      <c r="B18" s="7" t="s">
        <v>152</v>
      </c>
      <c r="D18" s="7">
        <v>5</v>
      </c>
      <c r="E18" s="7" t="s">
        <v>130</v>
      </c>
      <c r="F18" s="7" t="s">
        <v>145</v>
      </c>
      <c r="G18" s="7" t="s">
        <v>129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7" t="s">
        <v>133</v>
      </c>
      <c r="O18" s="7" t="s">
        <v>144</v>
      </c>
      <c r="R18" s="8"/>
      <c r="V18" s="7" t="s">
        <v>135</v>
      </c>
      <c r="W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7" t="s">
        <v>89</v>
      </c>
      <c r="AA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8" s="7"/>
    </row>
    <row r="19" spans="1:33">
      <c r="A19" s="7">
        <f t="shared" si="0"/>
        <v>18</v>
      </c>
      <c r="B19" s="7" t="s">
        <v>152</v>
      </c>
      <c r="C19" s="7" t="s">
        <v>216</v>
      </c>
      <c r="D19" s="7">
        <v>6</v>
      </c>
      <c r="E19" s="7" t="s">
        <v>136</v>
      </c>
      <c r="F19" s="7" t="s">
        <v>153</v>
      </c>
      <c r="G19" s="7" t="s">
        <v>138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7" t="s">
        <v>154</v>
      </c>
      <c r="P19" s="7" t="s">
        <v>203</v>
      </c>
      <c r="R19" s="8" t="s">
        <v>155</v>
      </c>
      <c r="S19" s="8">
        <v>4.2</v>
      </c>
      <c r="T19" s="7">
        <v>0.89</v>
      </c>
      <c r="V19" s="7" t="s">
        <v>135</v>
      </c>
      <c r="W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7" t="s">
        <v>89</v>
      </c>
      <c r="AA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9" s="7"/>
      <c r="AD19" s="7" t="s">
        <v>204</v>
      </c>
      <c r="AF19" s="7" t="s">
        <v>213</v>
      </c>
      <c r="AG19" s="7" t="s">
        <v>207</v>
      </c>
    </row>
    <row r="20" spans="1:33">
      <c r="A20" s="7">
        <f t="shared" si="0"/>
        <v>19</v>
      </c>
      <c r="B20" s="7" t="s">
        <v>152</v>
      </c>
      <c r="C20" s="7" t="s">
        <v>218</v>
      </c>
      <c r="D20" s="7">
        <v>7</v>
      </c>
      <c r="E20" s="7" t="s">
        <v>136</v>
      </c>
      <c r="F20" s="7" t="s">
        <v>156</v>
      </c>
      <c r="G20" s="7" t="s">
        <v>148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7" t="s">
        <v>146</v>
      </c>
      <c r="P20" s="7" t="s">
        <v>202</v>
      </c>
      <c r="Q20" s="7" t="s">
        <v>140</v>
      </c>
      <c r="R20" s="41" t="s">
        <v>157</v>
      </c>
      <c r="S20" s="8">
        <v>16.5</v>
      </c>
      <c r="T20" s="7">
        <v>0.11</v>
      </c>
      <c r="V20" s="7" t="s">
        <v>135</v>
      </c>
      <c r="W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7" t="s">
        <v>89</v>
      </c>
      <c r="AA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0" s="7"/>
      <c r="AD20" s="7" t="s">
        <v>205</v>
      </c>
      <c r="AF20" s="7" t="s">
        <v>214</v>
      </c>
      <c r="AG20" s="7" t="s">
        <v>209</v>
      </c>
    </row>
    <row r="21" spans="1:33">
      <c r="A21" s="7">
        <f t="shared" si="0"/>
        <v>20</v>
      </c>
      <c r="B21" s="7" t="s">
        <v>158</v>
      </c>
      <c r="D21" s="7">
        <v>1</v>
      </c>
      <c r="E21" s="9" t="s">
        <v>99</v>
      </c>
      <c r="F21" s="7" t="s">
        <v>126</v>
      </c>
      <c r="G21" s="7" t="s">
        <v>87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86</v>
      </c>
      <c r="O21" s="7" t="s">
        <v>88</v>
      </c>
      <c r="R21" s="8"/>
      <c r="W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7" t="s">
        <v>89</v>
      </c>
      <c r="Z21" s="7">
        <v>4</v>
      </c>
      <c r="AA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1" s="7">
        <v>54</v>
      </c>
    </row>
    <row r="22" spans="1:33">
      <c r="A22" s="7">
        <f t="shared" si="0"/>
        <v>21</v>
      </c>
      <c r="B22" s="7" t="s">
        <v>158</v>
      </c>
      <c r="D22" s="7">
        <v>2</v>
      </c>
      <c r="E22" s="9" t="s">
        <v>99</v>
      </c>
      <c r="F22" s="7" t="s">
        <v>126</v>
      </c>
      <c r="G22" s="7" t="s">
        <v>127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86</v>
      </c>
      <c r="O22" s="7" t="s">
        <v>88</v>
      </c>
      <c r="R22" s="8"/>
      <c r="W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7" t="s">
        <v>89</v>
      </c>
      <c r="Z22" s="7">
        <v>5</v>
      </c>
      <c r="AA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2" s="7">
        <v>51.2</v>
      </c>
    </row>
    <row r="23" spans="1:33">
      <c r="A23" s="7">
        <f t="shared" si="0"/>
        <v>22</v>
      </c>
      <c r="B23" s="7" t="s">
        <v>158</v>
      </c>
      <c r="D23" s="7">
        <v>3</v>
      </c>
      <c r="E23" s="9" t="s">
        <v>99</v>
      </c>
      <c r="F23" s="7" t="s">
        <v>126</v>
      </c>
      <c r="G23" s="7" t="s">
        <v>128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86</v>
      </c>
      <c r="O23" s="7" t="s">
        <v>88</v>
      </c>
      <c r="R23" s="8"/>
      <c r="W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7" t="s">
        <v>89</v>
      </c>
      <c r="Z23" s="7">
        <v>6</v>
      </c>
      <c r="AA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3" s="7">
        <v>53.6</v>
      </c>
    </row>
    <row r="24" spans="1:33">
      <c r="A24" s="7">
        <f t="shared" si="0"/>
        <v>23</v>
      </c>
      <c r="B24" s="7" t="s">
        <v>158</v>
      </c>
      <c r="D24" s="7">
        <v>4</v>
      </c>
      <c r="E24" s="9" t="s">
        <v>99</v>
      </c>
      <c r="F24" s="7" t="s">
        <v>126</v>
      </c>
      <c r="G24" s="7" t="s">
        <v>128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86</v>
      </c>
      <c r="O24" s="7" t="s">
        <v>88</v>
      </c>
      <c r="R24" s="8"/>
      <c r="W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7" t="s">
        <v>89</v>
      </c>
      <c r="Z24" s="7">
        <v>7</v>
      </c>
      <c r="AA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4" s="7">
        <v>56.4</v>
      </c>
    </row>
    <row r="25" spans="1:33">
      <c r="A25" s="7">
        <f t="shared" si="0"/>
        <v>24</v>
      </c>
      <c r="B25" s="7" t="s">
        <v>158</v>
      </c>
      <c r="D25" s="7">
        <v>5</v>
      </c>
      <c r="E25" s="7" t="s">
        <v>130</v>
      </c>
      <c r="F25" s="7" t="s">
        <v>143</v>
      </c>
      <c r="G25" s="7" t="s">
        <v>129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7" t="s">
        <v>133</v>
      </c>
      <c r="O25" s="7" t="s">
        <v>144</v>
      </c>
      <c r="R25" s="8"/>
      <c r="V25" s="7" t="s">
        <v>135</v>
      </c>
      <c r="W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7" t="s">
        <v>89</v>
      </c>
      <c r="AA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5" s="7"/>
    </row>
    <row r="26" spans="1:33">
      <c r="A26" s="7">
        <f t="shared" si="0"/>
        <v>25</v>
      </c>
      <c r="B26" s="7" t="s">
        <v>158</v>
      </c>
      <c r="D26" s="7">
        <v>6</v>
      </c>
      <c r="E26" s="7" t="s">
        <v>130</v>
      </c>
      <c r="F26" s="7" t="s">
        <v>145</v>
      </c>
      <c r="G26" s="7" t="s">
        <v>159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7" t="s">
        <v>133</v>
      </c>
      <c r="O26" s="7" t="s">
        <v>144</v>
      </c>
      <c r="R26" s="8"/>
      <c r="V26" s="7" t="s">
        <v>135</v>
      </c>
      <c r="W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7" t="s">
        <v>89</v>
      </c>
      <c r="AA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6" s="7"/>
    </row>
    <row r="27" spans="1:33">
      <c r="A27" s="7">
        <f t="shared" si="0"/>
        <v>26</v>
      </c>
      <c r="B27" s="7" t="s">
        <v>158</v>
      </c>
      <c r="D27" s="7">
        <v>7</v>
      </c>
      <c r="E27" s="7" t="s">
        <v>136</v>
      </c>
      <c r="F27" s="7" t="s">
        <v>160</v>
      </c>
      <c r="G27" s="7" t="s">
        <v>138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7" t="s">
        <v>161</v>
      </c>
      <c r="P27" s="7" t="s">
        <v>202</v>
      </c>
      <c r="R27" s="8" t="s">
        <v>151</v>
      </c>
      <c r="S27" s="8">
        <v>6.5</v>
      </c>
      <c r="T27" s="7">
        <v>0.51500000000000001</v>
      </c>
      <c r="U27" s="7" t="s">
        <v>162</v>
      </c>
      <c r="V27" s="7" t="s">
        <v>135</v>
      </c>
      <c r="W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7" t="s">
        <v>163</v>
      </c>
      <c r="AA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7" s="7"/>
      <c r="AD27" s="7" t="s">
        <v>204</v>
      </c>
      <c r="AF27" s="7" t="s">
        <v>215</v>
      </c>
      <c r="AG27" s="7" t="s">
        <v>207</v>
      </c>
    </row>
    <row r="28" spans="1:33">
      <c r="A28" s="7">
        <f t="shared" si="0"/>
        <v>27</v>
      </c>
      <c r="B28" s="7" t="s">
        <v>164</v>
      </c>
      <c r="D28" s="7">
        <v>1</v>
      </c>
      <c r="E28" s="9" t="s">
        <v>99</v>
      </c>
      <c r="F28" s="7" t="s">
        <v>126</v>
      </c>
      <c r="G28" s="7" t="s">
        <v>87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86</v>
      </c>
      <c r="O28" s="7" t="s">
        <v>88</v>
      </c>
      <c r="R28" s="8"/>
      <c r="W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7" t="s">
        <v>89</v>
      </c>
      <c r="Z28" s="7">
        <v>4</v>
      </c>
      <c r="AA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8" s="7">
        <v>54</v>
      </c>
    </row>
    <row r="29" spans="1:33">
      <c r="A29" s="7">
        <f t="shared" si="0"/>
        <v>28</v>
      </c>
      <c r="B29" s="7" t="s">
        <v>164</v>
      </c>
      <c r="D29" s="7">
        <v>2</v>
      </c>
      <c r="E29" s="9" t="s">
        <v>99</v>
      </c>
      <c r="F29" s="7" t="s">
        <v>126</v>
      </c>
      <c r="G29" s="7" t="s">
        <v>127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86</v>
      </c>
      <c r="O29" s="7" t="s">
        <v>88</v>
      </c>
      <c r="R29" s="8"/>
      <c r="W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7" t="s">
        <v>89</v>
      </c>
      <c r="Z29" s="7">
        <v>5</v>
      </c>
      <c r="AA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9" s="7">
        <v>51.2</v>
      </c>
    </row>
    <row r="30" spans="1:33">
      <c r="A30" s="7">
        <f t="shared" si="0"/>
        <v>29</v>
      </c>
      <c r="B30" s="7" t="s">
        <v>164</v>
      </c>
      <c r="D30" s="7">
        <v>3</v>
      </c>
      <c r="E30" s="9" t="s">
        <v>99</v>
      </c>
      <c r="F30" s="7" t="s">
        <v>126</v>
      </c>
      <c r="G30" s="7" t="s">
        <v>128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86</v>
      </c>
      <c r="O30" s="7" t="s">
        <v>88</v>
      </c>
      <c r="R30" s="8"/>
      <c r="W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7" t="s">
        <v>89</v>
      </c>
      <c r="Z30" s="7">
        <v>6</v>
      </c>
      <c r="AA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0" s="7">
        <v>53.6</v>
      </c>
    </row>
    <row r="31" spans="1:33">
      <c r="A31" s="7">
        <f t="shared" si="0"/>
        <v>30</v>
      </c>
      <c r="B31" s="7" t="s">
        <v>164</v>
      </c>
      <c r="D31" s="7">
        <v>4</v>
      </c>
      <c r="E31" s="9" t="s">
        <v>99</v>
      </c>
      <c r="F31" s="7" t="s">
        <v>126</v>
      </c>
      <c r="G31" s="7" t="s">
        <v>129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86</v>
      </c>
      <c r="O31" s="7" t="s">
        <v>88</v>
      </c>
      <c r="R31" s="8"/>
      <c r="W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7" t="s">
        <v>89</v>
      </c>
      <c r="Z31" s="7">
        <v>7</v>
      </c>
      <c r="AA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1" s="7">
        <v>56.4</v>
      </c>
    </row>
    <row r="32" spans="1:33">
      <c r="A32" s="7">
        <f t="shared" si="0"/>
        <v>31</v>
      </c>
      <c r="B32" s="7" t="s">
        <v>164</v>
      </c>
      <c r="D32" s="7">
        <v>5</v>
      </c>
      <c r="E32" s="7" t="s">
        <v>130</v>
      </c>
      <c r="F32" s="7" t="s">
        <v>143</v>
      </c>
      <c r="G32" s="7" t="s">
        <v>129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7" t="s">
        <v>133</v>
      </c>
      <c r="O32" s="7" t="s">
        <v>144</v>
      </c>
      <c r="R32" s="8"/>
      <c r="V32" s="7" t="s">
        <v>135</v>
      </c>
      <c r="W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7" t="s">
        <v>89</v>
      </c>
      <c r="AA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2" s="7"/>
    </row>
    <row r="33" spans="1:33">
      <c r="A33" s="7">
        <f t="shared" si="0"/>
        <v>32</v>
      </c>
      <c r="B33" s="7" t="s">
        <v>164</v>
      </c>
      <c r="D33" s="7">
        <v>6</v>
      </c>
      <c r="E33" s="7" t="s">
        <v>130</v>
      </c>
      <c r="F33" s="7" t="s">
        <v>131</v>
      </c>
      <c r="G33" s="7" t="s">
        <v>132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7" t="s">
        <v>133</v>
      </c>
      <c r="O33" s="7" t="s">
        <v>144</v>
      </c>
      <c r="R33" s="8"/>
      <c r="V33" s="7" t="s">
        <v>135</v>
      </c>
      <c r="W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7" t="s">
        <v>89</v>
      </c>
      <c r="AA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3" s="7"/>
    </row>
    <row r="34" spans="1:33">
      <c r="A34" s="7">
        <f t="shared" si="0"/>
        <v>33</v>
      </c>
      <c r="B34" s="7" t="s">
        <v>164</v>
      </c>
      <c r="D34" s="7">
        <v>7</v>
      </c>
      <c r="E34" s="7" t="s">
        <v>136</v>
      </c>
      <c r="F34" s="7" t="s">
        <v>165</v>
      </c>
      <c r="G34" s="7" t="s">
        <v>138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7" t="s">
        <v>166</v>
      </c>
      <c r="P34" s="7" t="s">
        <v>203</v>
      </c>
      <c r="Q34" s="7" t="s">
        <v>140</v>
      </c>
      <c r="R34" s="8" t="s">
        <v>141</v>
      </c>
      <c r="S34" s="8">
        <v>7.7</v>
      </c>
      <c r="U34" s="7" t="s">
        <v>167</v>
      </c>
      <c r="V34" s="7" t="s">
        <v>135</v>
      </c>
      <c r="W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7" t="s">
        <v>89</v>
      </c>
      <c r="AA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4" s="7"/>
      <c r="AF34" s="7" t="s">
        <v>214</v>
      </c>
      <c r="AG34" s="7" t="s">
        <v>208</v>
      </c>
    </row>
    <row r="35" spans="1:33">
      <c r="A35" s="7">
        <f t="shared" si="0"/>
        <v>34</v>
      </c>
      <c r="B35" s="7" t="s">
        <v>168</v>
      </c>
      <c r="D35" s="7">
        <v>1</v>
      </c>
      <c r="E35" s="9" t="s">
        <v>99</v>
      </c>
      <c r="F35" s="7" t="s">
        <v>126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86</v>
      </c>
      <c r="O35" s="7" t="s">
        <v>88</v>
      </c>
      <c r="R35" s="8"/>
      <c r="W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7" t="s">
        <v>89</v>
      </c>
      <c r="AA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5" s="7"/>
    </row>
    <row r="36" spans="1:33">
      <c r="A36" s="7">
        <f t="shared" si="0"/>
        <v>35</v>
      </c>
      <c r="B36" s="7" t="s">
        <v>168</v>
      </c>
      <c r="D36" s="7">
        <v>2</v>
      </c>
      <c r="E36" s="9" t="s">
        <v>99</v>
      </c>
      <c r="F36" s="7" t="s">
        <v>126</v>
      </c>
      <c r="G36" s="7" t="s">
        <v>87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86</v>
      </c>
      <c r="O36" s="7" t="s">
        <v>88</v>
      </c>
      <c r="R36" s="8"/>
      <c r="W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7" t="s">
        <v>89</v>
      </c>
      <c r="Z36" s="7">
        <v>8</v>
      </c>
      <c r="AA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6" s="7">
        <v>62</v>
      </c>
    </row>
    <row r="37" spans="1:33">
      <c r="A37" s="7">
        <f t="shared" si="0"/>
        <v>36</v>
      </c>
      <c r="B37" s="7" t="s">
        <v>168</v>
      </c>
      <c r="D37" s="7">
        <v>3</v>
      </c>
      <c r="E37" s="9" t="s">
        <v>99</v>
      </c>
      <c r="F37" s="7" t="s">
        <v>126</v>
      </c>
      <c r="G37" s="7" t="s">
        <v>127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86</v>
      </c>
      <c r="O37" s="7" t="s">
        <v>88</v>
      </c>
      <c r="R37" s="8"/>
      <c r="W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7" t="s">
        <v>89</v>
      </c>
      <c r="Z37" s="7">
        <v>9</v>
      </c>
      <c r="AA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7" s="7">
        <v>59.2</v>
      </c>
    </row>
    <row r="38" spans="1:33">
      <c r="A38" s="7">
        <f t="shared" si="0"/>
        <v>37</v>
      </c>
      <c r="B38" s="7" t="s">
        <v>168</v>
      </c>
      <c r="D38" s="7">
        <v>4</v>
      </c>
      <c r="E38" s="9" t="s">
        <v>99</v>
      </c>
      <c r="F38" s="7" t="s">
        <v>126</v>
      </c>
      <c r="G38" s="7" t="s">
        <v>128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86</v>
      </c>
      <c r="O38" s="7" t="s">
        <v>88</v>
      </c>
      <c r="R38" s="8"/>
      <c r="W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7" t="s">
        <v>89</v>
      </c>
      <c r="Z38" s="7">
        <v>10</v>
      </c>
      <c r="AA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8" s="7">
        <v>60.6</v>
      </c>
    </row>
    <row r="39" spans="1:33">
      <c r="A39" s="7">
        <f t="shared" si="0"/>
        <v>38</v>
      </c>
      <c r="B39" s="7" t="s">
        <v>168</v>
      </c>
      <c r="C39" s="7" t="s">
        <v>49</v>
      </c>
      <c r="D39" s="7">
        <v>5</v>
      </c>
      <c r="E39" s="7" t="s">
        <v>130</v>
      </c>
      <c r="F39" s="7" t="s">
        <v>131</v>
      </c>
      <c r="G39" s="7" t="s">
        <v>132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7" t="s">
        <v>133</v>
      </c>
      <c r="O39" s="7" t="s">
        <v>146</v>
      </c>
      <c r="R39" s="8"/>
      <c r="V39" s="7" t="s">
        <v>135</v>
      </c>
      <c r="W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7" t="s">
        <v>89</v>
      </c>
      <c r="Y39" s="7">
        <v>25.6</v>
      </c>
      <c r="AA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9" s="7"/>
    </row>
    <row r="40" spans="1:33">
      <c r="A40" s="7">
        <f t="shared" si="0"/>
        <v>39</v>
      </c>
      <c r="B40" s="7" t="s">
        <v>168</v>
      </c>
      <c r="C40" s="7" t="s">
        <v>169</v>
      </c>
      <c r="D40" s="7">
        <v>6</v>
      </c>
      <c r="E40" s="7" t="s">
        <v>136</v>
      </c>
      <c r="F40" s="7" t="s">
        <v>165</v>
      </c>
      <c r="G40" s="7" t="s">
        <v>138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7" t="s">
        <v>170</v>
      </c>
      <c r="P40" s="7" t="s">
        <v>201</v>
      </c>
      <c r="Q40" s="7" t="s">
        <v>140</v>
      </c>
      <c r="R40" s="8" t="s">
        <v>141</v>
      </c>
      <c r="S40" s="8">
        <v>6.4</v>
      </c>
      <c r="U40" s="7" t="s">
        <v>171</v>
      </c>
      <c r="V40" s="7" t="s">
        <v>135</v>
      </c>
      <c r="W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7" t="s">
        <v>163</v>
      </c>
      <c r="AA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40" s="7"/>
      <c r="AD40" s="7" t="s">
        <v>206</v>
      </c>
      <c r="AG40" s="7" t="s">
        <v>208</v>
      </c>
    </row>
    <row r="41" spans="1:33">
      <c r="A41" s="7">
        <f t="shared" si="0"/>
        <v>40</v>
      </c>
      <c r="B41" s="7" t="s">
        <v>172</v>
      </c>
      <c r="D41" s="7">
        <v>1</v>
      </c>
      <c r="E41" s="9" t="s">
        <v>99</v>
      </c>
      <c r="F41" s="7" t="s">
        <v>126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86</v>
      </c>
      <c r="O41" s="7" t="s">
        <v>88</v>
      </c>
      <c r="R41" s="8"/>
      <c r="W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7" t="s">
        <v>89</v>
      </c>
      <c r="Z41" s="7">
        <v>12</v>
      </c>
      <c r="AA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1" s="8">
        <v>61.6</v>
      </c>
    </row>
    <row r="42" spans="1:33">
      <c r="A42" s="7">
        <f t="shared" si="0"/>
        <v>41</v>
      </c>
      <c r="B42" s="7" t="s">
        <v>172</v>
      </c>
      <c r="D42" s="7">
        <v>2</v>
      </c>
      <c r="E42" s="9" t="s">
        <v>99</v>
      </c>
      <c r="F42" s="7" t="s">
        <v>126</v>
      </c>
      <c r="G42" s="7" t="s">
        <v>87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86</v>
      </c>
      <c r="O42" s="7" t="s">
        <v>88</v>
      </c>
      <c r="R42" s="8"/>
      <c r="W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7" t="s">
        <v>89</v>
      </c>
      <c r="Z42" s="7">
        <v>13</v>
      </c>
      <c r="AA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2" s="8">
        <v>63.6</v>
      </c>
    </row>
    <row r="43" spans="1:33">
      <c r="A43" s="7">
        <f t="shared" si="0"/>
        <v>42</v>
      </c>
      <c r="B43" s="7" t="s">
        <v>172</v>
      </c>
      <c r="D43" s="7">
        <v>3</v>
      </c>
      <c r="E43" s="9" t="s">
        <v>99</v>
      </c>
      <c r="F43" s="7" t="s">
        <v>126</v>
      </c>
      <c r="G43" s="7" t="s">
        <v>127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86</v>
      </c>
      <c r="O43" s="7" t="s">
        <v>88</v>
      </c>
      <c r="R43" s="8"/>
      <c r="W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7" t="s">
        <v>89</v>
      </c>
      <c r="Z43" s="7">
        <v>10</v>
      </c>
      <c r="AA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3" s="8">
        <v>60.6</v>
      </c>
    </row>
    <row r="44" spans="1:33">
      <c r="A44" s="7">
        <f t="shared" si="0"/>
        <v>43</v>
      </c>
      <c r="B44" s="7" t="s">
        <v>172</v>
      </c>
      <c r="D44" s="7">
        <v>4</v>
      </c>
      <c r="E44" s="9" t="s">
        <v>99</v>
      </c>
      <c r="F44" s="7" t="s">
        <v>126</v>
      </c>
      <c r="G44" s="7" t="s">
        <v>129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86</v>
      </c>
      <c r="O44" s="7" t="s">
        <v>88</v>
      </c>
      <c r="R44" s="8"/>
      <c r="W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7" t="s">
        <v>89</v>
      </c>
      <c r="Z44" s="7">
        <v>11</v>
      </c>
      <c r="AA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4" s="8">
        <v>63</v>
      </c>
    </row>
    <row r="45" spans="1:33">
      <c r="A45" s="7">
        <f t="shared" si="0"/>
        <v>44</v>
      </c>
      <c r="B45" s="7" t="s">
        <v>172</v>
      </c>
      <c r="D45" s="7">
        <v>5</v>
      </c>
      <c r="E45" s="9" t="s">
        <v>99</v>
      </c>
      <c r="F45" s="7" t="s">
        <v>126</v>
      </c>
      <c r="G45" s="7" t="s">
        <v>128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86</v>
      </c>
      <c r="O45" s="7" t="s">
        <v>88</v>
      </c>
      <c r="R45" s="8"/>
      <c r="W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7" t="s">
        <v>89</v>
      </c>
      <c r="AA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3">
      <c r="A46" s="7">
        <f t="shared" si="0"/>
        <v>45</v>
      </c>
      <c r="B46" s="7" t="s">
        <v>172</v>
      </c>
      <c r="C46" s="7" t="s">
        <v>49</v>
      </c>
      <c r="D46" s="7">
        <v>6</v>
      </c>
      <c r="E46" s="7" t="s">
        <v>130</v>
      </c>
      <c r="F46" s="7" t="s">
        <v>131</v>
      </c>
      <c r="G46" s="7" t="s">
        <v>129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7" t="s">
        <v>133</v>
      </c>
      <c r="O46" s="7" t="s">
        <v>144</v>
      </c>
      <c r="R46" s="8"/>
      <c r="W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7" t="s">
        <v>89</v>
      </c>
      <c r="AA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3">
      <c r="A47" s="7">
        <f t="shared" si="0"/>
        <v>46</v>
      </c>
      <c r="B47" s="7" t="s">
        <v>172</v>
      </c>
      <c r="C47" s="7" t="s">
        <v>49</v>
      </c>
      <c r="D47" s="7">
        <v>7</v>
      </c>
      <c r="E47" s="7" t="s">
        <v>130</v>
      </c>
      <c r="F47" s="7" t="s">
        <v>131</v>
      </c>
      <c r="G47" s="7" t="s">
        <v>132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7" t="s">
        <v>133</v>
      </c>
      <c r="O47" s="7" t="s">
        <v>144</v>
      </c>
      <c r="R47" s="8"/>
      <c r="W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7" t="s">
        <v>89</v>
      </c>
      <c r="AA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3">
      <c r="A48" s="7">
        <f t="shared" si="0"/>
        <v>47</v>
      </c>
      <c r="B48" s="7" t="s">
        <v>172</v>
      </c>
      <c r="C48" s="7" t="s">
        <v>173</v>
      </c>
      <c r="D48" s="7">
        <v>8</v>
      </c>
      <c r="E48" s="7" t="s">
        <v>136</v>
      </c>
      <c r="F48" s="7" t="s">
        <v>153</v>
      </c>
      <c r="G48" s="7" t="s">
        <v>138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7" t="s">
        <v>174</v>
      </c>
      <c r="P48" s="7" t="s">
        <v>201</v>
      </c>
      <c r="R48" s="8" t="s">
        <v>155</v>
      </c>
      <c r="U48" s="7" t="s">
        <v>175</v>
      </c>
      <c r="V48" s="7" t="s">
        <v>135</v>
      </c>
      <c r="W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7" t="s">
        <v>163</v>
      </c>
      <c r="AA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48" s="7" t="s">
        <v>204</v>
      </c>
      <c r="AF48" s="7" t="s">
        <v>213</v>
      </c>
      <c r="AG48" s="7" t="s">
        <v>210</v>
      </c>
    </row>
    <row r="49" spans="1:33">
      <c r="A49" s="7">
        <f t="shared" si="0"/>
        <v>48</v>
      </c>
      <c r="B49" s="7" t="s">
        <v>176</v>
      </c>
      <c r="D49" s="7">
        <v>1</v>
      </c>
      <c r="E49" s="9" t="s">
        <v>99</v>
      </c>
      <c r="F49" s="7" t="s">
        <v>126</v>
      </c>
      <c r="G49" s="7" t="s">
        <v>87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86</v>
      </c>
      <c r="O49" s="7" t="s">
        <v>88</v>
      </c>
      <c r="R49" s="8"/>
      <c r="W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7" t="s">
        <v>89</v>
      </c>
      <c r="Z49" s="7">
        <v>8</v>
      </c>
      <c r="AA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9" s="8">
        <v>62</v>
      </c>
    </row>
    <row r="50" spans="1:33">
      <c r="A50" s="7">
        <f t="shared" si="0"/>
        <v>49</v>
      </c>
      <c r="B50" s="7" t="s">
        <v>176</v>
      </c>
      <c r="D50" s="7">
        <v>2</v>
      </c>
      <c r="E50" s="9" t="s">
        <v>99</v>
      </c>
      <c r="F50" s="7" t="s">
        <v>126</v>
      </c>
      <c r="G50" s="7" t="s">
        <v>127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86</v>
      </c>
      <c r="O50" s="7" t="s">
        <v>88</v>
      </c>
      <c r="R50" s="8"/>
      <c r="W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7" t="s">
        <v>89</v>
      </c>
      <c r="Z50" s="7">
        <v>9</v>
      </c>
      <c r="AA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0" s="8">
        <v>59.2</v>
      </c>
    </row>
    <row r="51" spans="1:33">
      <c r="A51" s="7">
        <f t="shared" si="0"/>
        <v>50</v>
      </c>
      <c r="B51" s="7" t="s">
        <v>176</v>
      </c>
      <c r="D51" s="7">
        <v>3</v>
      </c>
      <c r="E51" s="9" t="s">
        <v>99</v>
      </c>
      <c r="F51" s="7" t="s">
        <v>126</v>
      </c>
      <c r="G51" s="7" t="s">
        <v>128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86</v>
      </c>
      <c r="O51" s="7" t="s">
        <v>88</v>
      </c>
      <c r="R51" s="8"/>
      <c r="W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7" t="s">
        <v>89</v>
      </c>
      <c r="Z51" s="7">
        <v>10</v>
      </c>
      <c r="AA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1" s="8">
        <v>60.6</v>
      </c>
    </row>
    <row r="52" spans="1:33">
      <c r="A52" s="7">
        <f t="shared" si="0"/>
        <v>51</v>
      </c>
      <c r="B52" s="7" t="s">
        <v>176</v>
      </c>
      <c r="D52" s="7">
        <v>4</v>
      </c>
      <c r="E52" s="9" t="s">
        <v>99</v>
      </c>
      <c r="F52" s="7" t="s">
        <v>126</v>
      </c>
      <c r="G52" s="7" t="s">
        <v>128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86</v>
      </c>
      <c r="O52" s="7" t="s">
        <v>88</v>
      </c>
      <c r="R52" s="8"/>
      <c r="W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7" t="s">
        <v>89</v>
      </c>
      <c r="Z52" s="7">
        <v>11</v>
      </c>
      <c r="AA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2" s="8">
        <v>63</v>
      </c>
    </row>
    <row r="53" spans="1:33">
      <c r="A53" s="7">
        <f t="shared" si="0"/>
        <v>52</v>
      </c>
      <c r="B53" s="7" t="s">
        <v>176</v>
      </c>
      <c r="C53" s="7" t="s">
        <v>49</v>
      </c>
      <c r="D53" s="7">
        <v>5</v>
      </c>
      <c r="E53" s="7" t="s">
        <v>130</v>
      </c>
      <c r="F53" s="7" t="s">
        <v>143</v>
      </c>
      <c r="G53" s="7" t="s">
        <v>128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7" t="s">
        <v>133</v>
      </c>
      <c r="O53" s="7" t="s">
        <v>144</v>
      </c>
      <c r="R53" s="8"/>
      <c r="W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7" t="s">
        <v>89</v>
      </c>
      <c r="AA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3">
      <c r="A54" s="7">
        <f t="shared" si="0"/>
        <v>53</v>
      </c>
      <c r="B54" s="7" t="s">
        <v>176</v>
      </c>
      <c r="C54" s="7" t="s">
        <v>49</v>
      </c>
      <c r="D54" s="7">
        <v>6</v>
      </c>
      <c r="E54" s="7" t="s">
        <v>130</v>
      </c>
      <c r="F54" s="7" t="s">
        <v>131</v>
      </c>
      <c r="G54" s="7" t="s">
        <v>132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7" t="s">
        <v>133</v>
      </c>
      <c r="O54" s="7" t="s">
        <v>144</v>
      </c>
      <c r="R54" s="8"/>
      <c r="W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7" t="s">
        <v>89</v>
      </c>
      <c r="AA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3">
      <c r="A55" s="7">
        <f t="shared" si="0"/>
        <v>54</v>
      </c>
      <c r="B55" s="7" t="s">
        <v>176</v>
      </c>
      <c r="C55" s="7" t="s">
        <v>177</v>
      </c>
      <c r="D55" s="7">
        <v>7</v>
      </c>
      <c r="E55" s="7" t="s">
        <v>130</v>
      </c>
      <c r="F55" s="7" t="s">
        <v>145</v>
      </c>
      <c r="G55" s="7" t="s">
        <v>129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7" t="s">
        <v>133</v>
      </c>
      <c r="O55" s="7" t="s">
        <v>178</v>
      </c>
      <c r="R55" s="8"/>
      <c r="W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7" t="s">
        <v>89</v>
      </c>
      <c r="AA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3">
      <c r="A56" s="7">
        <f t="shared" si="0"/>
        <v>55</v>
      </c>
      <c r="B56" s="7" t="s">
        <v>176</v>
      </c>
      <c r="C56" s="7" t="s">
        <v>169</v>
      </c>
      <c r="D56" s="7">
        <v>8</v>
      </c>
      <c r="E56" s="7" t="s">
        <v>136</v>
      </c>
      <c r="F56" s="7" t="s">
        <v>137</v>
      </c>
      <c r="G56" s="7" t="s">
        <v>138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7" t="s">
        <v>170</v>
      </c>
      <c r="P56" s="7" t="s">
        <v>203</v>
      </c>
      <c r="R56" s="8" t="s">
        <v>141</v>
      </c>
      <c r="S56" s="8">
        <v>6.5</v>
      </c>
      <c r="U56" s="7" t="s">
        <v>179</v>
      </c>
      <c r="V56" s="7" t="s">
        <v>135</v>
      </c>
      <c r="W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7" t="s">
        <v>163</v>
      </c>
      <c r="AA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6" s="7" t="s">
        <v>205</v>
      </c>
      <c r="AF56" s="7" t="s">
        <v>215</v>
      </c>
      <c r="AG56" s="7" t="s">
        <v>211</v>
      </c>
    </row>
    <row r="57" spans="1:33">
      <c r="A57" s="44">
        <f t="shared" si="0"/>
        <v>56</v>
      </c>
      <c r="B57" s="44" t="s">
        <v>234</v>
      </c>
      <c r="C57" s="44" t="s">
        <v>169</v>
      </c>
      <c r="D57" s="44">
        <v>1</v>
      </c>
      <c r="E57" s="45" t="s">
        <v>233</v>
      </c>
      <c r="F57" s="44" t="s">
        <v>137</v>
      </c>
      <c r="G57" s="44" t="s">
        <v>138</v>
      </c>
      <c r="H57" s="44">
        <v>1</v>
      </c>
      <c r="I57" s="44">
        <v>10</v>
      </c>
      <c r="J57" s="46">
        <f ca="1">Schichten_Grunddaten[[#This Row],[SCHICHT_TIEFE_ENDE]]-Schichten_Grunddaten[[#This Row],[SCHICHT_DICKE]]</f>
        <v>0</v>
      </c>
      <c r="K57" s="4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L57" s="44"/>
      <c r="M57" s="44"/>
      <c r="N57" s="44"/>
      <c r="O57" s="44" t="s">
        <v>170</v>
      </c>
      <c r="P57" s="44" t="s">
        <v>203</v>
      </c>
      <c r="Q57" s="44"/>
      <c r="R57" s="47" t="s">
        <v>141</v>
      </c>
      <c r="S57" s="47">
        <v>6.5</v>
      </c>
      <c r="T57" s="44"/>
      <c r="U57" s="44" t="s">
        <v>179</v>
      </c>
      <c r="V57" s="44" t="s">
        <v>135</v>
      </c>
      <c r="W57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44" t="s">
        <v>163</v>
      </c>
      <c r="Y57" s="44"/>
      <c r="Z57" s="44"/>
      <c r="AA57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7" s="47"/>
      <c r="AC57" s="44"/>
      <c r="AD57" s="44" t="s">
        <v>205</v>
      </c>
      <c r="AE57" s="44"/>
      <c r="AF57" s="44" t="s">
        <v>215</v>
      </c>
      <c r="AG57" s="44" t="s">
        <v>211</v>
      </c>
    </row>
    <row r="58" spans="1:33">
      <c r="A58" s="44">
        <v>57</v>
      </c>
      <c r="B58" s="44" t="s">
        <v>234</v>
      </c>
      <c r="C58" s="44" t="s">
        <v>49</v>
      </c>
      <c r="D58" s="44">
        <v>2</v>
      </c>
      <c r="E58" s="45" t="s">
        <v>236</v>
      </c>
      <c r="F58" s="44" t="s">
        <v>237</v>
      </c>
      <c r="G58" s="44" t="s">
        <v>243</v>
      </c>
      <c r="H58" s="44"/>
      <c r="I58" s="44">
        <v>5</v>
      </c>
      <c r="J58" s="46">
        <f ca="1">Schichten_Grunddaten[[#This Row],[SCHICHT_TIEFE_ENDE]]-Schichten_Grunddaten[[#This Row],[SCHICHT_DICKE]]</f>
        <v>10</v>
      </c>
      <c r="K58" s="4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58" s="44"/>
      <c r="M58" s="44">
        <v>123</v>
      </c>
      <c r="N58" s="44"/>
      <c r="O58" s="7" t="s">
        <v>144</v>
      </c>
      <c r="P58" s="44"/>
      <c r="Q58" s="44"/>
      <c r="R58" s="47"/>
      <c r="S58" s="47"/>
      <c r="T58" s="44"/>
      <c r="U58" s="44"/>
      <c r="V58" s="44"/>
      <c r="W58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X58" s="44"/>
      <c r="Y58" s="44"/>
      <c r="Z58" s="44"/>
      <c r="AA58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8" s="47"/>
      <c r="AC58" s="44"/>
      <c r="AD58" s="44"/>
      <c r="AE58" s="44"/>
      <c r="AF58" s="44"/>
      <c r="AG58" s="44"/>
    </row>
    <row r="59" spans="1:33">
      <c r="A59" s="7">
        <f t="shared" ref="A59:A63" si="1">ROW()-1</f>
        <v>58</v>
      </c>
      <c r="B59" s="44" t="s">
        <v>234</v>
      </c>
      <c r="D59" s="44">
        <v>3</v>
      </c>
      <c r="E59" s="9" t="s">
        <v>99</v>
      </c>
      <c r="F59" s="9" t="s">
        <v>99</v>
      </c>
      <c r="G59" s="44" t="s">
        <v>244</v>
      </c>
      <c r="I59" s="7">
        <v>10</v>
      </c>
      <c r="J59" s="32">
        <f ca="1">Schichten_Grunddaten[[#This Row],[SCHICHT_TIEFE_ENDE]]-Schichten_Grunddaten[[#This Row],[SCHICHT_DICKE]]</f>
        <v>15</v>
      </c>
      <c r="K59" s="32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7">
        <v>1234</v>
      </c>
      <c r="O59" s="7" t="s">
        <v>144</v>
      </c>
      <c r="R59" s="8"/>
      <c r="W59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0" spans="1:33">
      <c r="A60" s="7">
        <f t="shared" si="1"/>
        <v>59</v>
      </c>
      <c r="B60" s="44" t="s">
        <v>234</v>
      </c>
      <c r="C60" s="7" t="s">
        <v>173</v>
      </c>
      <c r="D60" s="44">
        <v>4</v>
      </c>
      <c r="E60" s="9" t="s">
        <v>239</v>
      </c>
      <c r="F60" s="9" t="s">
        <v>239</v>
      </c>
      <c r="G60" s="44" t="s">
        <v>245</v>
      </c>
      <c r="I60" s="44">
        <v>15</v>
      </c>
      <c r="J60" s="32">
        <f ca="1">Schichten_Grunddaten[[#This Row],[SCHICHT_TIEFE_ENDE]]-Schichten_Grunddaten[[#This Row],[SCHICHT_DICKE]]</f>
        <v>25</v>
      </c>
      <c r="K60" s="32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7">
        <v>12345</v>
      </c>
      <c r="O60" s="7" t="s">
        <v>178</v>
      </c>
      <c r="R60" s="8"/>
      <c r="W60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1" spans="1:33">
      <c r="A61" s="7">
        <f t="shared" si="1"/>
        <v>60</v>
      </c>
      <c r="B61" s="44" t="s">
        <v>234</v>
      </c>
      <c r="C61" s="7" t="s">
        <v>218</v>
      </c>
      <c r="D61" s="44">
        <v>5</v>
      </c>
      <c r="E61" s="9" t="s">
        <v>240</v>
      </c>
      <c r="F61" s="9" t="s">
        <v>240</v>
      </c>
      <c r="G61" s="44" t="s">
        <v>246</v>
      </c>
      <c r="I61" s="7">
        <v>20</v>
      </c>
      <c r="J61" s="32">
        <f ca="1">Schichten_Grunddaten[[#This Row],[SCHICHT_TIEFE_ENDE]]-Schichten_Grunddaten[[#This Row],[SCHICHT_DICKE]]</f>
        <v>40</v>
      </c>
      <c r="K61" s="32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7">
        <v>1</v>
      </c>
      <c r="O61" s="7" t="s">
        <v>170</v>
      </c>
      <c r="R61" s="8"/>
      <c r="W61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2" spans="1:33">
      <c r="A62" s="7">
        <f t="shared" si="1"/>
        <v>61</v>
      </c>
      <c r="B62" s="44" t="s">
        <v>234</v>
      </c>
      <c r="D62" s="44">
        <v>6</v>
      </c>
      <c r="E62" s="9" t="s">
        <v>241</v>
      </c>
      <c r="F62" s="9" t="s">
        <v>241</v>
      </c>
      <c r="G62" s="44" t="s">
        <v>132</v>
      </c>
      <c r="I62" s="44">
        <v>25</v>
      </c>
      <c r="J62" s="32">
        <f ca="1">Schichten_Grunddaten[[#This Row],[SCHICHT_TIEFE_ENDE]]-Schichten_Grunddaten[[#This Row],[SCHICHT_DICKE]]</f>
        <v>60</v>
      </c>
      <c r="K62" s="32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7">
        <v>2</v>
      </c>
      <c r="O62" s="44" t="s">
        <v>170</v>
      </c>
      <c r="R62" s="8"/>
      <c r="W62" s="3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32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3" spans="1:33">
      <c r="A63" s="44">
        <f t="shared" si="1"/>
        <v>62</v>
      </c>
      <c r="B63" s="44" t="s">
        <v>234</v>
      </c>
      <c r="C63" s="44"/>
      <c r="D63" s="44">
        <v>7</v>
      </c>
      <c r="E63" s="45" t="s">
        <v>242</v>
      </c>
      <c r="F63" s="45" t="s">
        <v>242</v>
      </c>
      <c r="G63" s="44" t="s">
        <v>247</v>
      </c>
      <c r="H63" s="44"/>
      <c r="I63" s="7">
        <v>30</v>
      </c>
      <c r="J63" s="46">
        <f ca="1">Schichten_Grunddaten[[#This Row],[SCHICHT_TIEFE_ENDE]]-Schichten_Grunddaten[[#This Row],[SCHICHT_DICKE]]</f>
        <v>85</v>
      </c>
      <c r="K63" s="4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L63" s="44"/>
      <c r="M63" s="44"/>
      <c r="N63" s="44"/>
      <c r="O63" s="44"/>
      <c r="P63" s="44"/>
      <c r="Q63" s="44"/>
      <c r="R63" s="47"/>
      <c r="S63" s="47"/>
      <c r="T63" s="44"/>
      <c r="U63" s="44"/>
      <c r="V63" s="44"/>
      <c r="W63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X63" s="44"/>
      <c r="Y63" s="44"/>
      <c r="Z63" s="44"/>
      <c r="AA63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3" s="47"/>
      <c r="AC63" s="44"/>
      <c r="AD63" s="44"/>
      <c r="AE63" s="44"/>
      <c r="AF63" s="44"/>
      <c r="AG63" s="44"/>
    </row>
    <row r="64" spans="1:33">
      <c r="J64" s="32"/>
      <c r="AA64" s="32"/>
    </row>
    <row r="65" spans="10:28">
      <c r="J65" s="32"/>
      <c r="AA65" s="32"/>
    </row>
    <row r="66" spans="10:28">
      <c r="J66" s="32"/>
      <c r="AA66" s="32"/>
    </row>
    <row r="67" spans="10:28">
      <c r="J67" s="32"/>
      <c r="AA67" s="32"/>
    </row>
    <row r="68" spans="10:28">
      <c r="J68" s="32"/>
      <c r="AA68" s="32"/>
    </row>
    <row r="69" spans="10:28">
      <c r="J69" s="32"/>
      <c r="AA69" s="32"/>
    </row>
    <row r="70" spans="10:28">
      <c r="J70" s="32"/>
      <c r="AA70" s="32"/>
    </row>
    <row r="71" spans="10:28">
      <c r="J71" s="32"/>
      <c r="AA71" s="32"/>
    </row>
    <row r="72" spans="10:28">
      <c r="J72" s="32"/>
      <c r="AA72" s="32"/>
    </row>
    <row r="73" spans="10:28">
      <c r="J73" s="32"/>
      <c r="AA73" s="32"/>
    </row>
    <row r="74" spans="10:28">
      <c r="J74" s="32"/>
      <c r="R74" s="10"/>
      <c r="AA74" s="32"/>
    </row>
    <row r="75" spans="10:28">
      <c r="J75" s="32"/>
      <c r="S75" s="7"/>
      <c r="AB75" s="7"/>
    </row>
    <row r="76" spans="10:28">
      <c r="J76" s="32"/>
      <c r="S76" s="7"/>
      <c r="AB76" s="7"/>
    </row>
    <row r="77" spans="10:28">
      <c r="J77" s="32"/>
      <c r="S77" s="7"/>
      <c r="AB77" s="7"/>
    </row>
    <row r="78" spans="10:28">
      <c r="J78" s="32"/>
      <c r="S78" s="7"/>
      <c r="AB78" s="7"/>
    </row>
    <row r="79" spans="10:28">
      <c r="J79" s="32"/>
      <c r="S79" s="7"/>
      <c r="AB79" s="7"/>
    </row>
    <row r="80" spans="10:28">
      <c r="J80" s="32"/>
      <c r="S80" s="7"/>
      <c r="AB80" s="7"/>
    </row>
    <row r="81" spans="10:28">
      <c r="J81" s="32"/>
      <c r="S81" s="7"/>
      <c r="AB81" s="7"/>
    </row>
    <row r="82" spans="10:28">
      <c r="J82" s="32"/>
      <c r="S82" s="7"/>
      <c r="AB82" s="7"/>
    </row>
    <row r="83" spans="10:28">
      <c r="J83" s="32"/>
      <c r="S83" s="7"/>
      <c r="AB83" s="7"/>
    </row>
    <row r="84" spans="10:28">
      <c r="J84" s="32"/>
      <c r="S84" s="7"/>
      <c r="AB84" s="7"/>
    </row>
    <row r="85" spans="10:28">
      <c r="J85" s="32"/>
      <c r="S85" s="7"/>
      <c r="AB85" s="7"/>
    </row>
    <row r="86" spans="10:28">
      <c r="J86" s="32"/>
      <c r="S86" s="7"/>
      <c r="AB86" s="7"/>
    </row>
    <row r="87" spans="10:28">
      <c r="J87" s="32"/>
      <c r="S87" s="7"/>
      <c r="AB87" s="7"/>
    </row>
    <row r="88" spans="10:28">
      <c r="J88" s="32"/>
      <c r="S88" s="7"/>
      <c r="AB88" s="7"/>
    </row>
    <row r="89" spans="10:28">
      <c r="J89" s="32"/>
      <c r="S89" s="7"/>
      <c r="AB89" s="7"/>
    </row>
    <row r="90" spans="10:28">
      <c r="J90" s="32"/>
      <c r="S90" s="7"/>
      <c r="AB90" s="7"/>
    </row>
    <row r="91" spans="10:28">
      <c r="J91" s="32"/>
      <c r="S91" s="7"/>
      <c r="AB91" s="7"/>
    </row>
    <row r="92" spans="10:28">
      <c r="J92" s="32"/>
      <c r="S92" s="7"/>
      <c r="AB92" s="7"/>
    </row>
    <row r="93" spans="10:28">
      <c r="J93" s="32"/>
      <c r="S93" s="7"/>
      <c r="AB93" s="7"/>
    </row>
    <row r="94" spans="10:28">
      <c r="J94" s="32"/>
      <c r="S94" s="7"/>
      <c r="AB94" s="7"/>
    </row>
    <row r="95" spans="10:28">
      <c r="J95" s="32"/>
    </row>
    <row r="96" spans="10:28">
      <c r="J96" s="32"/>
    </row>
    <row r="97" spans="10:20">
      <c r="J97" s="32"/>
    </row>
    <row r="98" spans="10:20">
      <c r="J98" s="32"/>
    </row>
    <row r="99" spans="10:20">
      <c r="J99" s="32"/>
    </row>
    <row r="100" spans="10:20">
      <c r="J100" s="32"/>
    </row>
    <row r="101" spans="10:20">
      <c r="J101" s="32"/>
    </row>
    <row r="102" spans="10:20">
      <c r="J102" s="32"/>
    </row>
    <row r="103" spans="10:20">
      <c r="J103" s="32"/>
    </row>
    <row r="104" spans="10:20">
      <c r="J104" s="32"/>
    </row>
    <row r="105" spans="10:20">
      <c r="J105" s="32"/>
    </row>
    <row r="106" spans="10:20">
      <c r="J106" s="32"/>
      <c r="T106" s="11"/>
    </row>
    <row r="107" spans="10:20">
      <c r="J107" s="32"/>
    </row>
    <row r="108" spans="10:20">
      <c r="J108" s="32"/>
    </row>
    <row r="109" spans="10:20">
      <c r="J109" s="32"/>
    </row>
    <row r="110" spans="10:20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A8" sqref="A8"/>
    </sheetView>
  </sheetViews>
  <sheetFormatPr baseColWidth="10" defaultColWidth="20.7109375" defaultRowHeight="15"/>
  <cols>
    <col min="6" max="6" width="38.85546875" customWidth="1"/>
    <col min="9" max="9" width="34.140625" customWidth="1"/>
    <col min="11" max="11" width="28.7109375" customWidth="1"/>
    <col min="14" max="14" width="30.7109375" customWidth="1"/>
  </cols>
  <sheetData>
    <row r="1" spans="1:14">
      <c r="A1" t="s">
        <v>13</v>
      </c>
      <c r="B1" t="s">
        <v>41</v>
      </c>
      <c r="C1" t="s">
        <v>66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43</v>
      </c>
      <c r="J1" t="s">
        <v>54</v>
      </c>
      <c r="K1" t="s">
        <v>125</v>
      </c>
      <c r="L1" t="s">
        <v>42</v>
      </c>
      <c r="M1" t="s">
        <v>67</v>
      </c>
      <c r="N1" t="s">
        <v>68</v>
      </c>
    </row>
    <row r="2" spans="1:14">
      <c r="A2" t="s">
        <v>100</v>
      </c>
      <c r="B2" t="s">
        <v>101</v>
      </c>
    </row>
    <row r="3" spans="1:14">
      <c r="A3" t="s">
        <v>49</v>
      </c>
      <c r="B3" t="s">
        <v>59</v>
      </c>
      <c r="D3" t="s">
        <v>90</v>
      </c>
      <c r="E3" t="s">
        <v>56</v>
      </c>
      <c r="F3" t="s">
        <v>60</v>
      </c>
      <c r="G3" t="s">
        <v>57</v>
      </c>
      <c r="H3" t="s">
        <v>58</v>
      </c>
      <c r="L3" t="s">
        <v>249</v>
      </c>
    </row>
    <row r="4" spans="1:14">
      <c r="A4" t="s">
        <v>177</v>
      </c>
      <c r="B4" t="s">
        <v>59</v>
      </c>
      <c r="D4" t="s">
        <v>90</v>
      </c>
      <c r="E4" t="s">
        <v>56</v>
      </c>
      <c r="F4" t="s">
        <v>60</v>
      </c>
      <c r="G4" t="s">
        <v>57</v>
      </c>
      <c r="H4" t="s">
        <v>58</v>
      </c>
    </row>
    <row r="5" spans="1:14">
      <c r="A5" t="s">
        <v>169</v>
      </c>
      <c r="B5" t="s">
        <v>59</v>
      </c>
      <c r="D5" t="s">
        <v>90</v>
      </c>
      <c r="H5" t="s">
        <v>58</v>
      </c>
      <c r="J5" t="s">
        <v>91</v>
      </c>
    </row>
    <row r="6" spans="1:14">
      <c r="A6" t="s">
        <v>173</v>
      </c>
      <c r="B6" t="s">
        <v>59</v>
      </c>
      <c r="D6" t="s">
        <v>195</v>
      </c>
      <c r="H6" t="s">
        <v>58</v>
      </c>
      <c r="J6" t="s">
        <v>91</v>
      </c>
    </row>
    <row r="7" spans="1:14">
      <c r="A7" t="s">
        <v>216</v>
      </c>
      <c r="B7" t="s">
        <v>101</v>
      </c>
      <c r="D7" t="s">
        <v>217</v>
      </c>
      <c r="E7" t="s">
        <v>217</v>
      </c>
      <c r="F7" t="s">
        <v>91</v>
      </c>
      <c r="G7" t="s">
        <v>221</v>
      </c>
      <c r="H7" t="s">
        <v>222</v>
      </c>
      <c r="K7" t="s">
        <v>224</v>
      </c>
    </row>
    <row r="8" spans="1:14">
      <c r="A8" t="s">
        <v>218</v>
      </c>
      <c r="B8" t="s">
        <v>59</v>
      </c>
      <c r="D8" t="s">
        <v>219</v>
      </c>
      <c r="E8" t="s">
        <v>220</v>
      </c>
      <c r="F8" t="s">
        <v>91</v>
      </c>
      <c r="G8" t="s">
        <v>221</v>
      </c>
      <c r="H8" t="s">
        <v>223</v>
      </c>
      <c r="I8" s="34"/>
      <c r="K8" t="s">
        <v>225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12</v>
      </c>
      <c r="B1" t="s">
        <v>26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t="s">
        <v>31</v>
      </c>
      <c r="I1" t="s">
        <v>50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7F74920-9C25-4043-A0F3-D2E10C5B1F93}">
  <ds:schemaRefs/>
</ds:datastoreItem>
</file>

<file path=customXml/itemProps2.xml><?xml version="1.0" encoding="utf-8"?>
<ds:datastoreItem xmlns:ds="http://schemas.openxmlformats.org/officeDocument/2006/customXml" ds:itemID="{3AD084C6-5864-4594-910C-F02388526355}">
  <ds:schemaRefs/>
</ds:datastoreItem>
</file>

<file path=customXml/itemProps3.xml><?xml version="1.0" encoding="utf-8"?>
<ds:datastoreItem xmlns:ds="http://schemas.openxmlformats.org/officeDocument/2006/customXml" ds:itemID="{2EC3D266-6156-457E-8DF0-CAD8465B0B64}">
  <ds:schemaRefs/>
</ds:datastoreItem>
</file>

<file path=customXml/itemProps4.xml><?xml version="1.0" encoding="utf-8"?>
<ds:datastoreItem xmlns:ds="http://schemas.openxmlformats.org/officeDocument/2006/customXml" ds:itemID="{272BD8C7-41B6-49A5-8514-DE0B440877B5}">
  <ds:schemaRefs/>
</ds:datastoreItem>
</file>

<file path=customXml/itemProps5.xml><?xml version="1.0" encoding="utf-8"?>
<ds:datastoreItem xmlns:ds="http://schemas.openxmlformats.org/officeDocument/2006/customXml" ds:itemID="{41226A17-1995-4319-BE82-C87C68FF27B6}">
  <ds:schemaRefs/>
</ds:datastoreItem>
</file>

<file path=customXml/itemProps6.xml><?xml version="1.0" encoding="utf-8"?>
<ds:datastoreItem xmlns:ds="http://schemas.openxmlformats.org/officeDocument/2006/customXml" ds:itemID="{449316B9-C366-4E4E-A7ED-A01CF846205A}">
  <ds:schemaRefs/>
</ds:datastoreItem>
</file>

<file path=customXml/itemProps7.xml><?xml version="1.0" encoding="utf-8"?>
<ds:datastoreItem xmlns:ds="http://schemas.openxmlformats.org/officeDocument/2006/customXml" ds:itemID="{018D74F4-8B18-4433-A4E9-8BC780928C42}">
  <ds:schemaRefs/>
</ds:datastoreItem>
</file>

<file path=customXml/itemProps8.xml><?xml version="1.0" encoding="utf-8"?>
<ds:datastoreItem xmlns:ds="http://schemas.openxmlformats.org/officeDocument/2006/customXml" ds:itemID="{6B1DDE13-2862-4F5F-8B38-27613EDDACAB}">
  <ds:schemaRefs/>
</ds:datastoreItem>
</file>

<file path=customXml/itemProps9.xml><?xml version="1.0" encoding="utf-8"?>
<ds:datastoreItem xmlns:ds="http://schemas.openxmlformats.org/officeDocument/2006/customXml" ds:itemID="{4AF4A950-014C-4DC3-A08C-B6AEC7381B53}">
  <ds:schemaRefs/>
</ds:datastoreItem>
</file>

<file path=customXml/itemProps10.xml><?xml version="1.0" encoding="utf-8"?>
<ds:datastoreItem xmlns:ds="http://schemas.openxmlformats.org/officeDocument/2006/customXml" ds:itemID="{31B98C48-F540-4322-B106-D923F5C36896}">
  <ds:schemaRefs/>
</ds:datastoreItem>
</file>

<file path=customXml/itemProps11.xml><?xml version="1.0" encoding="utf-8"?>
<ds:datastoreItem xmlns:ds="http://schemas.openxmlformats.org/officeDocument/2006/customXml" ds:itemID="{F9538AFA-2D9D-4DA4-A344-9A73111E9F41}">
  <ds:schemaRefs/>
</ds:datastoreItem>
</file>

<file path=customXml/itemProps12.xml><?xml version="1.0" encoding="utf-8"?>
<ds:datastoreItem xmlns:ds="http://schemas.openxmlformats.org/officeDocument/2006/customXml" ds:itemID="{0438DD9A-55DA-414C-9669-7F95B74AEB95}">
  <ds:schemaRefs/>
</ds:datastoreItem>
</file>

<file path=customXml/itemProps13.xml><?xml version="1.0" encoding="utf-8"?>
<ds:datastoreItem xmlns:ds="http://schemas.openxmlformats.org/officeDocument/2006/customXml" ds:itemID="{12FFB191-3A68-40ED-AD00-2D8E93A286C1}">
  <ds:schemaRefs/>
</ds:datastoreItem>
</file>

<file path=customXml/itemProps14.xml><?xml version="1.0" encoding="utf-8"?>
<ds:datastoreItem xmlns:ds="http://schemas.openxmlformats.org/officeDocument/2006/customXml" ds:itemID="{BF698BCC-ABD7-409B-968F-7D317D53A1EB}">
  <ds:schemaRefs/>
</ds:datastoreItem>
</file>

<file path=customXml/itemProps15.xml><?xml version="1.0" encoding="utf-8"?>
<ds:datastoreItem xmlns:ds="http://schemas.openxmlformats.org/officeDocument/2006/customXml" ds:itemID="{51134B2A-1550-44ED-BB68-5AD400A3B174}">
  <ds:schemaRefs/>
</ds:datastoreItem>
</file>

<file path=customXml/itemProps16.xml><?xml version="1.0" encoding="utf-8"?>
<ds:datastoreItem xmlns:ds="http://schemas.openxmlformats.org/officeDocument/2006/customXml" ds:itemID="{353EF7EE-4439-424D-BB79-A2F9E12D96CB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2021-04-19T20:26:35Z</dcterms:modified>
</cp:coreProperties>
</file>