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6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26D54740-ED61-46AC-A706-82B4A57541B1}" xr6:coauthVersionLast="47" xr6:coauthVersionMax="47" xr10:uidLastSave="{00000000-0000-0000-0000-000000000000}"/>
  <bookViews>
    <workbookView xWindow="-120" yWindow="-120" windowWidth="29040" windowHeight="15840" tabRatio="914" firstSheet="1" activeTab="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DATENSATZ_ERK" sheetId="30" r:id="rId8"/>
    <sheet name="Untersuchung Erkundungsstelle" sheetId="1" r:id="rId9"/>
    <sheet name="Probe Erkundungsstelle" sheetId="9" r:id="rId10"/>
    <sheet name="DATENSATZ_HAUFWERK" sheetId="32" r:id="rId11"/>
    <sheet name="Untersuchung Haufwerk" sheetId="2" r:id="rId12"/>
    <sheet name="Probe Haufwerk" sheetId="10" r:id="rId13"/>
    <sheet name="DATENSATZ_GEBÄUDE" sheetId="31" r:id="rId14"/>
    <sheet name="Untersuchung Gebäude" sheetId="3" r:id="rId15"/>
    <sheet name="Probe Gebäude" sheetId="11" r:id="rId16"/>
    <sheet name="Chemie" sheetId="16" r:id="rId17"/>
    <sheet name="RuK" sheetId="17" r:id="rId18"/>
    <sheet name="LP" sheetId="18" r:id="rId19"/>
    <sheet name="Auswahl Listen" sheetId="29" r:id="rId20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Erkundungsstelle'!$A$2,0,0,COUNTA('Untersuchung Erkundungsstelle'!$A:$A)-1)</definedName>
    <definedName name="ETAGEN_AUSWAHL">OFFSET('Auswahl Listen'!$AB$2,0,0,COUNTA('Auswahl Listen'!$AB:$AB)-1)</definedName>
    <definedName name="ExterneDaten_1" localSheetId="13" hidden="1">DATENSATZ_GEBÄUDE!$A$1:$AY$3</definedName>
    <definedName name="ExterneDaten_1" localSheetId="3" hidden="1">PROBE_GESAMT!$A$1:$C$4</definedName>
    <definedName name="ExterneDaten_1" localSheetId="6" hidden="1">Probe_Kombiniert!$A$1:$AK$4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Untersuchung_Kombiniert!$A$1:$AO$5</definedName>
    <definedName name="ExterneDaten_2" localSheetId="10" hidden="1">DATENSATZ_HAUFWERK!$A$1:$AX$2</definedName>
    <definedName name="ExterneDaten_3" localSheetId="1" hidden="1">DATENSATZ!$A$1:$DK$5</definedName>
    <definedName name="ExterneDaten_4" localSheetId="7" hidden="1">DATENSATZ_ERK!$A$1:$CW$2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Gebäude'!$A$2,0,0,COUNTA('Untersuchung Gebäude'!$A:$A)-1)</definedName>
    <definedName name="HAUFWERK_ID">OFFSET('Untersuchung Haufwerk'!$A$2,0,0,COUNTA('Untersuchung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X2" i="9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J2" i="11" a="1"/>
  <c r="L2" i="9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63595B2C-76F3-4AE8-A80E-7CACD22A277B}" keepAlive="1" name="Abfrage - DATENSATZ_ERKUNDUNGSSTELLE" description="Verbindung mit der Abfrage 'DATENSATZ_ERKUNDUNGSSTELLE' in der Arbeitsmappe." type="5" refreshedVersion="7" background="1" saveData="1">
    <dbPr connection="Provider=Microsoft.Mashup.OleDb.1;Data Source=$Workbook$;Location=DATENSATZ_ERKUNDUNGSSTELLE;Extended Properties=&quot;&quot;" command="SELECT * FROM [DATENSATZ_ERKUNDUNGSSTELLE]"/>
  </connection>
  <connection id="3" xr16:uid="{FC6962D5-4985-4B2A-8857-3594C2202EA3}" keepAlive="1" name="Abfrage - DATENSATZ_GEBÄUDE" description="Verbindung mit der Abfrage 'DATENSATZ_GEBÄUDE' in der Arbeitsmappe." type="5" refreshedVersion="7" background="1" saveData="1">
    <dbPr connection="Provider=Microsoft.Mashup.OleDb.1;Data Source=$Workbook$;Location=DATENSATZ_GEBÄUDE;Extended Properties=&quot;&quot;" command="SELECT * FROM [DATENSATZ_GEBÄUDE]"/>
  </connection>
  <connection id="4" xr16:uid="{E36BA76A-E55C-48EB-A4E4-1427A12D13F9}" keepAlive="1" name="Abfrage - DATENSATZ_HAUFWERK" description="Verbindung mit der Abfrage 'DATENSATZ_HAUFWERK' in der Arbeitsmappe." type="5" refreshedVersion="7" background="1" saveData="1">
    <dbPr connection="Provider=Microsoft.Mashup.OleDb.1;Data Source=$Workbook$;Location=DATENSATZ_HAUFWERK;Extended Properties=&quot;&quot;" command="SELECT * FROM [DATENSATZ_HAUFWERK]"/>
  </connection>
  <connection id="5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6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7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8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9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10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11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12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3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4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5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<sst xmlns="http://schemas.openxmlformats.org/spreadsheetml/2006/main" count="1193" uniqueCount="480">
  <si>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</si>
  <si>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</si>
  <si>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</si>
  <si>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</si>
  <si>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</si>
  <si>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</si>
  <si>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</si>
  <si>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</si>
  <si>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</si>
  <si>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</si>
  <si>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</si>
  <si>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</si>
  <si>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</si>
  <si>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</si>
  <si>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</si>
  <si>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</si>
  <si>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</si>
  <si>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</si>
  <si>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</si>
  <si>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</si>
  <si>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</si>
  <si>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</si>
  <si>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</si>
  <si>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</si>
  <si>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</si>
  <si>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</si>
  <si>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</si>
  <si>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</si>
  <si>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</si>
  <si>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</si>
  <si>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</si>
  <si>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</si>
  <si>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</si>
  <si>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</si>
  <si>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</si>
  <si>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</si>
  <si>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</si>
  <si>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</si>
  <si>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</si>
  <si>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</si>
  <si>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</si>
  <si>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</si>
  <si>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</si>
  <si>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</si>
  <si>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</si>
  <si>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</si>
  <si>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</si>
  <si>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</si>
  <si>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</si>
  <si>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</si>
  <si>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</si>
  <si>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</si>
  <si>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</si>
  <si>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</si>
  <si>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</si>
  <si>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</si>
  <si>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</si>
  <si>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</si>
  <si>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</si>
  <si>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</si>
  <si>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</si>
  <si>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</si>
  <si>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</si>
  <si>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</si>
  <si>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</si>
  <si>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</si>
  <si>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</si>
  <si>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</si>
  <si>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</si>
  <si>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</si>
  <si>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</si>
  <si>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</si>
  <si>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</si>
  <si>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</si>
  <si>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</si>
  <si>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</si>
  <si>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</si>
  <si>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</si>
  <si>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</si>
  <si>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</si>
  <si>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</si>
  <si>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</si>
  <si>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</si>
  <si>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</si>
  <si>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</si>
  <si>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</si>
  <si>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</si>
  <si>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</si>
  <si>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</si>
  <si>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</si>
  <si>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</si>
  <si>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</si>
  <si>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</si>
  <si>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</si>
  <si>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</si>
  <si>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</si>
  <si>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</si>
  <si>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</si>
  <si>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</si>
  <si>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</si>
  <si>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</si>
  <si>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</si>
  <si>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</si>
  <si>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</si>
  <si>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</si>
  <si>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</si>
  <si>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</si>
  <si>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</si>
  <si>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</si>
  <si>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</si>
  <si>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</si>
  <si>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</si>
  <si>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</si>
  <si>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</si>
  <si>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</si>
  <si>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</si>
  <si>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</si>
  <si>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</si>
  <si>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</si>
  <si>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</si>
  <si>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</si>
  <si>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</si>
  <si>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</si>
  <si>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</si>
  <si>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</si>
  <si>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</si>
  <si>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</si>
  <si>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</si>
  <si>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</si>
  <si>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</si>
  <si>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</si>
  <si>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</si>
  <si>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</si>
  <si>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</si>
  <si>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</si>
  <si>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</si>
  <si>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</si>
  <si>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</si>
  <si>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</si>
  <si>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</si>
  <si>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</si>
  <si>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</si>
  <si>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</si>
  <si>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</si>
  <si>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</si>
  <si>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</si>
  <si>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</si>
  <si>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</si>
  <si>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</si>
  <si>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</si>
  <si>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</si>
  <si>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</si>
  <si>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</si>
  <si>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</si>
  <si>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</si>
  <si>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</si>
  <si>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</si>
  <si>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</si>
  <si>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</si>
  <si>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</si>
  <si>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</si>
  <si>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</si>
  <si>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</si>
  <si>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</si>
  <si>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</si>
  <si>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</si>
  <si>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</si>
  <si>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</si>
  <si>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</si>
  <si>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</si>
  <si>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</si>
  <si>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</si>
  <si>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</si>
  <si>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</si>
  <si>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</si>
  <si>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</si>
  <si>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</si>
  <si>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</si>
  <si>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</si>
  <si>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</si>
  <si>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</si>
  <si>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</si>
  <si>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</si>
  <si>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</si>
  <si>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</si>
  <si>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</si>
  <si>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</si>
  <si>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</si>
  <si>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</si>
  <si>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</si>
  <si>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</si>
  <si>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</si>
  <si>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</si>
  <si>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</si>
  <si>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</si>
  <si>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</si>
  <si>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</si>
  <si>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</si>
  <si>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</si>
  <si>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</si>
  <si>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</si>
  <si>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</si>
  <si>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</si>
  <si>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</si>
  <si>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</si>
  <si>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</si>
  <si>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</si>
  <si>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</si>
  <si>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</si>
  <si>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</si>
  <si>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</si>
  <si>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</si>
  <si>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</si>
  <si>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</si>
  <si>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</si>
  <si>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</si>
  <si>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</si>
  <si>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</si>
  <si>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</si>
  <si>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</si>
  <si>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</si>
  <si>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</si>
  <si>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</si>
  <si>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</si>
  <si>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</si>
  <si>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</si>
  <si>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</si>
  <si>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</si>
  <si>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</si>
  <si>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</si>
  <si>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</si>
  <si>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</si>
  <si>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</si>
  <si>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</si>
  <si>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</si>
  <si>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</si>
  <si>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</si>
  <si>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</si>
  <si>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</si>
  <si>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</si>
  <si>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</si>
  <si>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</si>
  <si>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</si>
  <si>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</si>
  <si>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</si>
  <si>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</si>
  <si>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</si>
  <si>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</si>
  <si>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</si>
  <si>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</si>
  <si>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</si>
  <si>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</si>
  <si>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</si>
  <si>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</si>
  <si>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</si>
  <si>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</si>
  <si>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</si>
  <si>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</si>
  <si>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</si>
  <si>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</si>
  <si>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</si>
  <si>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</si>
  <si>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</si>
  <si>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</si>
  <si>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</si>
  <si>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</si>
  <si>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</si>
  <si>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</si>
  <si>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</si>
  <si>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</si>
  <si>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</si>
  <si>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</si>
  <si>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</si>
  <si>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</si>
  <si>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</si>
  <si>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</si>
  <si>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</si>
  <si>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</si>
  <si>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</si>
  <si>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</si>
  <si>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</si>
  <si>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</si>
  <si>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</si>
  <si>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</si>
  <si>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</si>
  <si>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</si>
  <si>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</si>
  <si>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</si>
  <si>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</si>
  <si>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</si>
  <si>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</si>
  <si>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</si>
  <si>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</si>
  <si>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</si>
  <si>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</si>
  <si>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</si>
  <si>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</si>
  <si>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</si>
  <si>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</si>
  <si>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</si>
  <si>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</si>
  <si>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</si>
  <si>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</si>
  <si>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</si>
  <si>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</si>
  <si>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</si>
  <si>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</si>
  <si>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</si>
  <si>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</si>
  <si>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</si>
  <si>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</si>
  <si>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</si>
  <si>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</si>
  <si>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</si>
  <si>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</si>
  <si>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</si>
  <si>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</si>
  <si>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</si>
  <si>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</si>
  <si>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</si>
  <si>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</si>
  <si>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</si>
  <si>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</si>
  <si>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</si>
  <si>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</si>
  <si>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</si>
  <si>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</si>
  <si>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</si>
  <si>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</si>
  <si>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</si>
  <si>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</si>
  <si>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</si>
  <si>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</si>
  <si>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</si>
  <si>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</si>
  <si>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</si>
  <si>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</si>
  <si>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</si>
  <si>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</si>
  <si>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</si>
  <si>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</si>
  <si>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</si>
  <si>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</si>
  <si>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</si>
  <si>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</si>
  <si>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</si>
  <si>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</si>
  <si>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</si>
  <si>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</si>
  <si>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</si>
  <si>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</si>
  <si>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</si>
  <si>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</si>
  <si>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</si>
  <si>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</si>
  <si>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</si>
  <si>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</si>
  <si>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</si>
  <si>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</si>
  <si>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</si>
  <si>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</si>
  <si>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</si>
  <si>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</si>
  <si>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</si>
  <si>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</si>
  <si>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</si>
  <si>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</si>
  <si>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</si>
  <si>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</si>
  <si>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</si>
  <si>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</si>
  <si>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</si>
  <si>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</si>
  <si>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</si>
  <si>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</si>
  <si>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</si>
  <si>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</si>
  <si>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</si>
  <si>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</si>
  <si>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</si>
  <si>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</si>
  <si>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</si>
  <si>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</si>
  <si>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</si>
  <si>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</si>
  <si>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</si>
  <si>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</si>
  <si>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</si>
  <si>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</si>
  <si>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</si>
  <si>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</si>
  <si>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</si>
  <si>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</si>
  <si>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</si>
  <si>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</si>
  <si>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</si>
  <si>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</si>
  <si>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</si>
  <si>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</si>
  <si>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</si>
  <si>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</si>
  <si>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</si>
  <si>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</si>
  <si>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</si>
  <si>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</si>
  <si>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</si>
  <si>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</si>
  <si>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</si>
  <si>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</si>
  <si>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</si>
  <si>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</si>
  <si>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</si>
  <si>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</si>
  <si>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</si>
  <si>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</si>
  <si>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</si>
  <si>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</si>
  <si>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</si>
  <si>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</si>
  <si>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</si>
  <si>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</si>
  <si>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</si>
  <si>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</si>
  <si>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</si>
  <si>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</si>
  <si>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</si>
  <si>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</si>
  <si>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</si>
  <si>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</si>
  <si>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</si>
  <si>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</si>
  <si>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</si>
  <si>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</si>
  <si>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</si>
  <si>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</si>
  <si>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</si>
  <si>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</si>
  <si>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</si>
  <si>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</si>
  <si>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</si>
  <si>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</si>
  <si>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</si>
  <si>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</si>
  <si>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</si>
  <si>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</si>
  <si>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</si>
  <si>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</si>
  <si>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</si>
  <si>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</si>
  <si>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</si>
  <si>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</si>
  <si>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</si>
  <si>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</si>
  <si>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</si>
  <si>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</si>
  <si>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</si>
  <si>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</si>
  <si>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</si>
  <si>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</si>
  <si>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</si>
  <si>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</si>
  <si>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</si>
  <si>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</si>
  <si>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</si>
  <si>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</si>
  <si>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</si>
  <si>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</si>
  <si>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</si>
  <si>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</si>
  <si>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</si>
  <si>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</si>
  <si>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</si>
  <si>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</si>
  <si>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</si>
  <si>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</si>
  <si>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</si>
  <si>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</si>
  <si>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GB1,C5</t>
  </si>
  <si>
    <t>PARAMETER.CHEMISTRY.FCKW</t>
  </si>
  <si>
    <t>PARAMETER.CHEMISTRY.HBCD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</si>
</sst>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/>
  </cellXfs>
  <cellStyles count="1">
    <cellStyle name="Standard" xfId="0" builtinId="0"/>
  </cellStyles>
  <dxfs count="9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rgb="FF8D097A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" xr16:uid="{E23B38E7-EE9D-42DC-BB17-CDABF8B3EEAB}" autoFormatId="16" applyNumberFormats="0" applyBorderFormats="0" applyFontFormats="0" applyPatternFormats="0" applyAlignmentFormats="0" applyWidthHeightFormats="0">
  <queryTableRefresh nextId="102">
    <queryTableFields count="101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CHEMISTRY.ID" tableColumnId="73"/>
      <queryTableField id="74" name="PARAMETER.CHEMISTRY.MUFV" tableColumnId="74"/>
      <queryTableField id="75" name="PARAMETER.CHEMISTRY.MUFV_PARAMETER" tableColumnId="75"/>
      <queryTableField id="76" name="PARAMETER.CHEMISTRY.LFS" tableColumnId="76"/>
      <queryTableField id="77" name="PARAMETER.CHEMISTRY.LAGA_BO" tableColumnId="77"/>
      <queryTableField id="78" name="PARAMETER.CHEMISTRY.LAGA_RC" tableColumnId="78"/>
      <queryTableField id="79" name="PARAMETER.CHEMISTRY.LAGA_RC_ORIENTIERUNGSWERT" tableColumnId="79"/>
      <queryTableField id="80" name="PARAMETER.CHEMISTRY.TL_GESTEIN" tableColumnId="80"/>
      <queryTableField id="81" name="PARAMETER.CHEMISTRY.DEPV" tableColumnId="81"/>
      <queryTableField id="82" name="PARAMETER.CHEMISTRY.ENTSCHEIDUNGSHILFE" tableColumnId="82"/>
      <queryTableField id="83" name="PARAMETER.CHEMISTRY.REKU" tableColumnId="83"/>
      <queryTableField id="84" name="PARAMETER.CHEMISTRY.ABFALLSCHLUESSEL" tableColumnId="84"/>
      <queryTableField id="85" name="PARAMETER.CHEMISTRY.RUVA" tableColumnId="85"/>
      <queryTableField id="86" name="PARAMETER.CHEMISTRY.ASBEST" tableColumnId="86"/>
      <queryTableField id="87" name="PARAMETER.CHEMISTRY.PCB" tableColumnId="87"/>
      <queryTableField id="88" name="PARAMETER.CHEMISTRY.BTEX" tableColumnId="88"/>
      <queryTableField id="89" name="PARAMETER.CHEMISTRY.EOX" tableColumnId="89"/>
      <queryTableField id="90" name="PARAMETER.CHEMISTRY.PHENOLE" tableColumnId="90"/>
      <queryTableField id="91" name="PARAMETER.CHEMISTRY.ICP_SCREENING" tableColumnId="91"/>
      <queryTableField id="92" name="PARAMETER.CHEMISTRY.FCKW" tableColumnId="92"/>
      <queryTableField id="93" name="PARAMETER.CHEMISTRY.HBCD" tableColumnId="93"/>
      <queryTableField id="94" name="PARAMETER.CHEMISTRY.SULFAT" tableColumnId="94"/>
      <queryTableField id="95" name="PARAMETER.CHEMISTRY.KMF" tableColumnId="95"/>
      <queryTableField id="96" name="PARAMETER.CHEMISTRY.PAK" tableColumnId="96"/>
      <queryTableField id="97" name="PARAMETER.CHEMISTRY.ALTHOLZ_VERORDNUNG" tableColumnId="97"/>
      <queryTableField id="98" name="PARAMETER.RUK.ID" tableColumnId="98"/>
      <queryTableField id="99" name="PARAMETER.RUK.NUMMER" tableColumnId="99"/>
      <queryTableField id="100" name="PARAMETER.RUK.PROBENART" tableColumnId="100"/>
      <queryTableField id="101" name="PARAMETER.RUK.WERT" tableColumnId="10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66114CB2-4555-4570-92EB-8140D9C8498F}" autoFormatId="16" applyNumberFormats="0" applyBorderFormats="0" applyFontFormats="0" applyPatternFormats="0" applyAlignmentFormats="0" applyWidthHeightFormats="0">
  <queryTableRefresh nextId="51">
    <queryTableFields count="50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LFS" tableColumnId="29"/>
      <queryTableField id="30" name="PARAMETER.CHEMISTRY.LAGA_BO" tableColumnId="30"/>
      <queryTableField id="31" name="PARAMETER.CHEMISTRY.LAGA_RC" tableColumnId="31"/>
      <queryTableField id="32" name="PARAMETER.CHEMISTRY.LAGA_RC_ORIENTIERUNGSWERT" tableColumnId="32"/>
      <queryTableField id="33" name="PARAMETER.CHEMISTRY.TL_GESTEIN" tableColumnId="33"/>
      <queryTableField id="34" name="PARAMETER.CHEMISTRY.DEPV" tableColumnId="34"/>
      <queryTableField id="35" name="PARAMETER.CHEMISTRY.ENTSCHEIDUNGSHILFE" tableColumnId="35"/>
      <queryTableField id="36" name="PARAMETER.CHEMISTRY.REKU" tableColumnId="36"/>
      <queryTableField id="37" name="PARAMETER.CHEMISTRY.ABFALLSCHLUESSEL" tableColumnId="37"/>
      <queryTableField id="38" name="PARAMETER.CHEMISTRY.RUVA" tableColumnId="38"/>
      <queryTableField id="39" name="PARAMETER.CHEMISTRY.ASBEST" tableColumnId="39"/>
      <queryTableField id="40" name="PARAMETER.CHEMISTRY.PCB" tableColumnId="40"/>
      <queryTableField id="41" name="PARAMETER.CHEMISTRY.BTEX" tableColumnId="41"/>
      <queryTableField id="42" name="PARAMETER.CHEMISTRY.EOX" tableColumnId="42"/>
      <queryTableField id="43" name="PARAMETER.CHEMISTRY.PHENOLE" tableColumnId="43"/>
      <queryTableField id="44" name="PARAMETER.CHEMISTRY.ICP_SCREENING" tableColumnId="44"/>
      <queryTableField id="45" name="PARAMETER.CHEMISTRY.FCKW" tableColumnId="45"/>
      <queryTableField id="46" name="PARAMETER.CHEMISTRY.HBCD" tableColumnId="46"/>
      <queryTableField id="47" name="PARAMETER.CHEMISTRY.SULFAT" tableColumnId="47"/>
      <queryTableField id="48" name="PARAMETER.CHEMISTRY.KMF" tableColumnId="48"/>
      <queryTableField id="49" name="PARAMETER.CHEMISTRY.PAK" tableColumnId="49"/>
      <queryTableField id="50" name="PARAMETER.CHEMISTRY.ALTHOLZ_VERORDNUNG" tableColumnId="5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D66DDD2-B2D1-4A15-8A21-9AD84EBEA41A}" autoFormatId="16" applyNumberFormats="0" applyBorderFormats="0" applyFontFormats="0" applyPatternFormats="0" applyAlignmentFormats="0" applyWidthHeightFormats="0">
  <queryTableRefresh nextId="52">
    <queryTableFields count="51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LFS" tableColumnId="30"/>
      <queryTableField id="31" name="PARAMETER.CHEMISTRY.LAGA_BO" tableColumnId="31"/>
      <queryTableField id="32" name="PARAMETER.CHEMISTRY.LAGA_RC" tableColumnId="32"/>
      <queryTableField id="33" name="PARAMETER.CHEMISTRY.LAGA_RC_ORIENTIERUNGSWERT" tableColumnId="33"/>
      <queryTableField id="34" name="PARAMETER.CHEMISTRY.TL_GESTEIN" tableColumnId="34"/>
      <queryTableField id="35" name="PARAMETER.CHEMISTRY.DEPV" tableColumnId="35"/>
      <queryTableField id="36" name="PARAMETER.CHEMISTRY.ENTSCHEIDUNGSHILFE" tableColumnId="36"/>
      <queryTableField id="37" name="PARAMETER.CHEMISTRY.REKU" tableColumnId="37"/>
      <queryTableField id="38" name="PARAMETER.CHEMISTRY.ABFALLSCHLUESSEL" tableColumnId="38"/>
      <queryTableField id="39" name="PARAMETER.CHEMISTRY.RUVA" tableColumnId="39"/>
      <queryTableField id="40" name="PARAMETER.CHEMISTRY.ASBEST" tableColumnId="40"/>
      <queryTableField id="41" name="PARAMETER.CHEMISTRY.PCB" tableColumnId="41"/>
      <queryTableField id="42" name="PARAMETER.CHEMISTRY.BTEX" tableColumnId="42"/>
      <queryTableField id="43" name="PARAMETER.CHEMISTRY.EOX" tableColumnId="43"/>
      <queryTableField id="44" name="PARAMETER.CHEMISTRY.PHENOLE" tableColumnId="44"/>
      <queryTableField id="45" name="PARAMETER.CHEMISTRY.ICP_SCREENING" tableColumnId="45"/>
      <queryTableField id="46" name="PARAMETER.CHEMISTRY.FCKW" tableColumnId="46"/>
      <queryTableField id="47" name="PARAMETER.CHEMISTRY.HBCD" tableColumnId="47"/>
      <queryTableField id="48" name="PARAMETER.CHEMISTRY.SULFAT" tableColumnId="48"/>
      <queryTableField id="49" name="PARAMETER.CHEMISTRY.KMF" tableColumnId="49"/>
      <queryTableField id="50" name="PARAMETER.CHEMISTRY.PAK" tableColumnId="50"/>
      <queryTableField id="51" name="PARAMETER.CHEMISTRY.ALTHOLZ_VERORDNUNG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5" tableType="queryTable" totalsRowShown="0">
  <autoFilter ref="A1:DK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96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95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94"/>
    <tableColumn id="16" xr3:uid="{5D438704-1F90-4C9E-A6A0-5325024F2E54}" uniqueName="16" name="SAMPLE.ABFALLSCHLUESSEL_GEMISCH" queryTableFieldId="355" dataDxfId="93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92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91"/>
    <tableColumn id="4" xr3:uid="{7C00413E-35F9-4A0B-ADD4-2717AEFBFD2F}" uniqueName="4" name="PARAMETER.LP.EV2" queryTableFieldId="329" dataDxfId="90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8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8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7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86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5" tableType="queryTable" totalsRowShown="0">
  <autoFilter ref="A1:AO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85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" tableType="queryTable" totalsRowShown="0">
  <autoFilter ref="A1:AK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84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83"/>
    <tableColumn id="1" xr3:uid="{319D7993-FE6E-4E3E-9E15-AA29D79BA1CB}" uniqueName="1" name="SAMPLE.ABFALLSCHLUESSEL_GEMISCH" queryTableFieldId="80" dataDxfId="8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5137B-A6F0-4516-9C7F-5CB2519E9ECB}" name="DATENSATZ_ERKUNDUNGSSTELLE" displayName="DATENSATZ_ERKUNDUNGSSTELLE" ref="A1:CW2" tableType="queryTable" totalsRowShown="0" headerRowDxfId="81">
  <autoFilter ref="A1:CW2" xr:uid="{DB45137B-A6F0-4516-9C7F-5CB2519E9ECB}"/>
  <tableColumns count="101">
    <tableColumn id="1" xr3:uid="{9CF4B18C-9732-486C-ACC9-A572BA75FB4C}" uniqueName="1" name="PROBE.ID" queryTableFieldId="1"/>
    <tableColumn id="2" xr3:uid="{1F97D771-E472-4367-AE9C-5B77B0EB20A2}" uniqueName="2" name="PROBE.NUMMER" queryTableFieldId="2"/>
    <tableColumn id="3" xr3:uid="{46DEC0A4-2028-4C33-9E5C-9A56CDA21B90}" uniqueName="3" name="PROBE.LP.ID" queryTableFieldId="3"/>
    <tableColumn id="4" xr3:uid="{E981F97F-47C3-47E0-BCCA-ABE62F444E43}" uniqueName="4" name="PROBE.DATUM" queryTableFieldId="4" dataDxfId="80"/>
    <tableColumn id="5" xr3:uid="{FB9ECBDE-12CB-4CE4-984C-CA3241C77562}" uniqueName="5" name="PROBE.PRUEFER" queryTableFieldId="5"/>
    <tableColumn id="6" xr3:uid="{0271BBC0-23F1-46BA-9654-FEDD78C9D8CE}" uniqueName="6" name="PROBE.BEREICH" queryTableFieldId="6"/>
    <tableColumn id="7" xr3:uid="{F27A4724-243C-4025-B187-7FF883F33940}" uniqueName="7" name="PROBE.ANSPRECHPARTNER" queryTableFieldId="7"/>
    <tableColumn id="8" xr3:uid="{E06866F0-BBB9-4AA1-B539-40954719F923}" uniqueName="8" name="PROBE.KOORDINATEN" queryTableFieldId="8"/>
    <tableColumn id="9" xr3:uid="{D289025E-DD5B-4BDC-AB9D-D805600797C7}" uniqueName="9" name="PROBE.ORT" queryTableFieldId="9"/>
    <tableColumn id="10" xr3:uid="{93A13692-CC49-49D4-9F89-796934241425}" uniqueName="10" name="PROBE.AUFSCHLUSS_OB" queryTableFieldId="10"/>
    <tableColumn id="11" xr3:uid="{960A8480-BCA8-425C-A728-765553B9AC06}" uniqueName="11" name="PROBE.AUFSCHLUSS_TOB" queryTableFieldId="11"/>
    <tableColumn id="12" xr3:uid="{DC9A2232-AE72-4282-A1E8-5A954FD4E285}" uniqueName="12" name="PROBE.AUFSCHLUSS_UG_OH_BA" queryTableFieldId="12"/>
    <tableColumn id="13" xr3:uid="{716D3094-CC40-4BFC-96EF-4E34CB79E21D}" uniqueName="13" name="PROBE.OBERKANTE" queryTableFieldId="13"/>
    <tableColumn id="14" xr3:uid="{54414D0C-4FEA-4D1A-847C-E5BCEC152439}" uniqueName="14" name="PROBE.BELASTUNGSKLASSE" queryTableFieldId="14"/>
    <tableColumn id="15" xr3:uid="{5531F055-D309-4691-81B6-A0C177178AFD}" uniqueName="15" name="PROBE.BELASTUNGSKLASSE_TAFEL" queryTableFieldId="15"/>
    <tableColumn id="16" xr3:uid="{0A72D78A-71C7-487C-9941-DEC7283A6FAA}" uniqueName="16" name="PROBE.PECH_QUALITATIV" queryTableFieldId="16"/>
    <tableColumn id="17" xr3:uid="{3F76C3EE-5A37-4804-A450-D7BF319AB68A}" uniqueName="17" name="PROBE.PECH_HALBQUANTITATIV" queryTableFieldId="17"/>
    <tableColumn id="18" xr3:uid="{A816CF32-2A0B-47C7-A3B8-CCD577706110}" uniqueName="18" name="PROBE.PECH_QUANTITATIV" queryTableFieldId="18"/>
    <tableColumn id="19" xr3:uid="{E6C24B82-3CD3-4747-8232-9F4D14A3EE62}" uniqueName="19" name="PROBE.TRAG_PLANUM" queryTableFieldId="19"/>
    <tableColumn id="20" xr3:uid="{8501E95D-010D-4F53-A4B4-DD1F0AFB274D}" uniqueName="20" name="PROBE.TRAG_GRABENSOHLE" queryTableFieldId="20"/>
    <tableColumn id="21" xr3:uid="{B30F6FEF-B750-46B5-B425-9BB43205F420}" uniqueName="21" name="PROBE.SOHLE_TIEFE" queryTableFieldId="21"/>
    <tableColumn id="22" xr3:uid="{D104CF14-A092-4EFE-A9A3-951A1DDAFB35}" uniqueName="22" name="PROBE.VERBUND_UNTERLAGE" queryTableFieldId="22"/>
    <tableColumn id="23" xr3:uid="{DB81C59B-659A-47DB-9EF9-35E7897E869F}" uniqueName="23" name="PROBE.ZIELTIEFE" queryTableFieldId="23"/>
    <tableColumn id="24" xr3:uid="{783F9A65-2FDE-4AF2-B01C-492A42EADB44}" uniqueName="24" name="PROBE.FOOTNOTE_1" queryTableFieldId="24"/>
    <tableColumn id="25" xr3:uid="{7DFC8EF3-258A-4FCA-9E1F-EACBCBFB52C5}" uniqueName="25" name="PROBE.FOOTNOTE_2" queryTableFieldId="25"/>
    <tableColumn id="26" xr3:uid="{676C516E-031D-4D08-819B-D61A48149C82}" uniqueName="26" name="PROBE.FOOTNOTE_3" queryTableFieldId="26"/>
    <tableColumn id="27" xr3:uid="{36A51309-439B-4929-9D07-FBCB2F513C57}" uniqueName="27" name="PROBE.FOOTNOTE_4" queryTableFieldId="27"/>
    <tableColumn id="28" xr3:uid="{75DC2701-E789-480B-9FB1-BD89BE00D01C}" uniqueName="28" name="PROBE.FOOTNOTE_5" queryTableFieldId="28"/>
    <tableColumn id="29" xr3:uid="{39572AC7-103B-4E16-9881-321AB60F66FE}" uniqueName="29" name="PROBE.FOOTNOTE_6" queryTableFieldId="29"/>
    <tableColumn id="30" xr3:uid="{DB6D3E70-4B0C-4527-BAEB-53F5A7127E91}" uniqueName="30" name="PROBE.FOOTNOTE_7" queryTableFieldId="30"/>
    <tableColumn id="31" xr3:uid="{9D41D640-B9FE-4718-A3C9-18D45799C490}" uniqueName="31" name="PROBE.FOOTNOTE_8" queryTableFieldId="31"/>
    <tableColumn id="32" xr3:uid="{E2FB1102-2932-465D-A270-B5A9F22074A9}" uniqueName="32" name="PROBE.FOOTNOTE_9" queryTableFieldId="32"/>
    <tableColumn id="33" xr3:uid="{DA7F028F-7C1A-49AA-BD1F-06D90E1C62B1}" uniqueName="33" name="PROBE.FOOTNOTE_10" queryTableFieldId="33"/>
    <tableColumn id="34" xr3:uid="{0BBA6C96-05CB-4A27-A461-C1347EF92F64}" uniqueName="34" name="SAMPLE.ID" queryTableFieldId="34"/>
    <tableColumn id="35" xr3:uid="{B4635A40-232F-4912-A1B3-885D5D2F083F}" uniqueName="35" name="SAMPLE.PROBE.ID" queryTableFieldId="35"/>
    <tableColumn id="36" xr3:uid="{1181D89C-61B3-413B-A506-FE505FC51A3A}" uniqueName="36" name="SAMPLE.CHEMISTRY.ID" queryTableFieldId="36"/>
    <tableColumn id="37" xr3:uid="{1438A9DB-ABC7-4F64-884B-6AFE05EA1FB9}" uniqueName="37" name="SAMPLE.RUK.ID" queryTableFieldId="37"/>
    <tableColumn id="38" xr3:uid="{5F7F5DA7-C3D0-411E-A88F-3D3FBA9B6EB6}" uniqueName="38" name="SAMPLE.NUMMER" queryTableFieldId="38"/>
    <tableColumn id="39" xr3:uid="{D2EFC507-9791-4534-A748-8C8A18FAF902}" uniqueName="39" name="SAMPLE.AUFSCHLUSS" queryTableFieldId="39"/>
    <tableColumn id="40" xr3:uid="{0CE909AD-9B20-4BFF-8575-D2E371C1F73E}" uniqueName="40" name="SAMPLE.ART" queryTableFieldId="40"/>
    <tableColumn id="41" xr3:uid="{38D6C4BC-601D-4102-9583-D10A66AE771D}" uniqueName="41" name="SAMPLE.KOERNUNG" queryTableFieldId="41" dataDxfId="79"/>
    <tableColumn id="42" xr3:uid="{84373233-C879-49FA-8DF4-0ED5403E7E2C}" uniqueName="42" name="SAMPLE.BODENKLASSE" queryTableFieldId="42" dataDxfId="78"/>
    <tableColumn id="43" xr3:uid="{3BF1E049-BA01-4AA8-990F-8D32C8FE6678}" uniqueName="43" name="SAMPLE.DICKE" queryTableFieldId="43"/>
    <tableColumn id="44" xr3:uid="{40B4DBFB-4067-43EF-99D8-55105DD2A479}" uniqueName="44" name="SAMPLE.TIEFE_START" queryTableFieldId="44"/>
    <tableColumn id="45" xr3:uid="{88AFD9B5-C275-4A7C-90FF-BABD6AF73FF6}" uniqueName="45" name="SAMPLE.TIEFE_ENDE" queryTableFieldId="45"/>
    <tableColumn id="46" xr3:uid="{ECACDA28-E85D-4415-8376-6BABC269982B}" uniqueName="46" name="SAMPLE.PECH" queryTableFieldId="46"/>
    <tableColumn id="47" xr3:uid="{2406514C-CFB5-4A8A-A0FD-6E84A2D55E0C}" uniqueName="47" name="SAMPLE.RUNDUNGSGRAD_GESTUFTHEIT" queryTableFieldId="47"/>
    <tableColumn id="48" xr3:uid="{8A8412AB-F72B-4975-8623-C7517D194EFB}" uniqueName="48" name="SAMPLE.FARBE" queryTableFieldId="48"/>
    <tableColumn id="49" xr3:uid="{4D67662D-FFBF-4C3E-9D61-5B4A79DA4657}" uniqueName="49" name="SAMPLE.BODENART" queryTableFieldId="49" dataDxfId="77"/>
    <tableColumn id="50" xr3:uid="{AF9A77E6-0540-4616-A100-C5FB15DC6520}" uniqueName="50" name="SAMPLE.KONSISTENZ" queryTableFieldId="50"/>
    <tableColumn id="51" xr3:uid="{A1512A0B-5C1D-497B-802A-607631669557}" uniqueName="51" name="SAMPLE.FEUCHTIGKEIT" queryTableFieldId="51"/>
    <tableColumn id="52" xr3:uid="{D3E247CD-C11C-4CC3-BE9F-446F49D9EAFC}" uniqueName="52" name="SAMPLE.WASSERGEHALT" queryTableFieldId="52"/>
    <tableColumn id="53" xr3:uid="{1C923E7A-913B-4DC2-A90C-B2D8DFBED6B8}" uniqueName="53" name="SAMPLE.WASSERPROCTOR" queryTableFieldId="53"/>
    <tableColumn id="54" xr3:uid="{A74C473B-2059-4A20-95A8-14EAEA0EE32C}" uniqueName="54" name="SAMPLE.NOTIZ" queryTableFieldId="54"/>
    <tableColumn id="55" xr3:uid="{CE916C34-526D-4588-999D-C30B2947E60A}" uniqueName="55" name="SAMPLE.BEHAELTNIS" queryTableFieldId="55"/>
    <tableColumn id="56" xr3:uid="{E76FC0ED-EC6D-4282-95D2-3856400A85EA}" uniqueName="56" name="SAMPLE.ABFALLART" queryTableFieldId="56"/>
    <tableColumn id="57" xr3:uid="{8DC8A4AB-75A9-467E-ABE9-28275947B1FE}" uniqueName="57" name="SAMPLE.GERUCH" queryTableFieldId="57"/>
    <tableColumn id="58" xr3:uid="{BF9315EE-DF1F-4E5D-9AF3-07D8F2E3B7E5}" uniqueName="58" name="SAMPLE.KORNGROESSENVERTEILUNG" queryTableFieldId="58"/>
    <tableColumn id="59" xr3:uid="{615413BB-D38B-4AFF-ACF6-6935AEC3F829}" uniqueName="59" name="SAMPLE.DRUCKFESTIGKEIT" queryTableFieldId="59"/>
    <tableColumn id="60" xr3:uid="{10B0CDBA-9CE5-4120-B1AC-56001CD6ED7B}" uniqueName="60" name="SAMPLE.FROSTEMPFINDLICHKEITSKLASSE" queryTableFieldId="60"/>
    <tableColumn id="61" xr3:uid="{B82546BD-6514-4A2B-B135-CC710FD4A558}" uniqueName="61" name="SAMPLE.VERDICHTUNGSFAEHIGKEIT" queryTableFieldId="61"/>
    <tableColumn id="62" xr3:uid="{8EE259A4-A07A-48C8-82DF-27684561F852}" uniqueName="62" name="SAMPLE.HOMOGENBEREICH" queryTableFieldId="62"/>
    <tableColumn id="63" xr3:uid="{A9CB26C9-D818-47FB-8725-754FDB8B5DBB}" uniqueName="63" name="PARAMETER.LP.ID" queryTableFieldId="63"/>
    <tableColumn id="64" xr3:uid="{746EFA31-90C5-48A6-B80C-01A69A1590E7}" uniqueName="64" name="PARAMETER.LP.NUMMER" queryTableFieldId="64"/>
    <tableColumn id="65" xr3:uid="{F0E92805-5259-444D-AF66-DA2E6C789F37}" uniqueName="65" name="PARAMETER.LP.WERT_1" queryTableFieldId="65"/>
    <tableColumn id="66" xr3:uid="{5067E7CF-CE3D-4D83-A0F8-1A9E3D2A7D9C}" uniqueName="66" name="PARAMETER.LP.WERT_2" queryTableFieldId="66"/>
    <tableColumn id="67" xr3:uid="{C770AFEB-4B5B-4CC1-85F5-B1A67A832D15}" uniqueName="67" name="PARAMETER.LP.WERT_3" queryTableFieldId="67"/>
    <tableColumn id="68" xr3:uid="{7F5F44B2-DA66-442C-B29E-46A2498757EA}" uniqueName="68" name="PARAMETER.LP.MITTELWERT" queryTableFieldId="68"/>
    <tableColumn id="69" xr3:uid="{5FC63781-83A4-415E-B0E0-48A823CCB861}" uniqueName="69" name="PARAMETER.LP.EV" queryTableFieldId="69"/>
    <tableColumn id="70" xr3:uid="{92337D19-1C2D-4F31-BB45-4FDB662D6101}" uniqueName="70" name="PARAMETER.LP.EV85" queryTableFieldId="70"/>
    <tableColumn id="71" xr3:uid="{4D45112A-E3AC-4054-9ABC-5CC365AEAD4B}" uniqueName="71" name="PARAMETER.LP.EV2" queryTableFieldId="71"/>
    <tableColumn id="72" xr3:uid="{4DADEF14-89AE-4479-946A-9261135AB971}" uniqueName="72" name="PARAMETER.LP.EV2_SOLL" queryTableFieldId="72"/>
    <tableColumn id="73" xr3:uid="{854FC81B-4896-49A3-B3B1-4A36D1A7C086}" uniqueName="73" name="PARAMETER.CHEMISTRY.ID" queryTableFieldId="73"/>
    <tableColumn id="74" xr3:uid="{BA04BE19-79AC-4DE3-A94C-92CCA522369D}" uniqueName="74" name="PARAMETER.CHEMISTRY.MUFV" queryTableFieldId="74"/>
    <tableColumn id="75" xr3:uid="{7E632C5E-EE00-40C4-A321-A0C9DD0FBA63}" uniqueName="75" name="PARAMETER.CHEMISTRY.MUFV_PARAMETER" queryTableFieldId="75"/>
    <tableColumn id="76" xr3:uid="{E3B53591-7992-49DB-A886-F0CE1AA0F6D0}" uniqueName="76" name="PARAMETER.CHEMISTRY.LFS" queryTableFieldId="76"/>
    <tableColumn id="77" xr3:uid="{5EB43DB8-527E-4126-B2A5-F277734C2D28}" uniqueName="77" name="PARAMETER.CHEMISTRY.LAGA_BO" queryTableFieldId="77"/>
    <tableColumn id="78" xr3:uid="{E633437C-F5AC-4F86-BEA8-085882981326}" uniqueName="78" name="PARAMETER.CHEMISTRY.LAGA_RC" queryTableFieldId="78"/>
    <tableColumn id="79" xr3:uid="{D9085DF3-FFED-4ED0-B137-EDB8EBC52579}" uniqueName="79" name="PARAMETER.CHEMISTRY.LAGA_RC_ORIENTIERUNGSWERT" queryTableFieldId="79"/>
    <tableColumn id="80" xr3:uid="{AF1319B4-AB1F-4E7D-9B26-3BA7FF594FF5}" uniqueName="80" name="PARAMETER.CHEMISTRY.TL_GESTEIN" queryTableFieldId="80"/>
    <tableColumn id="81" xr3:uid="{214D2560-F7EE-4D03-95F1-C36720759BC6}" uniqueName="81" name="PARAMETER.CHEMISTRY.DEPV" queryTableFieldId="81"/>
    <tableColumn id="82" xr3:uid="{51A1CE7A-C92B-47FF-9C81-ACE10A636ECA}" uniqueName="82" name="PARAMETER.CHEMISTRY.ENTSCHEIDUNGSHILFE" queryTableFieldId="82"/>
    <tableColumn id="83" xr3:uid="{817222E9-E0D0-463F-A2AE-9B7FFC5E9676}" uniqueName="83" name="PARAMETER.CHEMISTRY.REKU" queryTableFieldId="83"/>
    <tableColumn id="84" xr3:uid="{9BECE44E-435B-47D5-B95D-48E9653545CA}" uniqueName="84" name="PARAMETER.CHEMISTRY.ABFALLSCHLUESSEL" queryTableFieldId="84"/>
    <tableColumn id="85" xr3:uid="{2226BB7B-D0B8-4DED-B41D-4A607F21CDB9}" uniqueName="85" name="PARAMETER.CHEMISTRY.RUVA" queryTableFieldId="85"/>
    <tableColumn id="86" xr3:uid="{106CF218-9E87-484D-88C6-7A11C47B523C}" uniqueName="86" name="PARAMETER.CHEMISTRY.ASBEST" queryTableFieldId="86"/>
    <tableColumn id="87" xr3:uid="{328F1297-AF38-4EC1-87E0-A122D5765353}" uniqueName="87" name="PARAMETER.CHEMISTRY.PCB" queryTableFieldId="87"/>
    <tableColumn id="88" xr3:uid="{9546B6C0-189D-47E9-B5E6-113F6A6A2A1D}" uniqueName="88" name="PARAMETER.CHEMISTRY.BTEX" queryTableFieldId="88"/>
    <tableColumn id="89" xr3:uid="{9EA3574B-81DA-417A-93C8-5E15FC873B36}" uniqueName="89" name="PARAMETER.CHEMISTRY.EOX" queryTableFieldId="89"/>
    <tableColumn id="90" xr3:uid="{E94E26BC-1584-4918-AB92-3787CAE5B516}" uniqueName="90" name="PARAMETER.CHEMISTRY.PHENOLE" queryTableFieldId="90"/>
    <tableColumn id="91" xr3:uid="{3E567B17-7045-4E9F-BA8A-90434BF1A217}" uniqueName="91" name="PARAMETER.CHEMISTRY.ICP_SCREENING" queryTableFieldId="91"/>
    <tableColumn id="92" xr3:uid="{D60934AB-231A-4C36-A140-599B57F9559C}" uniqueName="92" name="PARAMETER.CHEMISTRY.FCKW" queryTableFieldId="92"/>
    <tableColumn id="93" xr3:uid="{82D5E53D-FFDD-460B-800E-30DD66FBA384}" uniqueName="93" name="PARAMETER.CHEMISTRY.HBCD" queryTableFieldId="93"/>
    <tableColumn id="94" xr3:uid="{676115D6-A892-43C4-850D-2BC4AE56B17F}" uniqueName="94" name="PARAMETER.CHEMISTRY.SULFAT" queryTableFieldId="94"/>
    <tableColumn id="95" xr3:uid="{AC7F529B-0607-43DC-BE08-93D6DB8ED98D}" uniqueName="95" name="PARAMETER.CHEMISTRY.KMF" queryTableFieldId="95"/>
    <tableColumn id="96" xr3:uid="{74836C73-7D37-4859-AEC7-6B51D7685344}" uniqueName="96" name="PARAMETER.CHEMISTRY.PAK" queryTableFieldId="96"/>
    <tableColumn id="97" xr3:uid="{EB8ED53A-63EB-499D-ADC4-8B0DC8F8EB3E}" uniqueName="97" name="PARAMETER.CHEMISTRY.ALTHOLZ_VERORDNUNG" queryTableFieldId="97"/>
    <tableColumn id="98" xr3:uid="{F98083CE-47AD-44A5-BA2E-9B160DB8FCF5}" uniqueName="98" name="PARAMETER.RUK.ID" queryTableFieldId="98"/>
    <tableColumn id="99" xr3:uid="{85BCF5FB-78C5-400A-BD7F-46188B30F23E}" uniqueName="99" name="PARAMETER.RUK.NUMMER" queryTableFieldId="99"/>
    <tableColumn id="100" xr3:uid="{1E7E03FF-DF2F-40CD-879C-D25CFD77B8DB}" uniqueName="100" name="PARAMETER.RUK.PROBENART" queryTableFieldId="100"/>
    <tableColumn id="101" xr3:uid="{609E297E-2273-492B-885E-FAB2DBEF3146}" uniqueName="101" name="PARAMETER.RUK.WERT" queryTableFieldId="10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76" dataDxfId="74" headerRowBorderDxfId="75" totalsRowBorderDxfId="73">
  <autoFilter ref="A1:AC2" xr:uid="{686754EA-51DA-43DE-88B3-FBD64291D8EA}"/>
  <tableColumns count="29">
    <tableColumn id="1" xr3:uid="{91C060AF-C243-44E1-B59F-75CF712912AD}" name="ID" dataDxfId="72"/>
    <tableColumn id="2" xr3:uid="{C1AB7AD2-4809-47B7-8FC9-45DB5AD896D3}" name="PROBE.ID" dataDxfId="71"/>
    <tableColumn id="3" xr3:uid="{15945C43-2B60-4D8F-ACAB-9ACD21399FCF}" name="CHEMISTRY.ID" dataDxfId="70"/>
    <tableColumn id="6" xr3:uid="{2E2003D6-DC6D-427B-AA28-5FF0F0AAC9CA}" name="RUK.ID" dataDxfId="69"/>
    <tableColumn id="4" xr3:uid="{818129A5-0350-4DD1-8519-3FB375782718}" name="NUMMER" dataDxfId="68"/>
    <tableColumn id="5" xr3:uid="{B8D76753-9945-45ED-8996-E2B7195D17C7}" name="AUFSCHLUSS" dataDxfId="67"/>
    <tableColumn id="7" xr3:uid="{C8B25736-B173-4636-8273-A63E6CE9DE59}" name="ART" dataDxfId="66"/>
    <tableColumn id="8" xr3:uid="{5B928228-798C-4090-AE3C-FC5384C6F7B4}" name="KOERNUNG" dataDxfId="65"/>
    <tableColumn id="9" xr3:uid="{9B7DEAA8-7982-476D-A4B8-64EA894AECE5}" name="BODENKLASSE" dataDxfId="64"/>
    <tableColumn id="10" xr3:uid="{C061F8C2-A081-45C0-93AD-15541AD44FBC}" name="DICKE" dataDxfId="63"/>
    <tableColumn id="11" xr3:uid="{82DF48D2-7631-4282-B880-1113EE32B247}" name="TIEFE_START" dataDxfId="62">
      <calculatedColumnFormula>SAMPLE_ERKUNDUNGSSTELLE[[#This Row],[TIEFE_ENDE]]-SAMPLE_ERKUNDUNGSSTELLE[[#This Row],[DICKE]]</calculatedColumnFormula>
    </tableColumn>
    <tableColumn id="12" xr3:uid="{E8695974-0841-431D-8CEE-D5CE0B176A5A}" name="TIEFE_ENDE" dataDxfId="61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60"/>
    <tableColumn id="15" xr3:uid="{99E311E3-5163-46E8-B93E-6F5FC5259D10}" name="RUNDUNGSGRAD_GESTUFTHEIT" dataDxfId="59"/>
    <tableColumn id="16" xr3:uid="{A285488D-B971-4C15-9449-E201188EB5A0}" name="FARBE" dataDxfId="58"/>
    <tableColumn id="17" xr3:uid="{249D57F6-5F41-44F1-9CCB-04120DD90F33}" name="BODENART" dataDxfId="57"/>
    <tableColumn id="18" xr3:uid="{962449DE-E035-48F1-87F4-7DEE52D490BD}" name="KONSISTENZ" dataDxfId="56"/>
    <tableColumn id="19" xr3:uid="{16FB7DBB-591F-4FC6-A65E-2DC7456CCCB0}" name="FEUCHTIGKEIT" dataDxfId="55"/>
    <tableColumn id="20" xr3:uid="{DD3E896D-5346-4DD2-B67B-707A5F8408B2}" name="WASSERGEHALT" dataDxfId="54"/>
    <tableColumn id="21" xr3:uid="{599B39F0-E5BE-474C-80B4-D61D25AB5240}" name="WASSERPROCTOR" dataDxfId="53"/>
    <tableColumn id="22" xr3:uid="{01691A17-D32C-4971-8CA9-4F4C45A5B3E8}" name="NOTIZ" dataDxfId="52"/>
    <tableColumn id="23" xr3:uid="{A82813FC-D25D-48BA-9D51-572FBA76D81D}" name="BEHAELTNIS" dataDxfId="51"/>
    <tableColumn id="24" xr3:uid="{12C181C0-EE5B-45AE-9E49-C30630519D23}" name="ABFALLART" dataDxfId="50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9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8"/>
    <tableColumn id="30" xr3:uid="{932C683F-5FBC-4118-A19E-789EE0DB27EF}" name="DRUCKFESTIGKEIT" dataDxfId="47"/>
    <tableColumn id="31" xr3:uid="{378F218B-DDAE-42CB-B447-8A70E953F1CF}" name="FROSTEMPFINDLICHKEITSKLASSE" dataDxfId="46"/>
    <tableColumn id="33" xr3:uid="{B3408F05-F99B-459D-B135-5652B7DCF447}" name="VERDICHTUNGSFAEHIGKEIT" dataDxfId="45"/>
    <tableColumn id="34" xr3:uid="{AC3E2064-5120-45EE-BC83-7C422B63A83A}" name="HOMOGENBEREICH" dataDxfId="4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98E0F8C-ED2E-434E-89D4-C7D13623388C}" name="DATENSATZ_HAUFWERK" displayName="DATENSATZ_HAUFWERK" ref="A1:AX2" tableType="queryTable" totalsRowShown="0" headerRowDxfId="43">
  <autoFilter ref="A1:AX2" xr:uid="{998E0F8C-ED2E-434E-89D4-C7D13623388C}"/>
  <tableColumns count="50">
    <tableColumn id="1" xr3:uid="{F97CE913-21B6-4E21-A8E5-2F094463993E}" uniqueName="1" name="PROBE.ID" queryTableFieldId="1"/>
    <tableColumn id="2" xr3:uid="{8601BF74-DA3F-4E7D-A1BC-BEE8ADDA417A}" uniqueName="2" name="PROBE.NUMMER" queryTableFieldId="2"/>
    <tableColumn id="3" xr3:uid="{F344E379-F90A-4F74-978E-5E883D1BC371}" uniqueName="3" name="PROBE.DATUM" queryTableFieldId="3" dataDxfId="42"/>
    <tableColumn id="4" xr3:uid="{188111A2-FD2D-4180-83B1-6418DF49AD74}" uniqueName="4" name="PROBE.PRUEFER" queryTableFieldId="4"/>
    <tableColumn id="5" xr3:uid="{76A9E975-7D8C-43D7-BD96-3F30DF289ABC}" uniqueName="5" name="PROBE.BEREICH" queryTableFieldId="5"/>
    <tableColumn id="6" xr3:uid="{221412F4-9E6D-4725-8F1A-3919FC2E3301}" uniqueName="6" name="PROBE.ANSPRECHPARTNER" queryTableFieldId="6"/>
    <tableColumn id="7" xr3:uid="{B9B783EE-0794-425D-AA2C-52C58FD0B203}" uniqueName="7" name="PROBE.KOORDINATEN" queryTableFieldId="7"/>
    <tableColumn id="8" xr3:uid="{E9D5AA30-45A4-4AC1-A12D-695FD02B8856}" uniqueName="8" name="PROBE.ORT" queryTableFieldId="8"/>
    <tableColumn id="9" xr3:uid="{1968940E-4E21-4465-8879-557C97EF5F55}" uniqueName="9" name="SAMPLE.ID" queryTableFieldId="9"/>
    <tableColumn id="10" xr3:uid="{1967CA13-0A00-4CC2-B95A-55E7109264C6}" uniqueName="10" name="SAMPLE.PROBE.ID" queryTableFieldId="10"/>
    <tableColumn id="11" xr3:uid="{C6F48CDB-C535-4FE2-BD2F-4AE09C314360}" uniqueName="11" name="SAMPLE.CHEMISTRY.ID" queryTableFieldId="11"/>
    <tableColumn id="12" xr3:uid="{D312A5F4-DD1F-4450-AED8-36845DB761FC}" uniqueName="12" name="SAMPLE.NUMMER" queryTableFieldId="12"/>
    <tableColumn id="13" xr3:uid="{99152672-98A1-4409-B406-0D40780086BD}" uniqueName="13" name="SAMPLE.AUFSCHLUSS" queryTableFieldId="13"/>
    <tableColumn id="14" xr3:uid="{8E62275E-BE91-46BB-9D5F-D186B5537001}" uniqueName="14" name="SAMPLE.ART" queryTableFieldId="14" dataDxfId="41"/>
    <tableColumn id="15" xr3:uid="{B85FF2BC-1C1E-4A07-86DC-5E11CE63DB9B}" uniqueName="15" name="SAMPLE.KOERNUNG" queryTableFieldId="15" dataDxfId="40"/>
    <tableColumn id="16" xr3:uid="{838B628A-0174-438D-9332-7ADF531F5F7B}" uniqueName="16" name="SAMPLE.ABFALLART" queryTableFieldId="16"/>
    <tableColumn id="17" xr3:uid="{05A34E6C-EF89-4490-AE27-3B0C831C21BE}" uniqueName="17" name="SAMPLE.VOLUMEN" queryTableFieldId="17"/>
    <tableColumn id="18" xr3:uid="{2ED20D40-097A-4135-A817-6C7D1D816A4B}" uniqueName="18" name="SAMPLE.PROBEN" queryTableFieldId="18"/>
    <tableColumn id="19" xr3:uid="{B59298AC-C196-4D92-8C6E-B7B609FFBA01}" uniqueName="19" name="SAMPLE.BEHAELTNIS" queryTableFieldId="19"/>
    <tableColumn id="20" xr3:uid="{3C749116-6419-4B79-BAE2-2E0FF95DB3DF}" uniqueName="20" name="SAMPLE.FARBE" queryTableFieldId="20"/>
    <tableColumn id="21" xr3:uid="{F616D59A-C907-45B6-A512-AF51AA763FE2}" uniqueName="21" name="SAMPLE.GERUCH" queryTableFieldId="21"/>
    <tableColumn id="22" xr3:uid="{4D802955-B0F0-4973-A8FD-9985F738959D}" uniqueName="22" name="SAMPLE.BODENKLASSE" queryTableFieldId="22"/>
    <tableColumn id="23" xr3:uid="{760AE1B6-7E76-4147-86FD-0700029E57F4}" uniqueName="23" name="SAMPLE.PECH" queryTableFieldId="23"/>
    <tableColumn id="24" xr3:uid="{B5743968-AE14-47BD-B806-17D4BC424003}" uniqueName="24" name="SAMPLE.BODENART" queryTableFieldId="24"/>
    <tableColumn id="25" xr3:uid="{89607FE2-CB86-4EEB-8C7F-5E958FB1D833}" uniqueName="25" name="SAMPLE.NOTIZ" queryTableFieldId="25"/>
    <tableColumn id="26" xr3:uid="{7356ECBE-B5BE-433F-91F2-0BE4FF71CBFF}" uniqueName="26" name="PARAMETER.CHEMISTRY.ID" queryTableFieldId="26"/>
    <tableColumn id="27" xr3:uid="{D6B31ABD-4388-4214-8D8D-1843893EE36B}" uniqueName="27" name="PARAMETER.CHEMISTRY.MUFV" queryTableFieldId="27"/>
    <tableColumn id="28" xr3:uid="{964C525A-82EE-4676-9FBB-F0E3D8D16933}" uniqueName="28" name="PARAMETER.CHEMISTRY.MUFV_PARAMETER" queryTableFieldId="28"/>
    <tableColumn id="29" xr3:uid="{79B71A8B-11FD-4ED3-A650-94477BC565D1}" uniqueName="29" name="PARAMETER.CHEMISTRY.LFS" queryTableFieldId="29"/>
    <tableColumn id="30" xr3:uid="{50A75F68-3CC7-4041-9B4B-CCF4A069CD13}" uniqueName="30" name="PARAMETER.CHEMISTRY.LAGA_BO" queryTableFieldId="30"/>
    <tableColumn id="31" xr3:uid="{CEF2E512-AD71-4BC8-9301-558EEDC8F426}" uniqueName="31" name="PARAMETER.CHEMISTRY.LAGA_RC" queryTableFieldId="31"/>
    <tableColumn id="32" xr3:uid="{10961749-ECFD-4492-ADD3-19C294638D89}" uniqueName="32" name="PARAMETER.CHEMISTRY.LAGA_RC_ORIENTIERUNGSWERT" queryTableFieldId="32"/>
    <tableColumn id="33" xr3:uid="{24028C99-B793-459B-92BD-8D4BD0502E0A}" uniqueName="33" name="PARAMETER.CHEMISTRY.TL_GESTEIN" queryTableFieldId="33"/>
    <tableColumn id="34" xr3:uid="{D00DA32B-F44F-4140-B8F7-CAC04598188A}" uniqueName="34" name="PARAMETER.CHEMISTRY.DEPV" queryTableFieldId="34"/>
    <tableColumn id="35" xr3:uid="{10234E7E-19B4-47F6-ACEA-2E9BB658700F}" uniqueName="35" name="PARAMETER.CHEMISTRY.ENTSCHEIDUNGSHILFE" queryTableFieldId="35"/>
    <tableColumn id="36" xr3:uid="{24A47E0B-7FE5-471A-A9D5-EEF98B9DABD7}" uniqueName="36" name="PARAMETER.CHEMISTRY.REKU" queryTableFieldId="36"/>
    <tableColumn id="37" xr3:uid="{9B5CFEF2-0F51-4881-A527-825089C26D02}" uniqueName="37" name="PARAMETER.CHEMISTRY.ABFALLSCHLUESSEL" queryTableFieldId="37"/>
    <tableColumn id="38" xr3:uid="{8BE9858A-03FE-4836-B7F2-8CA3E3B87D53}" uniqueName="38" name="PARAMETER.CHEMISTRY.RUVA" queryTableFieldId="38"/>
    <tableColumn id="39" xr3:uid="{25684A74-374F-4533-AD28-2BBECB8053F2}" uniqueName="39" name="PARAMETER.CHEMISTRY.ASBEST" queryTableFieldId="39"/>
    <tableColumn id="40" xr3:uid="{E069C0F8-334B-4CB4-9CB3-1951728C0859}" uniqueName="40" name="PARAMETER.CHEMISTRY.PCB" queryTableFieldId="40"/>
    <tableColumn id="41" xr3:uid="{D06BBAFA-031E-44D3-8542-5712E3AC6DCD}" uniqueName="41" name="PARAMETER.CHEMISTRY.BTEX" queryTableFieldId="41"/>
    <tableColumn id="42" xr3:uid="{32A53927-4C4D-45E5-9307-259A45AD728E}" uniqueName="42" name="PARAMETER.CHEMISTRY.EOX" queryTableFieldId="42"/>
    <tableColumn id="43" xr3:uid="{8B5A7E6F-D347-4F85-9BF6-B8FD8A4C829A}" uniqueName="43" name="PARAMETER.CHEMISTRY.PHENOLE" queryTableFieldId="43"/>
    <tableColumn id="44" xr3:uid="{FD4DD717-4691-4957-B233-773A6727A1B4}" uniqueName="44" name="PARAMETER.CHEMISTRY.ICP_SCREENING" queryTableFieldId="44"/>
    <tableColumn id="45" xr3:uid="{0A5DEE47-EA8F-47A3-A31F-8439967F8C3F}" uniqueName="45" name="PARAMETER.CHEMISTRY.FCKW" queryTableFieldId="45"/>
    <tableColumn id="46" xr3:uid="{686F1855-7F91-4B98-9720-660C3F9CECFA}" uniqueName="46" name="PARAMETER.CHEMISTRY.HBCD" queryTableFieldId="46"/>
    <tableColumn id="47" xr3:uid="{109ED947-C0D5-42EB-A928-41B49B1DA6AE}" uniqueName="47" name="PARAMETER.CHEMISTRY.SULFAT" queryTableFieldId="47"/>
    <tableColumn id="48" xr3:uid="{7DED3216-D091-4D57-B824-5D46AC218343}" uniqueName="48" name="PARAMETER.CHEMISTRY.KMF" queryTableFieldId="48"/>
    <tableColumn id="49" xr3:uid="{67EED4DB-A11B-47CF-8927-0F19664D69E9}" uniqueName="49" name="PARAMETER.CHEMISTRY.PAK" queryTableFieldId="49"/>
    <tableColumn id="50" xr3:uid="{E7B5D5AC-1EB9-4E2D-904F-DCA86DB40ADA}" uniqueName="50" name="PARAMETER.CHEMISTRY.ALTHOLZ_VERORDNUNG" queryTableFieldId="5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39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8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37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6">
      <calculatedColumnFormula>"HAUFWERK"</calculatedColumnFormula>
    </tableColumn>
    <tableColumn id="6" xr3:uid="{1586FA36-B4DE-4684-9D6E-C35C26DEC2A1}" name="ART"/>
    <tableColumn id="20" xr3:uid="{E39EAB2A-0B3D-4A23-B43E-208E3AAE3017}" name="KOERNUNG" dataDxfId="3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591F50-BA1F-4FB8-BF42-F135B4623E26}" name="DATENSATZ_GEBÄUDE" displayName="DATENSATZ_GEBÄUDE" ref="A1:AY3" tableType="queryTable" totalsRowShown="0" headerRowDxfId="32">
  <autoFilter ref="A1:AY3" xr:uid="{4A591F50-BA1F-4FB8-BF42-F135B4623E26}"/>
  <tableColumns count="51">
    <tableColumn id="1" xr3:uid="{294B44C4-96F8-4A30-94CC-7DD79124B239}" uniqueName="1" name="PROBE.ID" queryTableFieldId="1"/>
    <tableColumn id="2" xr3:uid="{F211F8BC-551C-44B3-AD1D-9F4ACFA982BB}" uniqueName="2" name="PROBE.NUMMER" queryTableFieldId="2"/>
    <tableColumn id="3" xr3:uid="{362056F4-0613-43BE-9F32-61CFE818BE09}" uniqueName="3" name="PROBE.DATUM" queryTableFieldId="3" dataDxfId="31"/>
    <tableColumn id="4" xr3:uid="{BC8033DB-5789-45EE-A786-A4FBCF6A831B}" uniqueName="4" name="PROBE.BAUTEIL" queryTableFieldId="4"/>
    <tableColumn id="5" xr3:uid="{56C20A8F-1F30-4C3E-AAA5-7D1C288796FC}" uniqueName="5" name="PROBE.PROBENCHARAKTER" queryTableFieldId="5"/>
    <tableColumn id="6" xr3:uid="{DF797D82-38B7-441A-8493-FA3F99355CE0}" uniqueName="6" name="PROBE.GERUCH" queryTableFieldId="6"/>
    <tableColumn id="7" xr3:uid="{CCD65AFF-ECAA-4E7D-B661-2EE65C66F9B5}" uniqueName="7" name="PROBE.PROBENNUMMER" queryTableFieldId="7"/>
    <tableColumn id="8" xr3:uid="{562CDC6C-43E6-4DE1-9D4B-F06C8B6D1990}" uniqueName="8" name="PROBE.GEBAEUDE" queryTableFieldId="8"/>
    <tableColumn id="9" xr3:uid="{67681297-A626-4194-8282-85EEB8804AE3}" uniqueName="9" name="PROBE.ETAGE" queryTableFieldId="9"/>
    <tableColumn id="10" xr3:uid="{C93EDD97-38DD-4925-B088-A88B956FB1F8}" uniqueName="10" name="PROBE.RAUM" queryTableFieldId="10"/>
    <tableColumn id="11" xr3:uid="{D8CE56E6-30D6-4313-B026-26EC73C09124}" uniqueName="11" name="PROBE.ENTNAHME" queryTableFieldId="11"/>
    <tableColumn id="12" xr3:uid="{C6D6D4C5-D7BF-4DCC-9576-0DD66B5BA951}" uniqueName="12" name="SAMPLE.ID" queryTableFieldId="12"/>
    <tableColumn id="13" xr3:uid="{329BFD07-6F84-44A1-9BB4-6461D5AD418A}" uniqueName="13" name="SAMPLE.PROBE.ID" queryTableFieldId="13"/>
    <tableColumn id="14" xr3:uid="{398D0F6E-D0B7-4ADA-A2BA-DAFB05C7641F}" uniqueName="14" name="SAMPLE.CHEMISTRY.ID" queryTableFieldId="14"/>
    <tableColumn id="15" xr3:uid="{2A6F0DBC-9727-4D4C-BD7A-CD60467F93DA}" uniqueName="15" name="SAMPLE.NUMMER" queryTableFieldId="15"/>
    <tableColumn id="16" xr3:uid="{0CF5E67D-4442-4A11-8EF5-049181BDF3A3}" uniqueName="16" name="SAMPLE.AUFSCHLUSS" queryTableFieldId="16"/>
    <tableColumn id="17" xr3:uid="{32A47C2F-50B3-4261-BFB3-4B7EB09CB1F8}" uniqueName="17" name="SAMPLE.MATERIAL" queryTableFieldId="17"/>
    <tableColumn id="18" xr3:uid="{E8E929C1-C07F-4DF8-8545-3187C835C5B0}" uniqueName="18" name="SAMPLE.FARBE" queryTableFieldId="18"/>
    <tableColumn id="19" xr3:uid="{D5E6E8D8-0564-4AA7-BEC7-8B8E8B2E5A51}" uniqueName="19" name="SAMPLE.DICKE" queryTableFieldId="19"/>
    <tableColumn id="20" xr3:uid="{2A104E3C-86FD-4A80-96FC-52341287874E}" uniqueName="20" name="SAMPLE.TIEFE_START" queryTableFieldId="20"/>
    <tableColumn id="21" xr3:uid="{129352AF-46E0-433C-A5BC-7EDD2D3612D5}" uniqueName="21" name="SAMPLE.TIEFE_ENDE" queryTableFieldId="21"/>
    <tableColumn id="22" xr3:uid="{E5C33382-6747-489E-A5DB-937538F3CAB8}" uniqueName="22" name="SAMPLE.ENTNAHME" queryTableFieldId="22"/>
    <tableColumn id="23" xr3:uid="{6A992A62-3F4C-4753-9AD8-54A2380D49AC}" uniqueName="23" name="SAMPLE.MATERIAL_VERGLEICH" queryTableFieldId="23"/>
    <tableColumn id="24" xr3:uid="{C395E749-40C5-43C5-8E34-594A97B6D5BF}" uniqueName="24" name="SAMPLE.SCHADSTOFFVERDACHT" queryTableFieldId="24"/>
    <tableColumn id="25" xr3:uid="{7EE31E9D-3249-4F4B-9DB4-B267DE3F539B}" uniqueName="25" name="SAMPLE.ABFALLSCHLUESSEL_MATERIAL" queryTableFieldId="25" dataDxfId="30"/>
    <tableColumn id="26" xr3:uid="{FEDD78F5-BAA9-4299-A85C-A613532788C8}" uniqueName="26" name="SAMPLE.ABFALLSCHLUESSEL_GEMISCH" queryTableFieldId="26" dataDxfId="29"/>
    <tableColumn id="27" xr3:uid="{630572BC-4372-40CD-9F45-7D7200A73394}" uniqueName="27" name="PARAMETER.CHEMISTRY.ID" queryTableFieldId="27"/>
    <tableColumn id="28" xr3:uid="{898439D2-1D33-4CD2-9B5F-A946099B4922}" uniqueName="28" name="PARAMETER.CHEMISTRY.MUFV" queryTableFieldId="28"/>
    <tableColumn id="29" xr3:uid="{053FA05E-8993-48F9-94E8-0FBBF704549D}" uniqueName="29" name="PARAMETER.CHEMISTRY.MUFV_PARAMETER" queryTableFieldId="29"/>
    <tableColumn id="30" xr3:uid="{6AB03BB5-640B-42FF-907A-53AD1F49745A}" uniqueName="30" name="PARAMETER.CHEMISTRY.LFS" queryTableFieldId="30"/>
    <tableColumn id="31" xr3:uid="{C73573B9-614C-449B-8AFB-49DEEC5D9CA8}" uniqueName="31" name="PARAMETER.CHEMISTRY.LAGA_BO" queryTableFieldId="31"/>
    <tableColumn id="32" xr3:uid="{AD2CB9DC-C8CF-4DF3-84F1-F55D122B7664}" uniqueName="32" name="PARAMETER.CHEMISTRY.LAGA_RC" queryTableFieldId="32"/>
    <tableColumn id="33" xr3:uid="{C4F626FF-6C11-41F4-AAC6-8026041F8AF2}" uniqueName="33" name="PARAMETER.CHEMISTRY.LAGA_RC_ORIENTIERUNGSWERT" queryTableFieldId="33"/>
    <tableColumn id="34" xr3:uid="{DC1861D1-A4E9-4708-B9D6-71954193C2C7}" uniqueName="34" name="PARAMETER.CHEMISTRY.TL_GESTEIN" queryTableFieldId="34"/>
    <tableColumn id="35" xr3:uid="{016AF45D-3CB1-447F-939E-2AEEAFC5DAF1}" uniqueName="35" name="PARAMETER.CHEMISTRY.DEPV" queryTableFieldId="35"/>
    <tableColumn id="36" xr3:uid="{FE5CE7CC-CFFE-4B3C-9C3D-A0CC9004BD2E}" uniqueName="36" name="PARAMETER.CHEMISTRY.ENTSCHEIDUNGSHILFE" queryTableFieldId="36"/>
    <tableColumn id="37" xr3:uid="{11F7AFBE-B612-48B9-BC11-F48F3E0F45CC}" uniqueName="37" name="PARAMETER.CHEMISTRY.REKU" queryTableFieldId="37"/>
    <tableColumn id="38" xr3:uid="{8D5B8495-AFA8-4E69-A053-F753527BC1FC}" uniqueName="38" name="PARAMETER.CHEMISTRY.ABFALLSCHLUESSEL" queryTableFieldId="38"/>
    <tableColumn id="39" xr3:uid="{973AA26B-AA1A-47F0-91DE-5353C9AC8940}" uniqueName="39" name="PARAMETER.CHEMISTRY.RUVA" queryTableFieldId="39"/>
    <tableColumn id="40" xr3:uid="{83BDFC3B-5BF2-440C-BC09-A902CD02CC5B}" uniqueName="40" name="PARAMETER.CHEMISTRY.ASBEST" queryTableFieldId="40"/>
    <tableColumn id="41" xr3:uid="{DAE21046-F40D-4F1D-A2D7-113476EFBCE5}" uniqueName="41" name="PARAMETER.CHEMISTRY.PCB" queryTableFieldId="41"/>
    <tableColumn id="42" xr3:uid="{F241E42E-1C2A-46F7-8A04-FE612962923F}" uniqueName="42" name="PARAMETER.CHEMISTRY.BTEX" queryTableFieldId="42"/>
    <tableColumn id="43" xr3:uid="{2BFC55AD-78CD-4337-B4ED-7128217F044C}" uniqueName="43" name="PARAMETER.CHEMISTRY.EOX" queryTableFieldId="43"/>
    <tableColumn id="44" xr3:uid="{C9BA3335-0312-4C5A-96FC-799939D31EF2}" uniqueName="44" name="PARAMETER.CHEMISTRY.PHENOLE" queryTableFieldId="44"/>
    <tableColumn id="45" xr3:uid="{97510ED1-5254-48F4-8727-D47CC2C164CF}" uniqueName="45" name="PARAMETER.CHEMISTRY.ICP_SCREENING" queryTableFieldId="45"/>
    <tableColumn id="46" xr3:uid="{17B7ACC7-84CD-4296-9498-A79A8E9362B9}" uniqueName="46" name="PARAMETER.CHEMISTRY.FCKW" queryTableFieldId="46"/>
    <tableColumn id="47" xr3:uid="{C85D3DF6-5944-4789-AE74-AA9F7A3BA5FE}" uniqueName="47" name="PARAMETER.CHEMISTRY.HBCD" queryTableFieldId="47"/>
    <tableColumn id="48" xr3:uid="{ACA9653D-F856-44A4-ABF7-B69656F35964}" uniqueName="48" name="PARAMETER.CHEMISTRY.SULFAT" queryTableFieldId="48"/>
    <tableColumn id="49" xr3:uid="{F1ED66D5-8549-4A14-AE1A-FE98CFAF9A6B}" uniqueName="49" name="PARAMETER.CHEMISTRY.KMF" queryTableFieldId="49"/>
    <tableColumn id="50" xr3:uid="{004C3543-119D-4E90-B94F-18167E281FEE}" uniqueName="50" name="PARAMETER.CHEMISTRY.PAK" queryTableFieldId="50"/>
    <tableColumn id="51" xr3:uid="{01D10429-F7B4-4AE7-BEC0-ECE169E5B568}" uniqueName="51" name="PARAMETER.CHEMISTRY.ALTHOLZ_VERORDNUNG" queryTableFieldId="51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28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27" tableBorderDxfId="26">
  <autoFilter ref="A1:O2" xr:uid="{6A767C01-4406-436F-BD9A-A3FFF55799C0}"/>
  <tableColumns count="15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5" xr3:uid="{C9DC914B-EB3E-4E02-8654-C3565F732EBB}" name="MATERIAL_VERGLEICH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3" totalsRowShown="0">
  <autoFilter ref="A1:Y3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47"/>
  <sheetViews>
    <sheetView tabSelected="1" workbookViewId="0">
      <selection activeCell="B18" sqref="B18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style="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6" bestFit="1" customWidth="1"/>
    <col min="122" max="122" width="20.7109375" style="6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4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475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s="5" t="s">
        <v>196</v>
      </c>
      <c r="DD1" t="s">
        <v>340</v>
      </c>
      <c r="DE1" s="6" t="s">
        <v>341</v>
      </c>
      <c r="DF1" s="6" t="s">
        <v>342</v>
      </c>
      <c r="DG1" t="s">
        <v>343</v>
      </c>
      <c r="DH1" t="s">
        <v>53</v>
      </c>
      <c r="DI1" t="s">
        <v>197</v>
      </c>
      <c r="DJ1" t="s">
        <v>198</v>
      </c>
      <c r="DK1" s="4" t="s">
        <v>199</v>
      </c>
      <c r="DQ1"/>
      <c r="DR1"/>
      <c r="DW1"/>
    </row>
    <row r="2" spans="1:127" x14ac:dyDescent="0.25">
      <c r="A2" t="s">
        <v>3</v>
      </c>
      <c r="B2">
        <v>1</v>
      </c>
      <c r="D2" s="11">
        <v>44425</v>
      </c>
      <c r="E2" t="s">
        <v>381</v>
      </c>
      <c r="F2" t="s">
        <v>370</v>
      </c>
      <c r="G2" t="s">
        <v>382</v>
      </c>
      <c r="H2" t="s">
        <v>373</v>
      </c>
      <c r="I2" t="s">
        <v>374</v>
      </c>
      <c r="AP2">
        <v>1</v>
      </c>
      <c r="AQ2" t="s">
        <v>3</v>
      </c>
      <c r="AR2" t="s">
        <v>5</v>
      </c>
      <c r="AT2">
        <v>1</v>
      </c>
      <c r="AU2" t="s">
        <v>347</v>
      </c>
      <c r="AV2" t="s">
        <v>380</v>
      </c>
      <c r="AW2" s="1" t="s">
        <v>379</v>
      </c>
      <c r="BD2" t="s">
        <v>384</v>
      </c>
      <c r="BE2" t="s">
        <v>263</v>
      </c>
      <c r="BJ2" t="s">
        <v>386</v>
      </c>
      <c r="BK2" t="s">
        <v>261</v>
      </c>
      <c r="BL2" t="s">
        <v>383</v>
      </c>
      <c r="BM2" t="s">
        <v>337</v>
      </c>
      <c r="BS2">
        <v>250</v>
      </c>
      <c r="BT2">
        <v>7</v>
      </c>
      <c r="BY2" s="1"/>
      <c r="BZ2" s="1"/>
      <c r="CA2" t="s">
        <v>5</v>
      </c>
      <c r="CB2" t="s">
        <v>266</v>
      </c>
      <c r="CD2" t="s">
        <v>28</v>
      </c>
      <c r="CE2" t="s">
        <v>248</v>
      </c>
      <c r="CF2" t="s">
        <v>314</v>
      </c>
      <c r="CG2" t="s">
        <v>268</v>
      </c>
      <c r="CH2" t="s">
        <v>285</v>
      </c>
      <c r="CI2" t="s">
        <v>250</v>
      </c>
      <c r="CJ2" t="s">
        <v>270</v>
      </c>
      <c r="CK2" t="s">
        <v>28</v>
      </c>
      <c r="CL2" t="s">
        <v>377</v>
      </c>
      <c r="DE2" s="6"/>
      <c r="DF2" s="6"/>
      <c r="DK2" s="4"/>
      <c r="DQ2"/>
      <c r="DR2"/>
      <c r="DW2"/>
    </row>
    <row r="3" spans="1:127" x14ac:dyDescent="0.25">
      <c r="A3" t="s">
        <v>4</v>
      </c>
      <c r="B3">
        <v>1</v>
      </c>
      <c r="D3" s="11">
        <v>44165</v>
      </c>
      <c r="AH3" t="s">
        <v>389</v>
      </c>
      <c r="AI3" t="s">
        <v>328</v>
      </c>
      <c r="AJ3" t="s">
        <v>414</v>
      </c>
      <c r="AK3" t="s">
        <v>390</v>
      </c>
      <c r="AL3" t="s">
        <v>389</v>
      </c>
      <c r="AM3" t="s">
        <v>391</v>
      </c>
      <c r="AO3" t="s">
        <v>448</v>
      </c>
      <c r="AP3">
        <v>1</v>
      </c>
      <c r="AQ3" t="s">
        <v>4</v>
      </c>
      <c r="AR3" t="s">
        <v>5</v>
      </c>
      <c r="AT3">
        <v>1</v>
      </c>
      <c r="AU3" t="s">
        <v>332</v>
      </c>
      <c r="AW3" s="1"/>
      <c r="AY3">
        <v>8</v>
      </c>
      <c r="AZ3">
        <v>0</v>
      </c>
      <c r="BA3">
        <v>8</v>
      </c>
      <c r="BD3" t="s">
        <v>385</v>
      </c>
      <c r="BU3" t="s">
        <v>394</v>
      </c>
      <c r="BV3" t="s">
        <v>247</v>
      </c>
      <c r="BW3" t="s">
        <v>477</v>
      </c>
      <c r="BX3" t="s">
        <v>395</v>
      </c>
      <c r="BY3" s="1" t="s">
        <v>400</v>
      </c>
      <c r="BZ3" s="1"/>
      <c r="CA3" t="s">
        <v>5</v>
      </c>
      <c r="CB3" t="s">
        <v>266</v>
      </c>
      <c r="CD3" t="s">
        <v>28</v>
      </c>
      <c r="CE3" t="s">
        <v>248</v>
      </c>
      <c r="CF3" t="s">
        <v>314</v>
      </c>
      <c r="CG3" t="s">
        <v>268</v>
      </c>
      <c r="CH3" t="s">
        <v>285</v>
      </c>
      <c r="CI3" t="s">
        <v>250</v>
      </c>
      <c r="CJ3" t="s">
        <v>270</v>
      </c>
      <c r="CK3" t="s">
        <v>28</v>
      </c>
      <c r="CL3" t="s">
        <v>377</v>
      </c>
      <c r="DE3" s="6"/>
      <c r="DF3" s="6"/>
      <c r="DK3" s="4"/>
      <c r="DQ3"/>
      <c r="DR3"/>
      <c r="DW3"/>
    </row>
    <row r="4" spans="1:127" x14ac:dyDescent="0.25">
      <c r="A4" t="s">
        <v>2</v>
      </c>
      <c r="B4">
        <v>1</v>
      </c>
      <c r="C4" t="s">
        <v>24</v>
      </c>
      <c r="D4" s="11">
        <v>44427</v>
      </c>
      <c r="E4" t="s">
        <v>372</v>
      </c>
      <c r="F4" t="s">
        <v>370</v>
      </c>
      <c r="G4" t="s">
        <v>371</v>
      </c>
      <c r="H4" t="s">
        <v>373</v>
      </c>
      <c r="I4" t="s">
        <v>374</v>
      </c>
      <c r="J4" t="s">
        <v>273</v>
      </c>
      <c r="K4" t="s">
        <v>254</v>
      </c>
      <c r="L4" t="s">
        <v>255</v>
      </c>
      <c r="M4" t="s">
        <v>256</v>
      </c>
      <c r="N4" t="s">
        <v>257</v>
      </c>
      <c r="O4" t="s">
        <v>375</v>
      </c>
      <c r="P4" t="s">
        <v>258</v>
      </c>
      <c r="Q4" t="s">
        <v>258</v>
      </c>
      <c r="R4" t="s">
        <v>258</v>
      </c>
      <c r="S4">
        <v>10</v>
      </c>
      <c r="T4" t="s">
        <v>376</v>
      </c>
      <c r="U4">
        <v>45</v>
      </c>
      <c r="V4" t="s">
        <v>328</v>
      </c>
      <c r="W4">
        <v>300</v>
      </c>
      <c r="X4" t="s">
        <v>259</v>
      </c>
      <c r="Y4" t="s">
        <v>277</v>
      </c>
      <c r="Z4" t="s">
        <v>290</v>
      </c>
      <c r="AA4" t="s">
        <v>302</v>
      </c>
      <c r="AB4" t="s">
        <v>311</v>
      </c>
      <c r="AC4" t="s">
        <v>317</v>
      </c>
      <c r="AD4" t="s">
        <v>322</v>
      </c>
      <c r="AE4" t="s">
        <v>326</v>
      </c>
      <c r="AF4" t="s">
        <v>329</v>
      </c>
      <c r="AG4" t="s">
        <v>331</v>
      </c>
      <c r="AP4">
        <v>1</v>
      </c>
      <c r="AQ4" t="s">
        <v>2</v>
      </c>
      <c r="AR4" t="s">
        <v>378</v>
      </c>
      <c r="AS4" t="s">
        <v>25</v>
      </c>
      <c r="AT4">
        <v>1</v>
      </c>
      <c r="AU4" t="s">
        <v>217</v>
      </c>
      <c r="AV4" t="s">
        <v>216</v>
      </c>
      <c r="AW4" s="1" t="s">
        <v>345</v>
      </c>
      <c r="AY4">
        <v>5</v>
      </c>
      <c r="AZ4">
        <v>0</v>
      </c>
      <c r="BA4">
        <v>5</v>
      </c>
      <c r="BB4" t="s">
        <v>247</v>
      </c>
      <c r="BL4" t="s">
        <v>336</v>
      </c>
      <c r="BM4" t="s">
        <v>443</v>
      </c>
      <c r="BY4" s="1"/>
      <c r="BZ4" s="1"/>
      <c r="CA4" t="s">
        <v>378</v>
      </c>
      <c r="CB4" t="s">
        <v>27</v>
      </c>
      <c r="CX4" t="s">
        <v>24</v>
      </c>
      <c r="CY4">
        <v>1</v>
      </c>
      <c r="DC4" s="5" t="s">
        <v>338</v>
      </c>
      <c r="DD4" t="s">
        <v>338</v>
      </c>
      <c r="DE4" s="6" t="s">
        <v>338</v>
      </c>
      <c r="DF4" s="6" t="s">
        <v>338</v>
      </c>
      <c r="DG4" t="s">
        <v>338</v>
      </c>
      <c r="DH4" t="s">
        <v>25</v>
      </c>
      <c r="DI4">
        <v>1</v>
      </c>
      <c r="DK4" s="4"/>
      <c r="DQ4"/>
      <c r="DR4"/>
      <c r="DW4"/>
    </row>
    <row r="5" spans="1:127" x14ac:dyDescent="0.25">
      <c r="A5" t="s">
        <v>476</v>
      </c>
      <c r="B5">
        <v>2</v>
      </c>
      <c r="D5" s="11"/>
      <c r="AI5" t="s">
        <v>412</v>
      </c>
      <c r="AM5" t="s">
        <v>397</v>
      </c>
      <c r="AW5" s="1"/>
      <c r="BY5" s="1"/>
      <c r="BZ5" s="1"/>
      <c r="DE5" s="6"/>
      <c r="DF5" s="6"/>
      <c r="DK5" s="4"/>
      <c r="DQ5"/>
      <c r="DR5"/>
      <c r="DW5"/>
    </row>
    <row r="6" spans="1:127" x14ac:dyDescent="0.25">
      <c r="DQ6"/>
      <c r="DR6"/>
      <c r="DW6"/>
    </row>
    <row r="7" spans="1:127" x14ac:dyDescent="0.25">
      <c r="DQ7"/>
      <c r="DR7"/>
      <c r="DW7"/>
    </row>
    <row r="8" spans="1:127" x14ac:dyDescent="0.25">
      <c r="DQ8"/>
      <c r="DR8"/>
      <c r="DW8"/>
    </row>
    <row r="9" spans="1:127" x14ac:dyDescent="0.25">
      <c r="DQ9"/>
      <c r="DR9"/>
      <c r="DW9"/>
    </row>
    <row r="10" spans="1:127" x14ac:dyDescent="0.25">
      <c r="DQ10"/>
      <c r="DR10"/>
      <c r="DW10"/>
    </row>
    <row r="11" spans="1:127" x14ac:dyDescent="0.25">
      <c r="DQ11"/>
      <c r="DR11"/>
      <c r="DW11"/>
    </row>
    <row r="12" spans="1:127" x14ac:dyDescent="0.25">
      <c r="DQ12"/>
      <c r="DR12"/>
      <c r="DW12"/>
    </row>
    <row r="13" spans="1:127" x14ac:dyDescent="0.25">
      <c r="DQ13"/>
      <c r="DR13"/>
      <c r="DW13"/>
    </row>
    <row r="14" spans="1:127" x14ac:dyDescent="0.25">
      <c r="DQ14"/>
      <c r="DR14"/>
      <c r="DW14"/>
    </row>
    <row r="15" spans="1:127" x14ac:dyDescent="0.25">
      <c r="DQ15"/>
      <c r="DR15"/>
      <c r="DW15"/>
    </row>
    <row r="16" spans="1:127" x14ac:dyDescent="0.25">
      <c r="DQ16"/>
      <c r="DR16"/>
      <c r="DW16"/>
    </row>
    <row r="17" spans="120:127" x14ac:dyDescent="0.25">
      <c r="DQ17"/>
      <c r="DR17"/>
      <c r="DW17"/>
    </row>
    <row r="18" spans="120:127" x14ac:dyDescent="0.25">
      <c r="DQ18"/>
      <c r="DR18"/>
      <c r="DW18"/>
    </row>
    <row r="19" spans="120:127" x14ac:dyDescent="0.25">
      <c r="DQ19"/>
      <c r="DR19"/>
      <c r="DW19"/>
    </row>
    <row r="20" spans="120:127" x14ac:dyDescent="0.25">
      <c r="DP20" s="6"/>
      <c r="DR20"/>
      <c r="DV20" s="4"/>
      <c r="DW20"/>
    </row>
    <row r="21" spans="120:127" x14ac:dyDescent="0.25">
      <c r="DP21" s="6"/>
      <c r="DR21"/>
      <c r="DV21" s="4"/>
      <c r="DW21"/>
    </row>
    <row r="22" spans="120:127" x14ac:dyDescent="0.25">
      <c r="DP22" s="6"/>
      <c r="DR22"/>
      <c r="DV22" s="4"/>
      <c r="DW22"/>
    </row>
    <row r="23" spans="120:127" x14ac:dyDescent="0.25">
      <c r="DP23" s="6"/>
      <c r="DR23"/>
      <c r="DV23" s="4"/>
      <c r="DW23"/>
    </row>
    <row r="24" spans="120:127" x14ac:dyDescent="0.25">
      <c r="DP24" s="6"/>
      <c r="DR24"/>
      <c r="DV24" s="4"/>
      <c r="DW24"/>
    </row>
    <row r="25" spans="120:127" x14ac:dyDescent="0.25">
      <c r="DP25" s="6"/>
      <c r="DR25"/>
      <c r="DV25" s="4"/>
      <c r="DW25"/>
    </row>
    <row r="26" spans="120:127" x14ac:dyDescent="0.25">
      <c r="DP26" s="6"/>
      <c r="DR26"/>
      <c r="DV26" s="4"/>
      <c r="DW26"/>
    </row>
    <row r="27" spans="120:127" x14ac:dyDescent="0.25">
      <c r="DP27" s="6"/>
      <c r="DR27"/>
      <c r="DV27" s="4"/>
      <c r="DW27"/>
    </row>
    <row r="28" spans="120:127" x14ac:dyDescent="0.25">
      <c r="DP28" s="6"/>
      <c r="DR28"/>
      <c r="DV28" s="4"/>
      <c r="DW28"/>
    </row>
    <row r="29" spans="120:127" x14ac:dyDescent="0.25">
      <c r="DP29" s="6"/>
      <c r="DR29"/>
      <c r="DV29" s="4"/>
      <c r="DW29"/>
    </row>
    <row r="30" spans="120:127" x14ac:dyDescent="0.25">
      <c r="DP30" s="6"/>
      <c r="DR30"/>
      <c r="DV30" s="4"/>
      <c r="DW30"/>
    </row>
    <row r="31" spans="120:127" x14ac:dyDescent="0.25">
      <c r="DP31" s="6"/>
      <c r="DR31"/>
      <c r="DV31" s="4"/>
      <c r="DW31"/>
    </row>
    <row r="32" spans="120:127" x14ac:dyDescent="0.25">
      <c r="DP32" s="6"/>
      <c r="DR32"/>
      <c r="DV32" s="4"/>
      <c r="DW32"/>
    </row>
    <row r="33" spans="120:127" x14ac:dyDescent="0.25">
      <c r="DP33" s="6"/>
      <c r="DR33"/>
      <c r="DV33" s="4"/>
      <c r="DW33"/>
    </row>
    <row r="34" spans="120:127" x14ac:dyDescent="0.25">
      <c r="DP34" s="6"/>
      <c r="DR34"/>
      <c r="DV34" s="4"/>
      <c r="DW34"/>
    </row>
    <row r="35" spans="120:127" x14ac:dyDescent="0.25">
      <c r="DP35" s="6"/>
      <c r="DR35"/>
      <c r="DV35" s="4"/>
      <c r="DW35"/>
    </row>
    <row r="36" spans="120:127" x14ac:dyDescent="0.25">
      <c r="DP36" s="6"/>
      <c r="DR36"/>
      <c r="DV36" s="4"/>
      <c r="DW36"/>
    </row>
    <row r="37" spans="120:127" x14ac:dyDescent="0.25">
      <c r="DP37" s="6"/>
      <c r="DR37"/>
      <c r="DV37" s="4"/>
      <c r="DW37"/>
    </row>
    <row r="38" spans="120:127" x14ac:dyDescent="0.25">
      <c r="DP38" s="6"/>
      <c r="DR38"/>
      <c r="DV38" s="4"/>
      <c r="DW38"/>
    </row>
    <row r="39" spans="120:127" x14ac:dyDescent="0.25">
      <c r="DP39" s="6"/>
      <c r="DR39"/>
      <c r="DV39" s="4"/>
      <c r="DW39"/>
    </row>
    <row r="40" spans="120:127" x14ac:dyDescent="0.25">
      <c r="DP40" s="6"/>
      <c r="DR40"/>
      <c r="DV40" s="4"/>
      <c r="DW40"/>
    </row>
    <row r="41" spans="120:127" x14ac:dyDescent="0.25">
      <c r="DP41" s="6"/>
      <c r="DR41"/>
      <c r="DV41" s="4"/>
      <c r="DW41"/>
    </row>
    <row r="42" spans="120:127" x14ac:dyDescent="0.25">
      <c r="DP42" s="6"/>
      <c r="DR42"/>
      <c r="DV42" s="4"/>
      <c r="DW42"/>
    </row>
    <row r="43" spans="120:127" x14ac:dyDescent="0.25">
      <c r="DP43" s="6"/>
      <c r="DR43"/>
      <c r="DV43" s="4"/>
      <c r="DW43"/>
    </row>
    <row r="44" spans="120:127" x14ac:dyDescent="0.25">
      <c r="DP44" s="6"/>
      <c r="DR44"/>
      <c r="DV44" s="4"/>
      <c r="DW44"/>
    </row>
    <row r="45" spans="120:127" x14ac:dyDescent="0.25">
      <c r="DP45" s="6"/>
      <c r="DR45"/>
      <c r="DV45" s="4"/>
      <c r="DW45"/>
    </row>
    <row r="46" spans="120:127" x14ac:dyDescent="0.25">
      <c r="DP46" s="6"/>
      <c r="DR46"/>
      <c r="DV46" s="4"/>
      <c r="DW46"/>
    </row>
    <row r="47" spans="120:127" x14ac:dyDescent="0.25">
      <c r="DP47" s="6"/>
      <c r="DR47"/>
      <c r="DV47" s="4"/>
      <c r="DW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3</v>
      </c>
      <c r="B3">
        <v>1</v>
      </c>
      <c r="D3" s="11">
        <v>44425</v>
      </c>
      <c r="E3" t="s">
        <v>381</v>
      </c>
      <c r="F3" t="s">
        <v>370</v>
      </c>
      <c r="G3" t="s">
        <v>382</v>
      </c>
      <c r="H3" t="s">
        <v>373</v>
      </c>
      <c r="I3" t="s">
        <v>374</v>
      </c>
    </row>
    <row r="4" spans="1:41" x14ac:dyDescent="0.25">
      <c r="A4" t="s">
        <v>4</v>
      </c>
      <c r="B4">
        <v>1</v>
      </c>
      <c r="D4" s="11">
        <v>44165</v>
      </c>
      <c r="AH4" t="s">
        <v>389</v>
      </c>
      <c r="AI4" t="s">
        <v>328</v>
      </c>
      <c r="AJ4" t="s">
        <v>414</v>
      </c>
      <c r="AK4" t="s">
        <v>390</v>
      </c>
      <c r="AL4" t="s">
        <v>389</v>
      </c>
      <c r="AM4" t="s">
        <v>391</v>
      </c>
      <c r="AO4" t="s">
        <v>448</v>
      </c>
    </row>
    <row r="5" spans="1:41" x14ac:dyDescent="0.25">
      <c r="A5" t="s">
        <v>476</v>
      </c>
      <c r="B5">
        <v>2</v>
      </c>
      <c r="D5" s="11"/>
      <c r="AI5" t="s">
        <v>412</v>
      </c>
      <c r="AM5" t="s">
        <v>397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32.2851562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475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1</v>
      </c>
      <c r="B3" t="s">
        <v>3</v>
      </c>
      <c r="C3" t="s">
        <v>5</v>
      </c>
      <c r="E3">
        <v>1</v>
      </c>
      <c r="F3" t="s">
        <v>347</v>
      </c>
      <c r="G3" t="s">
        <v>380</v>
      </c>
      <c r="H3" s="1" t="s">
        <v>379</v>
      </c>
      <c r="O3" t="s">
        <v>384</v>
      </c>
      <c r="P3" t="s">
        <v>263</v>
      </c>
      <c r="U3" t="s">
        <v>386</v>
      </c>
      <c r="V3" t="s">
        <v>261</v>
      </c>
      <c r="W3" t="s">
        <v>383</v>
      </c>
      <c r="X3" t="s">
        <v>337</v>
      </c>
      <c r="AD3">
        <v>250</v>
      </c>
      <c r="AE3">
        <v>7</v>
      </c>
      <c r="AJ3" s="1"/>
      <c r="AK3" s="1"/>
    </row>
    <row r="4" spans="1:37" x14ac:dyDescent="0.25">
      <c r="A4">
        <v>1</v>
      </c>
      <c r="B4" t="s">
        <v>4</v>
      </c>
      <c r="C4" t="s">
        <v>5</v>
      </c>
      <c r="E4">
        <v>1</v>
      </c>
      <c r="F4" t="s">
        <v>332</v>
      </c>
      <c r="H4" s="1"/>
      <c r="J4">
        <v>8</v>
      </c>
      <c r="K4">
        <v>0</v>
      </c>
      <c r="L4">
        <v>8</v>
      </c>
      <c r="O4" t="s">
        <v>385</v>
      </c>
      <c r="AF4" t="s">
        <v>394</v>
      </c>
      <c r="AG4" t="s">
        <v>247</v>
      </c>
      <c r="AH4" t="s">
        <v>477</v>
      </c>
      <c r="AI4" t="s">
        <v>395</v>
      </c>
      <c r="AJ4" s="1" t="s">
        <v>400</v>
      </c>
      <c r="AK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0966-F44E-43E4-AB2C-3FC8B7127E04}">
  <sheetPr>
    <tabColor theme="7" tint="0.39997558519241921"/>
  </sheetPr>
  <dimension ref="A1:CW2"/>
  <sheetViews>
    <sheetView workbookViewId="0">
      <selection activeCell="F35" sqref="F3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9.85546875" bestFit="1" customWidth="1"/>
    <col min="39" max="39" width="22.5703125" bestFit="1" customWidth="1"/>
    <col min="40" max="40" width="14.42578125" bestFit="1" customWidth="1"/>
    <col min="41" max="41" width="21.5703125" bestFit="1" customWidth="1"/>
    <col min="42" max="42" width="23.85546875" bestFit="1" customWidth="1"/>
    <col min="43" max="43" width="16.140625" bestFit="1" customWidth="1"/>
    <col min="44" max="44" width="22.140625" bestFit="1" customWidth="1"/>
    <col min="45" max="45" width="21.42578125" bestFit="1" customWidth="1"/>
    <col min="46" max="46" width="15.5703125" bestFit="1" customWidth="1"/>
    <col min="47" max="47" width="40.140625" bestFit="1" customWidth="1"/>
    <col min="48" max="48" width="16.5703125" bestFit="1" customWidth="1"/>
    <col min="49" max="49" width="20.85546875" bestFit="1" customWidth="1"/>
    <col min="50" max="50" width="22.140625" bestFit="1" customWidth="1"/>
    <col min="51" max="51" width="23.85546875" bestFit="1" customWidth="1"/>
    <col min="52" max="52" width="25.5703125" bestFit="1" customWidth="1"/>
    <col min="53" max="53" width="27.140625" bestFit="1" customWidth="1"/>
    <col min="54" max="54" width="16.42578125" bestFit="1" customWidth="1"/>
    <col min="55" max="55" width="21.7109375" bestFit="1" customWidth="1"/>
    <col min="56" max="56" width="21" bestFit="1" customWidth="1"/>
    <col min="57" max="57" width="18.5703125" bestFit="1" customWidth="1"/>
    <col min="58" max="58" width="37.28515625" bestFit="1" customWidth="1"/>
    <col min="59" max="59" width="27.140625" bestFit="1" customWidth="1"/>
    <col min="60" max="60" width="40.42578125" bestFit="1" customWidth="1"/>
    <col min="61" max="61" width="35.85546875" bestFit="1" customWidth="1"/>
    <col min="62" max="62" width="28.42578125" bestFit="1" customWidth="1"/>
    <col min="63" max="63" width="19.28515625" bestFit="1" customWidth="1"/>
    <col min="64" max="64" width="26.28515625" bestFit="1" customWidth="1"/>
    <col min="65" max="67" width="24.7109375" bestFit="1" customWidth="1"/>
    <col min="68" max="68" width="29.140625" bestFit="1" customWidth="1"/>
    <col min="69" max="69" width="19.7109375" bestFit="1" customWidth="1"/>
    <col min="70" max="70" width="21.7109375" bestFit="1" customWidth="1"/>
    <col min="71" max="71" width="20.7109375" bestFit="1" customWidth="1"/>
    <col min="72" max="72" width="26" bestFit="1" customWidth="1"/>
    <col min="73" max="73" width="27.5703125" bestFit="1" customWidth="1"/>
    <col min="74" max="74" width="31.42578125" bestFit="1" customWidth="1"/>
    <col min="75" max="75" width="43.5703125" bestFit="1" customWidth="1"/>
    <col min="76" max="76" width="28.7109375" bestFit="1" customWidth="1"/>
    <col min="77" max="77" width="34.42578125" bestFit="1" customWidth="1"/>
    <col min="78" max="78" width="34.140625" bestFit="1" customWidth="1"/>
    <col min="79" max="79" width="55.42578125" bestFit="1" customWidth="1"/>
    <col min="80" max="80" width="36.28515625" bestFit="1" customWidth="1"/>
    <col min="81" max="81" width="30.5703125" bestFit="1" customWidth="1"/>
    <col min="82" max="82" width="46" bestFit="1" customWidth="1"/>
    <col min="83" max="83" width="30.5703125" bestFit="1" customWidth="1"/>
    <col min="84" max="84" width="43.140625" bestFit="1" customWidth="1"/>
    <col min="85" max="85" width="31" bestFit="1" customWidth="1"/>
    <col min="86" max="86" width="32.28515625" bestFit="1" customWidth="1"/>
    <col min="87" max="87" width="29.28515625" bestFit="1" customWidth="1"/>
    <col min="88" max="88" width="30.140625" bestFit="1" customWidth="1"/>
    <col min="89" max="89" width="29.42578125" bestFit="1" customWidth="1"/>
    <col min="90" max="90" width="34.140625" bestFit="1" customWidth="1"/>
    <col min="91" max="91" width="40.140625" bestFit="1" customWidth="1"/>
    <col min="92" max="92" width="31.140625" bestFit="1" customWidth="1"/>
    <col min="93" max="93" width="30.7109375" bestFit="1" customWidth="1"/>
    <col min="94" max="94" width="32.42578125" bestFit="1" customWidth="1"/>
    <col min="95" max="95" width="29.85546875" bestFit="1" customWidth="1"/>
    <col min="96" max="96" width="29.42578125" bestFit="1" customWidth="1"/>
    <col min="97" max="97" width="48" bestFit="1" customWidth="1"/>
    <col min="98" max="98" width="21" bestFit="1" customWidth="1"/>
    <col min="99" max="99" width="28" bestFit="1" customWidth="1"/>
    <col min="100" max="100" width="30.140625" bestFit="1" customWidth="1"/>
    <col min="101" max="101" width="24.42578125" bestFit="1" customWidth="1"/>
  </cols>
  <sheetData>
    <row r="1" spans="1:101" x14ac:dyDescent="0.25">
      <c r="A1" s="30" t="s">
        <v>37</v>
      </c>
      <c r="B1" s="30" t="s">
        <v>38</v>
      </c>
      <c r="C1" s="30" t="s">
        <v>47</v>
      </c>
      <c r="D1" s="30" t="s">
        <v>39</v>
      </c>
      <c r="E1" s="30" t="s">
        <v>40</v>
      </c>
      <c r="F1" s="30" t="s">
        <v>41</v>
      </c>
      <c r="G1" s="30" t="s">
        <v>77</v>
      </c>
      <c r="H1" s="30" t="s">
        <v>78</v>
      </c>
      <c r="I1" s="30" t="s">
        <v>79</v>
      </c>
      <c r="J1" s="30" t="s">
        <v>80</v>
      </c>
      <c r="K1" s="30" t="s">
        <v>81</v>
      </c>
      <c r="L1" s="30" t="s">
        <v>82</v>
      </c>
      <c r="M1" s="30" t="s">
        <v>83</v>
      </c>
      <c r="N1" s="30" t="s">
        <v>84</v>
      </c>
      <c r="O1" s="30" t="s">
        <v>85</v>
      </c>
      <c r="P1" s="30" t="s">
        <v>86</v>
      </c>
      <c r="Q1" s="30" t="s">
        <v>87</v>
      </c>
      <c r="R1" s="30" t="s">
        <v>88</v>
      </c>
      <c r="S1" s="30" t="s">
        <v>89</v>
      </c>
      <c r="T1" s="30" t="s">
        <v>90</v>
      </c>
      <c r="U1" s="30" t="s">
        <v>91</v>
      </c>
      <c r="V1" s="30" t="s">
        <v>92</v>
      </c>
      <c r="W1" s="30" t="s">
        <v>93</v>
      </c>
      <c r="X1" s="30" t="s">
        <v>358</v>
      </c>
      <c r="Y1" s="30" t="s">
        <v>359</v>
      </c>
      <c r="Z1" s="30" t="s">
        <v>360</v>
      </c>
      <c r="AA1" s="30" t="s">
        <v>361</v>
      </c>
      <c r="AB1" s="30" t="s">
        <v>362</v>
      </c>
      <c r="AC1" s="30" t="s">
        <v>363</v>
      </c>
      <c r="AD1" s="30" t="s">
        <v>364</v>
      </c>
      <c r="AE1" s="30" t="s">
        <v>365</v>
      </c>
      <c r="AF1" s="30" t="s">
        <v>366</v>
      </c>
      <c r="AG1" s="30" t="s">
        <v>367</v>
      </c>
      <c r="AH1" s="30" t="s">
        <v>44</v>
      </c>
      <c r="AI1" s="30" t="s">
        <v>45</v>
      </c>
      <c r="AJ1" s="30" t="s">
        <v>46</v>
      </c>
      <c r="AK1" s="30" t="s">
        <v>50</v>
      </c>
      <c r="AL1" s="30" t="s">
        <v>148</v>
      </c>
      <c r="AM1" s="30" t="s">
        <v>149</v>
      </c>
      <c r="AN1" s="30" t="s">
        <v>150</v>
      </c>
      <c r="AO1" s="30" t="s">
        <v>151</v>
      </c>
      <c r="AP1" s="30" t="s">
        <v>152</v>
      </c>
      <c r="AQ1" s="30" t="s">
        <v>153</v>
      </c>
      <c r="AR1" s="30" t="s">
        <v>154</v>
      </c>
      <c r="AS1" s="30" t="s">
        <v>155</v>
      </c>
      <c r="AT1" s="30" t="s">
        <v>156</v>
      </c>
      <c r="AU1" s="30" t="s">
        <v>157</v>
      </c>
      <c r="AV1" s="30" t="s">
        <v>158</v>
      </c>
      <c r="AW1" s="30" t="s">
        <v>159</v>
      </c>
      <c r="AX1" s="30" t="s">
        <v>160</v>
      </c>
      <c r="AY1" s="30" t="s">
        <v>161</v>
      </c>
      <c r="AZ1" s="30" t="s">
        <v>162</v>
      </c>
      <c r="BA1" s="30" t="s">
        <v>163</v>
      </c>
      <c r="BB1" s="30" t="s">
        <v>164</v>
      </c>
      <c r="BC1" s="30" t="s">
        <v>165</v>
      </c>
      <c r="BD1" s="30" t="s">
        <v>166</v>
      </c>
      <c r="BE1" s="30" t="s">
        <v>167</v>
      </c>
      <c r="BF1" s="30" t="s">
        <v>168</v>
      </c>
      <c r="BG1" s="30" t="s">
        <v>169</v>
      </c>
      <c r="BH1" s="30" t="s">
        <v>170</v>
      </c>
      <c r="BI1" s="30" t="s">
        <v>171</v>
      </c>
      <c r="BJ1" s="30" t="s">
        <v>172</v>
      </c>
      <c r="BK1" s="30" t="s">
        <v>52</v>
      </c>
      <c r="BL1" s="30" t="s">
        <v>192</v>
      </c>
      <c r="BM1" s="30" t="s">
        <v>193</v>
      </c>
      <c r="BN1" s="30" t="s">
        <v>194</v>
      </c>
      <c r="BO1" s="30" t="s">
        <v>195</v>
      </c>
      <c r="BP1" s="30" t="s">
        <v>196</v>
      </c>
      <c r="BQ1" s="30" t="s">
        <v>340</v>
      </c>
      <c r="BR1" s="30" t="s">
        <v>341</v>
      </c>
      <c r="BS1" s="30" t="s">
        <v>342</v>
      </c>
      <c r="BT1" s="30" t="s">
        <v>343</v>
      </c>
      <c r="BU1" s="30" t="s">
        <v>51</v>
      </c>
      <c r="BV1" s="30" t="s">
        <v>179</v>
      </c>
      <c r="BW1" s="30" t="s">
        <v>180</v>
      </c>
      <c r="BX1" s="30" t="s">
        <v>181</v>
      </c>
      <c r="BY1" s="30" t="s">
        <v>182</v>
      </c>
      <c r="BZ1" s="30" t="s">
        <v>183</v>
      </c>
      <c r="CA1" s="30" t="s">
        <v>368</v>
      </c>
      <c r="CB1" s="30" t="s">
        <v>184</v>
      </c>
      <c r="CC1" s="30" t="s">
        <v>185</v>
      </c>
      <c r="CD1" s="30" t="s">
        <v>186</v>
      </c>
      <c r="CE1" s="30" t="s">
        <v>187</v>
      </c>
      <c r="CF1" s="30" t="s">
        <v>188</v>
      </c>
      <c r="CG1" s="30" t="s">
        <v>388</v>
      </c>
      <c r="CH1" s="30" t="s">
        <v>189</v>
      </c>
      <c r="CI1" s="30" t="s">
        <v>190</v>
      </c>
      <c r="CJ1" s="30" t="s">
        <v>191</v>
      </c>
      <c r="CK1" s="30" t="s">
        <v>205</v>
      </c>
      <c r="CL1" s="30" t="s">
        <v>369</v>
      </c>
      <c r="CM1" s="30" t="s">
        <v>206</v>
      </c>
      <c r="CN1" s="30" t="s">
        <v>478</v>
      </c>
      <c r="CO1" s="30" t="s">
        <v>479</v>
      </c>
      <c r="CP1" s="30" t="s">
        <v>207</v>
      </c>
      <c r="CQ1" s="30" t="s">
        <v>208</v>
      </c>
      <c r="CR1" s="30" t="s">
        <v>209</v>
      </c>
      <c r="CS1" s="30" t="s">
        <v>210</v>
      </c>
      <c r="CT1" s="30" t="s">
        <v>53</v>
      </c>
      <c r="CU1" s="30" t="s">
        <v>197</v>
      </c>
      <c r="CV1" s="30" t="s">
        <v>198</v>
      </c>
      <c r="CW1" s="30" t="s">
        <v>199</v>
      </c>
    </row>
    <row r="2" spans="1:10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  <c r="AH2">
        <v>1</v>
      </c>
      <c r="AI2" t="s">
        <v>2</v>
      </c>
      <c r="AJ2" t="s">
        <v>378</v>
      </c>
      <c r="AK2" t="s">
        <v>25</v>
      </c>
      <c r="AL2">
        <v>1</v>
      </c>
      <c r="AM2" t="s">
        <v>217</v>
      </c>
      <c r="AN2" t="s">
        <v>216</v>
      </c>
      <c r="AO2" s="1" t="s">
        <v>345</v>
      </c>
      <c r="AP2" s="1"/>
      <c r="AQ2">
        <v>5</v>
      </c>
      <c r="AR2">
        <v>0</v>
      </c>
      <c r="AS2">
        <v>5</v>
      </c>
      <c r="AT2" t="s">
        <v>247</v>
      </c>
      <c r="AW2" s="1"/>
      <c r="BD2" t="s">
        <v>336</v>
      </c>
      <c r="BE2" t="s">
        <v>443</v>
      </c>
      <c r="BK2" t="s">
        <v>24</v>
      </c>
      <c r="BL2">
        <v>1</v>
      </c>
      <c r="BP2" t="s">
        <v>338</v>
      </c>
      <c r="BQ2" t="s">
        <v>338</v>
      </c>
      <c r="BR2" t="s">
        <v>338</v>
      </c>
      <c r="BS2" t="s">
        <v>338</v>
      </c>
      <c r="BT2" t="s">
        <v>338</v>
      </c>
      <c r="BU2" t="s">
        <v>378</v>
      </c>
      <c r="BV2" t="s">
        <v>27</v>
      </c>
      <c r="CT2" t="s">
        <v>25</v>
      </c>
      <c r="CU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R1" activePane="topRight" state="frozen"/>
      <selection activeCell="F37" sqref="F37"/>
      <selection pane="topRight" activeCell="T17" sqref="T17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30" t="s">
        <v>31</v>
      </c>
      <c r="B1" s="30" t="s">
        <v>32</v>
      </c>
      <c r="C1" s="30" t="s">
        <v>48</v>
      </c>
      <c r="D1" s="31" t="s">
        <v>33</v>
      </c>
      <c r="E1" s="32" t="s">
        <v>34</v>
      </c>
      <c r="F1" s="32" t="s">
        <v>35</v>
      </c>
      <c r="G1" s="32" t="s">
        <v>54</v>
      </c>
      <c r="H1" s="32" t="s">
        <v>55</v>
      </c>
      <c r="I1" s="32" t="s">
        <v>56</v>
      </c>
      <c r="J1" s="32" t="s">
        <v>57</v>
      </c>
      <c r="K1" s="32" t="s">
        <v>58</v>
      </c>
      <c r="L1" s="32" t="s">
        <v>59</v>
      </c>
      <c r="M1" s="32" t="s">
        <v>60</v>
      </c>
      <c r="N1" s="32" t="s">
        <v>61</v>
      </c>
      <c r="O1" s="32" t="s">
        <v>62</v>
      </c>
      <c r="P1" s="32" t="s">
        <v>63</v>
      </c>
      <c r="Q1" s="32" t="s">
        <v>64</v>
      </c>
      <c r="R1" s="32" t="s">
        <v>65</v>
      </c>
      <c r="S1" s="32" t="s">
        <v>66</v>
      </c>
      <c r="T1" s="32" t="s">
        <v>67</v>
      </c>
      <c r="U1" s="32" t="s">
        <v>68</v>
      </c>
      <c r="V1" s="32" t="s">
        <v>69</v>
      </c>
      <c r="W1" s="32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workbookViewId="0">
      <pane ySplit="1" topLeftCell="A2" activePane="bottomLeft" state="frozen"/>
      <selection activeCell="F37" sqref="F37"/>
      <selection pane="bottomLeft" activeCell="B11" sqref="B11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41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7" t="s">
        <v>31</v>
      </c>
      <c r="B1" s="27" t="s">
        <v>37</v>
      </c>
      <c r="C1" s="28" t="s">
        <v>43</v>
      </c>
      <c r="D1" s="29" t="s">
        <v>49</v>
      </c>
      <c r="E1" s="29" t="s">
        <v>32</v>
      </c>
      <c r="F1" s="29" t="s">
        <v>100</v>
      </c>
      <c r="G1" s="29" t="s">
        <v>101</v>
      </c>
      <c r="H1" s="39" t="s">
        <v>102</v>
      </c>
      <c r="I1" s="43" t="s">
        <v>103</v>
      </c>
      <c r="J1" s="27" t="s">
        <v>104</v>
      </c>
      <c r="K1" s="40" t="s">
        <v>105</v>
      </c>
      <c r="L1" s="29" t="s">
        <v>106</v>
      </c>
      <c r="M1" s="29" t="s">
        <v>107</v>
      </c>
      <c r="N1" s="29" t="s">
        <v>109</v>
      </c>
      <c r="O1" s="29" t="s">
        <v>110</v>
      </c>
      <c r="P1" s="29" t="s">
        <v>111</v>
      </c>
      <c r="Q1" s="27" t="s">
        <v>112</v>
      </c>
      <c r="R1" s="27" t="s">
        <v>113</v>
      </c>
      <c r="S1" s="28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72</v>
      </c>
      <c r="Y1" s="27" t="s">
        <v>119</v>
      </c>
      <c r="Z1" s="27" t="s">
        <v>120</v>
      </c>
      <c r="AA1" s="28" t="s">
        <v>121</v>
      </c>
      <c r="AB1" s="29" t="s">
        <v>122</v>
      </c>
      <c r="AC1" s="39" t="s">
        <v>123</v>
      </c>
    </row>
    <row r="2" spans="1:29" x14ac:dyDescent="0.25">
      <c r="A2" s="17">
        <v>1</v>
      </c>
      <c r="B2" s="17" t="s">
        <v>2</v>
      </c>
      <c r="C2" s="25" t="s">
        <v>378</v>
      </c>
      <c r="D2" s="17" t="s">
        <v>25</v>
      </c>
      <c r="E2" s="17">
        <v>1</v>
      </c>
      <c r="F2" s="17" t="s">
        <v>217</v>
      </c>
      <c r="G2" s="17" t="s">
        <v>216</v>
      </c>
      <c r="H2" s="42" t="s">
        <v>345</v>
      </c>
      <c r="J2" s="17">
        <v>5</v>
      </c>
      <c r="K2" s="41">
        <f ca="1">SAMPLE_ERKUNDUNGSSTELLE[[#This Row],[TIEFE_ENDE]]-SAMPLE_ERKUNDUNGSSTELLE[[#This Row],[DICKE]]</f>
        <v>0</v>
      </c>
      <c r="L2" s="17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17" t="s">
        <v>247</v>
      </c>
      <c r="P2" s="26"/>
      <c r="S2" s="25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6" t="str">
        <f>IF(SAMPLE_ERKUNDUNGSSTELLE[[#This Row],[PECH]]="JA","auffällig",IF(SAMPLE_ERKUNDUNGSSTELLE[[#This Row],[ART]]&lt;&gt;"","neutral",""))</f>
        <v>auffällig</v>
      </c>
      <c r="AA2" s="25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FC27-F007-4DBE-9BF0-4643ED460B6F}">
  <sheetPr>
    <tabColor theme="4" tint="-0.249977111117893"/>
  </sheetPr>
  <dimension ref="A1:AX2"/>
  <sheetViews>
    <sheetView workbookViewId="0">
      <selection activeCell="E12" sqref="E12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6.5703125" bestFit="1" customWidth="1"/>
    <col min="4" max="4" width="17.5703125" bestFit="1" customWidth="1"/>
    <col min="5" max="5" width="17" bestFit="1" customWidth="1"/>
    <col min="6" max="6" width="27.5703125" bestFit="1" customWidth="1"/>
    <col min="7" max="7" width="23" bestFit="1" customWidth="1"/>
    <col min="8" max="8" width="51.7109375" bestFit="1" customWidth="1"/>
    <col min="9" max="9" width="12.85546875" bestFit="1" customWidth="1"/>
    <col min="10" max="10" width="19.42578125" bestFit="1" customWidth="1"/>
    <col min="11" max="11" width="23.85546875" bestFit="1" customWidth="1"/>
    <col min="12" max="12" width="19.85546875" bestFit="1" customWidth="1"/>
    <col min="13" max="13" width="22.5703125" bestFit="1" customWidth="1"/>
    <col min="14" max="14" width="14.42578125" bestFit="1" customWidth="1"/>
    <col min="15" max="15" width="21.5703125" bestFit="1" customWidth="1"/>
    <col min="16" max="16" width="21" bestFit="1" customWidth="1"/>
    <col min="17" max="17" width="20.42578125" bestFit="1" customWidth="1"/>
    <col min="18" max="18" width="18.42578125" bestFit="1" customWidth="1"/>
    <col min="19" max="19" width="21.7109375" bestFit="1" customWidth="1"/>
    <col min="20" max="20" width="16.5703125" bestFit="1" customWidth="1"/>
    <col min="21" max="21" width="18.5703125" bestFit="1" customWidth="1"/>
    <col min="22" max="22" width="23.85546875" bestFit="1" customWidth="1"/>
    <col min="23" max="23" width="15.5703125" bestFit="1" customWidth="1"/>
    <col min="24" max="24" width="20.85546875" bestFit="1" customWidth="1"/>
    <col min="25" max="25" width="16.42578125" bestFit="1" customWidth="1"/>
    <col min="26" max="26" width="27.5703125" bestFit="1" customWidth="1"/>
    <col min="27" max="27" width="31.42578125" bestFit="1" customWidth="1"/>
    <col min="28" max="28" width="43.5703125" bestFit="1" customWidth="1"/>
    <col min="29" max="29" width="28.7109375" bestFit="1" customWidth="1"/>
    <col min="30" max="30" width="34.42578125" bestFit="1" customWidth="1"/>
    <col min="31" max="31" width="34.140625" bestFit="1" customWidth="1"/>
    <col min="32" max="32" width="55.42578125" bestFit="1" customWidth="1"/>
    <col min="33" max="33" width="36.28515625" bestFit="1" customWidth="1"/>
    <col min="34" max="34" width="30.5703125" bestFit="1" customWidth="1"/>
    <col min="35" max="35" width="46" bestFit="1" customWidth="1"/>
    <col min="36" max="36" width="30.5703125" bestFit="1" customWidth="1"/>
    <col min="37" max="37" width="43.140625" bestFit="1" customWidth="1"/>
    <col min="38" max="38" width="31" bestFit="1" customWidth="1"/>
    <col min="39" max="39" width="32.28515625" bestFit="1" customWidth="1"/>
    <col min="40" max="40" width="29.28515625" bestFit="1" customWidth="1"/>
    <col min="41" max="41" width="30.140625" bestFit="1" customWidth="1"/>
    <col min="42" max="42" width="29.42578125" bestFit="1" customWidth="1"/>
    <col min="43" max="43" width="34.140625" bestFit="1" customWidth="1"/>
    <col min="44" max="44" width="40.140625" bestFit="1" customWidth="1"/>
    <col min="45" max="45" width="31.140625" bestFit="1" customWidth="1"/>
    <col min="46" max="46" width="30.7109375" bestFit="1" customWidth="1"/>
    <col min="47" max="47" width="32.42578125" bestFit="1" customWidth="1"/>
    <col min="48" max="48" width="29.85546875" bestFit="1" customWidth="1"/>
    <col min="49" max="49" width="29.42578125" bestFit="1" customWidth="1"/>
    <col min="50" max="50" width="48" bestFit="1" customWidth="1"/>
  </cols>
  <sheetData>
    <row r="1" spans="1:50" x14ac:dyDescent="0.25">
      <c r="A1" s="33" t="s">
        <v>37</v>
      </c>
      <c r="B1" s="33" t="s">
        <v>38</v>
      </c>
      <c r="C1" s="33" t="s">
        <v>39</v>
      </c>
      <c r="D1" s="33" t="s">
        <v>40</v>
      </c>
      <c r="E1" s="33" t="s">
        <v>41</v>
      </c>
      <c r="F1" s="33" t="s">
        <v>77</v>
      </c>
      <c r="G1" s="33" t="s">
        <v>78</v>
      </c>
      <c r="H1" s="33" t="s">
        <v>79</v>
      </c>
      <c r="I1" s="33" t="s">
        <v>44</v>
      </c>
      <c r="J1" s="33" t="s">
        <v>45</v>
      </c>
      <c r="K1" s="33" t="s">
        <v>46</v>
      </c>
      <c r="L1" s="33" t="s">
        <v>148</v>
      </c>
      <c r="M1" s="33" t="s">
        <v>149</v>
      </c>
      <c r="N1" s="33" t="s">
        <v>150</v>
      </c>
      <c r="O1" s="33" t="s">
        <v>151</v>
      </c>
      <c r="P1" s="33" t="s">
        <v>166</v>
      </c>
      <c r="Q1" s="33" t="s">
        <v>174</v>
      </c>
      <c r="R1" s="33" t="s">
        <v>175</v>
      </c>
      <c r="S1" s="33" t="s">
        <v>165</v>
      </c>
      <c r="T1" s="33" t="s">
        <v>158</v>
      </c>
      <c r="U1" s="33" t="s">
        <v>167</v>
      </c>
      <c r="V1" s="33" t="s">
        <v>152</v>
      </c>
      <c r="W1" s="33" t="s">
        <v>156</v>
      </c>
      <c r="X1" s="33" t="s">
        <v>159</v>
      </c>
      <c r="Y1" s="33" t="s">
        <v>164</v>
      </c>
      <c r="Z1" s="33" t="s">
        <v>51</v>
      </c>
      <c r="AA1" s="33" t="s">
        <v>179</v>
      </c>
      <c r="AB1" s="33" t="s">
        <v>180</v>
      </c>
      <c r="AC1" s="33" t="s">
        <v>181</v>
      </c>
      <c r="AD1" s="33" t="s">
        <v>182</v>
      </c>
      <c r="AE1" s="33" t="s">
        <v>183</v>
      </c>
      <c r="AF1" s="33" t="s">
        <v>368</v>
      </c>
      <c r="AG1" s="33" t="s">
        <v>184</v>
      </c>
      <c r="AH1" s="33" t="s">
        <v>185</v>
      </c>
      <c r="AI1" s="33" t="s">
        <v>186</v>
      </c>
      <c r="AJ1" s="33" t="s">
        <v>187</v>
      </c>
      <c r="AK1" s="33" t="s">
        <v>188</v>
      </c>
      <c r="AL1" s="33" t="s">
        <v>388</v>
      </c>
      <c r="AM1" s="33" t="s">
        <v>189</v>
      </c>
      <c r="AN1" s="33" t="s">
        <v>190</v>
      </c>
      <c r="AO1" s="33" t="s">
        <v>191</v>
      </c>
      <c r="AP1" s="33" t="s">
        <v>205</v>
      </c>
      <c r="AQ1" s="33" t="s">
        <v>369</v>
      </c>
      <c r="AR1" s="33" t="s">
        <v>206</v>
      </c>
      <c r="AS1" s="33" t="s">
        <v>478</v>
      </c>
      <c r="AT1" s="33" t="s">
        <v>479</v>
      </c>
      <c r="AU1" s="33" t="s">
        <v>207</v>
      </c>
      <c r="AV1" s="33" t="s">
        <v>208</v>
      </c>
      <c r="AW1" s="33" t="s">
        <v>209</v>
      </c>
      <c r="AX1" s="33" t="s">
        <v>210</v>
      </c>
    </row>
    <row r="2" spans="1:50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t="s">
        <v>374</v>
      </c>
      <c r="I2">
        <v>1</v>
      </c>
      <c r="J2" t="s">
        <v>3</v>
      </c>
      <c r="K2" t="s">
        <v>5</v>
      </c>
      <c r="L2">
        <v>1</v>
      </c>
      <c r="M2" t="s">
        <v>347</v>
      </c>
      <c r="N2" s="1" t="s">
        <v>380</v>
      </c>
      <c r="O2" s="1" t="s">
        <v>379</v>
      </c>
      <c r="P2" t="s">
        <v>383</v>
      </c>
      <c r="Q2">
        <v>250</v>
      </c>
      <c r="R2">
        <v>7</v>
      </c>
      <c r="S2" t="s">
        <v>261</v>
      </c>
      <c r="T2" t="s">
        <v>384</v>
      </c>
      <c r="U2" t="s">
        <v>337</v>
      </c>
      <c r="X2" t="s">
        <v>263</v>
      </c>
      <c r="Y2" t="s">
        <v>386</v>
      </c>
      <c r="Z2" t="s">
        <v>5</v>
      </c>
      <c r="AA2" t="s">
        <v>266</v>
      </c>
      <c r="AC2" t="s">
        <v>28</v>
      </c>
      <c r="AD2" t="s">
        <v>248</v>
      </c>
      <c r="AE2" t="s">
        <v>314</v>
      </c>
      <c r="AF2" t="s">
        <v>268</v>
      </c>
      <c r="AG2" t="s">
        <v>285</v>
      </c>
      <c r="AH2" t="s">
        <v>250</v>
      </c>
      <c r="AI2" t="s">
        <v>270</v>
      </c>
      <c r="AJ2" t="s">
        <v>28</v>
      </c>
      <c r="AK2" t="s">
        <v>377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F31" sqref="F3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3" t="s">
        <v>31</v>
      </c>
      <c r="B1" s="33" t="s">
        <v>32</v>
      </c>
      <c r="C1" s="34" t="s">
        <v>33</v>
      </c>
      <c r="D1" s="35" t="s">
        <v>34</v>
      </c>
      <c r="E1" s="35" t="s">
        <v>35</v>
      </c>
      <c r="F1" s="35" t="s">
        <v>54</v>
      </c>
      <c r="G1" s="35" t="s">
        <v>55</v>
      </c>
      <c r="H1" s="35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workbookViewId="0">
      <selection activeCell="F36" sqref="F36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3" t="s">
        <v>31</v>
      </c>
      <c r="B1" s="33" t="s">
        <v>37</v>
      </c>
      <c r="C1" s="33" t="s">
        <v>43</v>
      </c>
      <c r="D1" s="33" t="s">
        <v>32</v>
      </c>
      <c r="E1" s="33" t="s">
        <v>100</v>
      </c>
      <c r="F1" s="33" t="s">
        <v>101</v>
      </c>
      <c r="G1" s="36" t="s">
        <v>102</v>
      </c>
      <c r="H1" s="33" t="s">
        <v>118</v>
      </c>
      <c r="I1" s="33" t="s">
        <v>125</v>
      </c>
      <c r="J1" s="33" t="s">
        <v>126</v>
      </c>
      <c r="K1" s="33" t="s">
        <v>117</v>
      </c>
      <c r="L1" s="33" t="s">
        <v>110</v>
      </c>
      <c r="M1" s="33" t="s">
        <v>72</v>
      </c>
      <c r="N1" s="36" t="s">
        <v>103</v>
      </c>
      <c r="O1" s="33" t="s">
        <v>107</v>
      </c>
      <c r="P1" s="33" t="s">
        <v>111</v>
      </c>
      <c r="Q1" s="33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A2A4-1716-49AE-930A-F1759AC13382}">
  <sheetPr>
    <tabColor rgb="FF8D097A"/>
  </sheetPr>
  <dimension ref="A1:AY3"/>
  <sheetViews>
    <sheetView workbookViewId="0">
      <selection activeCell="M34" sqref="M34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6.5703125" bestFit="1" customWidth="1"/>
    <col min="4" max="4" width="17" bestFit="1" customWidth="1"/>
    <col min="5" max="5" width="27.7109375" bestFit="1" customWidth="1"/>
    <col min="6" max="6" width="17.140625" bestFit="1" customWidth="1"/>
    <col min="7" max="7" width="26" bestFit="1" customWidth="1"/>
    <col min="8" max="8" width="19.42578125" bestFit="1" customWidth="1"/>
    <col min="9" max="10" width="15.42578125" bestFit="1" customWidth="1"/>
    <col min="11" max="11" width="20.140625" bestFit="1" customWidth="1"/>
    <col min="12" max="12" width="12.85546875" bestFit="1" customWidth="1"/>
    <col min="13" max="13" width="19.42578125" bestFit="1" customWidth="1"/>
    <col min="14" max="14" width="23.85546875" bestFit="1" customWidth="1"/>
    <col min="15" max="15" width="19.85546875" bestFit="1" customWidth="1"/>
    <col min="16" max="16" width="22.5703125" bestFit="1" customWidth="1"/>
    <col min="17" max="17" width="20.140625" bestFit="1" customWidth="1"/>
    <col min="18" max="18" width="16.5703125" bestFit="1" customWidth="1"/>
    <col min="19" max="19" width="16.140625" bestFit="1" customWidth="1"/>
    <col min="20" max="20" width="22.140625" bestFit="1" customWidth="1"/>
    <col min="21" max="22" width="21.42578125" bestFit="1" customWidth="1"/>
    <col min="23" max="23" width="31.140625" bestFit="1" customWidth="1"/>
    <col min="24" max="24" width="32.28515625" bestFit="1" customWidth="1"/>
    <col min="25" max="25" width="38.5703125" bestFit="1" customWidth="1"/>
    <col min="26" max="26" width="37.85546875" bestFit="1" customWidth="1"/>
    <col min="27" max="27" width="27.5703125" bestFit="1" customWidth="1"/>
    <col min="28" max="28" width="31.42578125" bestFit="1" customWidth="1"/>
    <col min="29" max="29" width="43.5703125" bestFit="1" customWidth="1"/>
    <col min="30" max="30" width="28.7109375" bestFit="1" customWidth="1"/>
    <col min="31" max="31" width="34.42578125" bestFit="1" customWidth="1"/>
    <col min="32" max="32" width="34.140625" bestFit="1" customWidth="1"/>
    <col min="33" max="33" width="55.42578125" bestFit="1" customWidth="1"/>
    <col min="34" max="34" width="36.28515625" bestFit="1" customWidth="1"/>
    <col min="35" max="35" width="30.5703125" bestFit="1" customWidth="1"/>
    <col min="36" max="36" width="46" bestFit="1" customWidth="1"/>
    <col min="37" max="37" width="30.5703125" bestFit="1" customWidth="1"/>
    <col min="38" max="38" width="43.140625" bestFit="1" customWidth="1"/>
    <col min="39" max="39" width="31" bestFit="1" customWidth="1"/>
    <col min="40" max="40" width="32.28515625" bestFit="1" customWidth="1"/>
    <col min="41" max="41" width="29.28515625" bestFit="1" customWidth="1"/>
    <col min="42" max="42" width="30.140625" bestFit="1" customWidth="1"/>
    <col min="43" max="43" width="29.42578125" bestFit="1" customWidth="1"/>
    <col min="44" max="44" width="34.140625" bestFit="1" customWidth="1"/>
    <col min="45" max="45" width="40.140625" bestFit="1" customWidth="1"/>
    <col min="46" max="46" width="31.140625" bestFit="1" customWidth="1"/>
    <col min="47" max="47" width="30.7109375" bestFit="1" customWidth="1"/>
    <col min="48" max="48" width="32.42578125" bestFit="1" customWidth="1"/>
    <col min="49" max="49" width="29.85546875" bestFit="1" customWidth="1"/>
    <col min="50" max="50" width="29.42578125" bestFit="1" customWidth="1"/>
    <col min="51" max="51" width="48" bestFit="1" customWidth="1"/>
  </cols>
  <sheetData>
    <row r="1" spans="1:51" x14ac:dyDescent="0.25">
      <c r="A1" s="44" t="s">
        <v>37</v>
      </c>
      <c r="B1" s="44" t="s">
        <v>38</v>
      </c>
      <c r="C1" s="44" t="s">
        <v>39</v>
      </c>
      <c r="D1" s="44" t="s">
        <v>42</v>
      </c>
      <c r="E1" s="44" t="s">
        <v>94</v>
      </c>
      <c r="F1" s="44" t="s">
        <v>95</v>
      </c>
      <c r="G1" s="44" t="s">
        <v>96</v>
      </c>
      <c r="H1" s="44" t="s">
        <v>339</v>
      </c>
      <c r="I1" s="44" t="s">
        <v>97</v>
      </c>
      <c r="J1" s="44" t="s">
        <v>98</v>
      </c>
      <c r="K1" s="44" t="s">
        <v>99</v>
      </c>
      <c r="L1" s="44" t="s">
        <v>44</v>
      </c>
      <c r="M1" s="44" t="s">
        <v>45</v>
      </c>
      <c r="N1" s="44" t="s">
        <v>46</v>
      </c>
      <c r="O1" s="44" t="s">
        <v>148</v>
      </c>
      <c r="P1" s="44" t="s">
        <v>149</v>
      </c>
      <c r="Q1" s="44" t="s">
        <v>173</v>
      </c>
      <c r="R1" s="44" t="s">
        <v>158</v>
      </c>
      <c r="S1" s="44" t="s">
        <v>153</v>
      </c>
      <c r="T1" s="44" t="s">
        <v>154</v>
      </c>
      <c r="U1" s="44" t="s">
        <v>155</v>
      </c>
      <c r="V1" s="44" t="s">
        <v>176</v>
      </c>
      <c r="W1" s="44" t="s">
        <v>475</v>
      </c>
      <c r="X1" s="44" t="s">
        <v>177</v>
      </c>
      <c r="Y1" s="44" t="s">
        <v>178</v>
      </c>
      <c r="Z1" s="44" t="s">
        <v>335</v>
      </c>
      <c r="AA1" s="44" t="s">
        <v>51</v>
      </c>
      <c r="AB1" s="44" t="s">
        <v>179</v>
      </c>
      <c r="AC1" s="44" t="s">
        <v>180</v>
      </c>
      <c r="AD1" s="44" t="s">
        <v>181</v>
      </c>
      <c r="AE1" s="44" t="s">
        <v>182</v>
      </c>
      <c r="AF1" s="44" t="s">
        <v>183</v>
      </c>
      <c r="AG1" s="44" t="s">
        <v>368</v>
      </c>
      <c r="AH1" s="44" t="s">
        <v>184</v>
      </c>
      <c r="AI1" s="44" t="s">
        <v>185</v>
      </c>
      <c r="AJ1" s="44" t="s">
        <v>186</v>
      </c>
      <c r="AK1" s="44" t="s">
        <v>187</v>
      </c>
      <c r="AL1" s="44" t="s">
        <v>188</v>
      </c>
      <c r="AM1" s="44" t="s">
        <v>388</v>
      </c>
      <c r="AN1" s="44" t="s">
        <v>189</v>
      </c>
      <c r="AO1" s="44" t="s">
        <v>190</v>
      </c>
      <c r="AP1" s="44" t="s">
        <v>191</v>
      </c>
      <c r="AQ1" s="44" t="s">
        <v>205</v>
      </c>
      <c r="AR1" s="44" t="s">
        <v>369</v>
      </c>
      <c r="AS1" s="44" t="s">
        <v>206</v>
      </c>
      <c r="AT1" s="44" t="s">
        <v>478</v>
      </c>
      <c r="AU1" s="44" t="s">
        <v>479</v>
      </c>
      <c r="AV1" s="44" t="s">
        <v>207</v>
      </c>
      <c r="AW1" s="44" t="s">
        <v>208</v>
      </c>
      <c r="AX1" s="44" t="s">
        <v>209</v>
      </c>
      <c r="AY1" s="44" t="s">
        <v>210</v>
      </c>
    </row>
    <row r="2" spans="1:51" x14ac:dyDescent="0.25">
      <c r="A2" t="s">
        <v>4</v>
      </c>
      <c r="B2">
        <v>1</v>
      </c>
      <c r="C2" s="11">
        <v>44165</v>
      </c>
      <c r="D2" t="s">
        <v>389</v>
      </c>
      <c r="E2" t="s">
        <v>328</v>
      </c>
      <c r="F2" t="s">
        <v>414</v>
      </c>
      <c r="G2" t="s">
        <v>390</v>
      </c>
      <c r="H2" t="s">
        <v>389</v>
      </c>
      <c r="I2" t="s">
        <v>391</v>
      </c>
      <c r="K2" t="s">
        <v>448</v>
      </c>
      <c r="L2">
        <v>1</v>
      </c>
      <c r="M2" t="s">
        <v>4</v>
      </c>
      <c r="N2" t="s">
        <v>5</v>
      </c>
      <c r="O2">
        <v>1</v>
      </c>
      <c r="P2" t="s">
        <v>332</v>
      </c>
      <c r="Q2" t="s">
        <v>394</v>
      </c>
      <c r="R2" t="s">
        <v>385</v>
      </c>
      <c r="S2">
        <v>8</v>
      </c>
      <c r="T2">
        <v>0</v>
      </c>
      <c r="U2">
        <v>8</v>
      </c>
      <c r="V2" t="s">
        <v>247</v>
      </c>
      <c r="W2" t="s">
        <v>477</v>
      </c>
      <c r="X2" t="s">
        <v>395</v>
      </c>
      <c r="Y2" s="1" t="s">
        <v>400</v>
      </c>
      <c r="Z2" s="1"/>
      <c r="AA2" t="s">
        <v>5</v>
      </c>
      <c r="AB2" t="s">
        <v>266</v>
      </c>
      <c r="AD2" t="s">
        <v>28</v>
      </c>
      <c r="AE2" t="s">
        <v>248</v>
      </c>
      <c r="AF2" t="s">
        <v>314</v>
      </c>
      <c r="AG2" t="s">
        <v>268</v>
      </c>
      <c r="AH2" t="s">
        <v>285</v>
      </c>
      <c r="AI2" t="s">
        <v>250</v>
      </c>
      <c r="AJ2" t="s">
        <v>270</v>
      </c>
      <c r="AK2" t="s">
        <v>28</v>
      </c>
      <c r="AL2" t="s">
        <v>377</v>
      </c>
    </row>
    <row r="3" spans="1:51" x14ac:dyDescent="0.25">
      <c r="A3" t="s">
        <v>476</v>
      </c>
      <c r="B3">
        <v>2</v>
      </c>
      <c r="C3" s="11"/>
      <c r="E3" t="s">
        <v>412</v>
      </c>
      <c r="I3" t="s">
        <v>397</v>
      </c>
      <c r="Y3" s="1"/>
      <c r="Z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workbookViewId="0">
      <selection activeCell="E17" sqref="E17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s="14" t="s">
        <v>4</v>
      </c>
      <c r="B2" s="14">
        <v>1</v>
      </c>
      <c r="C2" s="24">
        <v>44165</v>
      </c>
      <c r="D2" s="14" t="s">
        <v>389</v>
      </c>
      <c r="E2" s="14" t="s">
        <v>328</v>
      </c>
      <c r="F2" s="14" t="s">
        <v>414</v>
      </c>
      <c r="G2" s="14" t="s">
        <v>390</v>
      </c>
      <c r="H2" s="14" t="s">
        <v>389</v>
      </c>
      <c r="I2" s="14" t="s">
        <v>391</v>
      </c>
      <c r="J2" s="14"/>
      <c r="K2" s="14" t="s">
        <v>448</v>
      </c>
    </row>
    <row r="3" spans="1:11" x14ac:dyDescent="0.25">
      <c r="A3" s="14" t="s">
        <v>476</v>
      </c>
      <c r="B3" s="14">
        <v>2</v>
      </c>
      <c r="C3" s="24"/>
      <c r="D3" s="14"/>
      <c r="E3" s="14" t="s">
        <v>412</v>
      </c>
      <c r="F3" s="14"/>
      <c r="G3" s="14"/>
      <c r="H3" s="14"/>
      <c r="I3" s="14" t="s">
        <v>397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workbookViewId="0">
      <selection activeCell="L4" sqref="L4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474</v>
      </c>
      <c r="M1" s="15" t="s">
        <v>127</v>
      </c>
      <c r="N1" s="38" t="s">
        <v>128</v>
      </c>
      <c r="O1" s="16" t="s">
        <v>334</v>
      </c>
    </row>
    <row r="2" spans="1:15" x14ac:dyDescent="0.25">
      <c r="A2" s="17">
        <f t="shared" ref="A2" si="0">ROW()-1</f>
        <v>1</v>
      </c>
      <c r="B2" s="17" t="s">
        <v>4</v>
      </c>
      <c r="C2" s="17" t="s">
        <v>5</v>
      </c>
      <c r="D2" s="17">
        <v>1</v>
      </c>
      <c r="E2" s="17" t="str">
        <f t="shared" ref="E2" si="1">"GEBAEUDE"</f>
        <v>GEBAEUDE</v>
      </c>
      <c r="F2" s="17" t="s">
        <v>394</v>
      </c>
      <c r="G2" s="17" t="s">
        <v>385</v>
      </c>
      <c r="H2" s="17">
        <v>8</v>
      </c>
      <c r="I2" s="17">
        <f ca="1">SAMPLE_GEBAEUDE[[#This Row],[TIEFE_ENDE]]-SAMPLE_GEBAEUDE[[#This Row],[DICKE]]</f>
        <v>0</v>
      </c>
      <c r="J2" s="17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17" t="s">
        <v>247</v>
      </c>
      <c r="L2" s="14" t="s">
        <v>477</v>
      </c>
      <c r="M2" s="17" t="s">
        <v>395</v>
      </c>
      <c r="N2" s="18" t="s">
        <v>400</v>
      </c>
      <c r="O2" s="17"/>
    </row>
    <row r="3" spans="1:15" x14ac:dyDescent="0.25">
      <c r="A3" s="20"/>
      <c r="B3" s="20"/>
      <c r="C3" s="22"/>
      <c r="D3" s="20"/>
      <c r="E3" s="23"/>
      <c r="F3" s="20"/>
      <c r="G3" s="20"/>
      <c r="H3" s="20"/>
      <c r="I3" s="20"/>
      <c r="J3" s="23"/>
      <c r="K3" s="20"/>
      <c r="L3" s="17"/>
      <c r="M3" s="20"/>
      <c r="N3" s="21"/>
      <c r="O3" s="22"/>
    </row>
    <row r="4" spans="1:15" x14ac:dyDescent="0.25">
      <c r="A4" s="20"/>
      <c r="B4" s="20"/>
      <c r="C4" s="22"/>
      <c r="D4" s="20"/>
      <c r="E4" s="23"/>
      <c r="F4" s="20"/>
      <c r="G4" s="20"/>
      <c r="H4" s="20"/>
      <c r="I4" s="20"/>
      <c r="J4" s="23"/>
      <c r="K4" s="20"/>
      <c r="M4" s="20"/>
      <c r="N4" s="21"/>
      <c r="O4" s="22"/>
    </row>
    <row r="5" spans="1:15" x14ac:dyDescent="0.25">
      <c r="A5" s="20"/>
      <c r="B5" s="20"/>
      <c r="C5" s="22"/>
      <c r="D5" s="20"/>
      <c r="E5" s="23"/>
      <c r="F5" s="20"/>
      <c r="G5" s="20"/>
      <c r="H5" s="20"/>
      <c r="I5" s="20"/>
      <c r="J5" s="23"/>
      <c r="K5" s="20"/>
      <c r="M5" s="20"/>
      <c r="N5" s="21"/>
      <c r="O5" s="22"/>
    </row>
    <row r="6" spans="1:15" x14ac:dyDescent="0.25">
      <c r="A6" s="20"/>
      <c r="B6" s="20"/>
      <c r="C6" s="22"/>
      <c r="D6" s="20"/>
      <c r="E6" s="23"/>
      <c r="F6" s="20"/>
      <c r="G6" s="20"/>
      <c r="H6" s="20"/>
      <c r="I6" s="20"/>
      <c r="J6" s="23"/>
      <c r="K6" s="20"/>
      <c r="M6" s="20"/>
      <c r="N6" s="21"/>
      <c r="O6" s="22"/>
    </row>
    <row r="7" spans="1:15" x14ac:dyDescent="0.25">
      <c r="A7" s="20"/>
      <c r="B7" s="20"/>
      <c r="C7" s="22"/>
      <c r="D7" s="20"/>
      <c r="E7" s="23"/>
      <c r="F7" s="20"/>
      <c r="G7" s="20"/>
      <c r="H7" s="20"/>
      <c r="I7" s="20"/>
      <c r="J7" s="23"/>
      <c r="K7" s="20"/>
      <c r="M7" s="20"/>
      <c r="N7" s="21"/>
      <c r="O7" s="22"/>
    </row>
    <row r="8" spans="1:15" x14ac:dyDescent="0.25">
      <c r="A8" s="20"/>
      <c r="B8" s="20"/>
      <c r="C8" s="22"/>
      <c r="D8" s="20"/>
      <c r="E8" s="23"/>
      <c r="F8" s="20"/>
      <c r="G8" s="20"/>
      <c r="H8" s="20"/>
      <c r="I8" s="20"/>
      <c r="J8" s="23"/>
      <c r="K8" s="20"/>
      <c r="M8" s="20"/>
      <c r="N8" s="21"/>
      <c r="O8" s="22"/>
    </row>
    <row r="9" spans="1:15" x14ac:dyDescent="0.25">
      <c r="A9" s="20"/>
      <c r="B9" s="20"/>
      <c r="C9" s="22"/>
      <c r="D9" s="20"/>
      <c r="E9" s="23"/>
      <c r="F9" s="20"/>
      <c r="G9" s="20"/>
      <c r="H9" s="20"/>
      <c r="I9" s="20"/>
      <c r="J9" s="23"/>
      <c r="K9" s="20"/>
      <c r="M9" s="20"/>
      <c r="N9" s="21"/>
      <c r="O9" s="22"/>
    </row>
    <row r="10" spans="1:15" x14ac:dyDescent="0.25">
      <c r="A10" s="20"/>
      <c r="B10" s="20"/>
      <c r="C10" s="22"/>
      <c r="D10" s="20"/>
      <c r="E10" s="23"/>
      <c r="F10" s="20"/>
      <c r="G10" s="20"/>
      <c r="H10" s="20"/>
      <c r="I10" s="20"/>
      <c r="J10" s="23"/>
      <c r="K10" s="20"/>
      <c r="M10" s="20"/>
      <c r="N10" s="21"/>
      <c r="O10" s="22"/>
    </row>
    <row r="11" spans="1:15" x14ac:dyDescent="0.25">
      <c r="A11" s="20"/>
      <c r="B11" s="20"/>
      <c r="C11" s="22"/>
      <c r="D11" s="20"/>
      <c r="E11" s="23"/>
      <c r="F11" s="20"/>
      <c r="G11" s="20"/>
      <c r="H11" s="20"/>
      <c r="I11" s="20"/>
      <c r="J11" s="23"/>
      <c r="K11" s="20"/>
      <c r="M11" s="20"/>
      <c r="N11" s="21"/>
      <c r="O11" s="22"/>
    </row>
    <row r="12" spans="1:15" x14ac:dyDescent="0.25">
      <c r="A12" s="20"/>
      <c r="B12" s="20"/>
      <c r="C12" s="22"/>
      <c r="D12" s="20"/>
      <c r="E12" s="23"/>
      <c r="F12" s="20"/>
      <c r="G12" s="20"/>
      <c r="H12" s="20"/>
      <c r="I12" s="20"/>
      <c r="J12" s="23"/>
      <c r="K12" s="20"/>
      <c r="M12" s="20"/>
      <c r="N12" s="21"/>
      <c r="O12" s="22"/>
    </row>
    <row r="13" spans="1:15" x14ac:dyDescent="0.25">
      <c r="A13" s="20"/>
      <c r="B13" s="20"/>
      <c r="C13" s="22"/>
      <c r="D13" s="20"/>
      <c r="E13" s="23"/>
      <c r="F13" s="20"/>
      <c r="G13" s="20"/>
      <c r="H13" s="20"/>
      <c r="I13" s="20"/>
      <c r="J13" s="23"/>
      <c r="K13" s="20"/>
      <c r="M13" s="20"/>
      <c r="N13" s="21"/>
      <c r="O13" s="22"/>
    </row>
    <row r="14" spans="1:15" x14ac:dyDescent="0.25">
      <c r="A14" s="20"/>
      <c r="B14" s="20"/>
      <c r="C14" s="22"/>
      <c r="D14" s="20"/>
      <c r="E14" s="23"/>
      <c r="F14" s="20"/>
      <c r="G14" s="20"/>
      <c r="H14" s="20"/>
      <c r="I14" s="20"/>
      <c r="J14" s="23"/>
      <c r="K14" s="20"/>
      <c r="M14" s="20"/>
      <c r="N14" s="21"/>
      <c r="O14" s="22"/>
    </row>
    <row r="15" spans="1:15" x14ac:dyDescent="0.25">
      <c r="A15" s="20"/>
      <c r="B15" s="20"/>
      <c r="C15" s="22"/>
      <c r="D15" s="20"/>
      <c r="E15" s="23"/>
      <c r="F15" s="20"/>
      <c r="G15" s="20"/>
      <c r="H15" s="20"/>
      <c r="I15" s="20"/>
      <c r="J15" s="23"/>
      <c r="K15" s="20"/>
      <c r="M15" s="20"/>
      <c r="N15" s="21"/>
      <c r="O15" s="22"/>
    </row>
    <row r="16" spans="1:15" x14ac:dyDescent="0.25">
      <c r="A16" s="20"/>
      <c r="B16" s="20"/>
      <c r="C16" s="22"/>
      <c r="D16" s="20"/>
      <c r="E16" s="23"/>
      <c r="F16" s="20"/>
      <c r="G16" s="20"/>
      <c r="H16" s="20"/>
      <c r="I16" s="20"/>
      <c r="J16" s="23"/>
      <c r="K16" s="20"/>
      <c r="M16" s="20"/>
      <c r="N16" s="21"/>
      <c r="O16" s="22"/>
    </row>
    <row r="17" spans="1:15" x14ac:dyDescent="0.25">
      <c r="A17" s="20"/>
      <c r="B17" s="20"/>
      <c r="C17" s="22"/>
      <c r="D17" s="20"/>
      <c r="E17" s="23"/>
      <c r="F17" s="20"/>
      <c r="G17" s="20"/>
      <c r="H17" s="20"/>
      <c r="I17" s="20"/>
      <c r="J17" s="23"/>
      <c r="K17" s="20"/>
      <c r="M17" s="20"/>
      <c r="N17" s="21"/>
      <c r="O17" s="22"/>
    </row>
    <row r="18" spans="1:15" x14ac:dyDescent="0.25">
      <c r="A18" s="20"/>
      <c r="B18" s="20"/>
      <c r="C18" s="22"/>
      <c r="D18" s="20"/>
      <c r="E18" s="23"/>
      <c r="F18" s="20"/>
      <c r="G18" s="20"/>
      <c r="H18" s="20"/>
      <c r="I18" s="20"/>
      <c r="J18" s="23"/>
      <c r="K18" s="20"/>
      <c r="M18" s="20"/>
      <c r="N18" s="21"/>
      <c r="O18" s="22"/>
    </row>
    <row r="19" spans="1:15" ht="15.75" customHeight="1" x14ac:dyDescent="0.25">
      <c r="O19" s="17"/>
    </row>
    <row r="20" spans="1:15" x14ac:dyDescent="0.25">
      <c r="O20" s="17"/>
    </row>
    <row r="21" spans="1:15" x14ac:dyDescent="0.25">
      <c r="O21" s="17"/>
    </row>
    <row r="22" spans="1:15" x14ac:dyDescent="0.25">
      <c r="O22" s="17"/>
    </row>
    <row r="23" spans="1:15" x14ac:dyDescent="0.25">
      <c r="O23" s="17"/>
    </row>
    <row r="24" spans="1:15" x14ac:dyDescent="0.25">
      <c r="O24" s="17"/>
    </row>
    <row r="25" spans="1:15" x14ac:dyDescent="0.25">
      <c r="O25" s="17"/>
    </row>
    <row r="26" spans="1:15" x14ac:dyDescent="0.25">
      <c r="O26" s="17"/>
    </row>
    <row r="27" spans="1:15" x14ac:dyDescent="0.25">
      <c r="O27" s="17"/>
    </row>
    <row r="28" spans="1:15" x14ac:dyDescent="0.25">
      <c r="O28" s="17"/>
    </row>
    <row r="29" spans="1:15" x14ac:dyDescent="0.25">
      <c r="O29" s="17"/>
    </row>
    <row r="30" spans="1:15" x14ac:dyDescent="0.25">
      <c r="O30" s="17"/>
    </row>
    <row r="31" spans="1:15" x14ac:dyDescent="0.25">
      <c r="O31" s="17"/>
    </row>
    <row r="32" spans="1:15" x14ac:dyDescent="0.25">
      <c r="O32" s="17"/>
    </row>
    <row r="33" spans="15:15" x14ac:dyDescent="0.25">
      <c r="O33" s="17"/>
    </row>
    <row r="34" spans="15:15" x14ac:dyDescent="0.25">
      <c r="O34" s="17"/>
    </row>
    <row r="35" spans="15:15" x14ac:dyDescent="0.25">
      <c r="O35" s="17"/>
    </row>
    <row r="36" spans="15:15" x14ac:dyDescent="0.25">
      <c r="O36" s="17"/>
    </row>
    <row r="37" spans="15:15" x14ac:dyDescent="0.25">
      <c r="O37" s="17"/>
    </row>
    <row r="38" spans="15:15" x14ac:dyDescent="0.25">
      <c r="O38" s="17"/>
    </row>
    <row r="39" spans="15:15" x14ac:dyDescent="0.25">
      <c r="O39" s="17"/>
    </row>
    <row r="40" spans="15:15" x14ac:dyDescent="0.25">
      <c r="O40" s="17"/>
    </row>
    <row r="41" spans="15:15" x14ac:dyDescent="0.25">
      <c r="O41" s="17"/>
    </row>
    <row r="42" spans="15:15" x14ac:dyDescent="0.25">
      <c r="O42" s="17"/>
    </row>
    <row r="43" spans="15:15" x14ac:dyDescent="0.25">
      <c r="O43" s="17"/>
    </row>
    <row r="44" spans="15:15" x14ac:dyDescent="0.25">
      <c r="O44" s="17"/>
    </row>
    <row r="45" spans="15:15" x14ac:dyDescent="0.25">
      <c r="O45" s="17"/>
    </row>
    <row r="46" spans="15:15" x14ac:dyDescent="0.25">
      <c r="O46" s="17"/>
    </row>
    <row r="47" spans="15:15" x14ac:dyDescent="0.25">
      <c r="O47" s="17"/>
    </row>
    <row r="48" spans="15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</sheetData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Y3"/>
  <sheetViews>
    <sheetView workbookViewId="0">
      <pane xSplit="1" topLeftCell="B1" activePane="topRight" state="frozen"/>
      <selection activeCell="M31" sqref="M31"/>
      <selection pane="topRight" activeCell="F25" sqref="F25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" si="0">"C"&amp;ROW()-2</f>
        <v>C1</v>
      </c>
      <c r="B3" t="s">
        <v>266</v>
      </c>
      <c r="D3" t="s">
        <v>28</v>
      </c>
      <c r="E3" t="s">
        <v>248</v>
      </c>
      <c r="F3" t="s">
        <v>314</v>
      </c>
      <c r="G3" t="s">
        <v>268</v>
      </c>
      <c r="H3" t="s">
        <v>285</v>
      </c>
      <c r="I3" t="s">
        <v>250</v>
      </c>
      <c r="J3" t="s">
        <v>270</v>
      </c>
      <c r="K3" t="s">
        <v>28</v>
      </c>
      <c r="L3" t="s">
        <v>377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K25" sqref="K25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7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449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450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451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473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452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465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466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467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468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453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454</v>
      </c>
      <c r="AD11" s="13" t="s">
        <v>402</v>
      </c>
    </row>
    <row r="12" spans="1:33" x14ac:dyDescent="0.25">
      <c r="AC12" t="s">
        <v>455</v>
      </c>
      <c r="AD12" s="13" t="s">
        <v>435</v>
      </c>
    </row>
    <row r="13" spans="1:33" x14ac:dyDescent="0.25">
      <c r="AC13" t="s">
        <v>456</v>
      </c>
      <c r="AD13" s="13" t="s">
        <v>436</v>
      </c>
    </row>
    <row r="14" spans="1:33" x14ac:dyDescent="0.25">
      <c r="AC14" t="s">
        <v>457</v>
      </c>
      <c r="AD14" s="13" t="s">
        <v>437</v>
      </c>
    </row>
    <row r="15" spans="1:33" x14ac:dyDescent="0.25">
      <c r="AC15" t="s">
        <v>458</v>
      </c>
      <c r="AD15" s="13" t="s">
        <v>438</v>
      </c>
    </row>
    <row r="16" spans="1:33" x14ac:dyDescent="0.25">
      <c r="AC16" t="s">
        <v>459</v>
      </c>
      <c r="AD16" s="13" t="s">
        <v>403</v>
      </c>
    </row>
    <row r="17" spans="29:30" x14ac:dyDescent="0.25">
      <c r="AC17" t="s">
        <v>460</v>
      </c>
      <c r="AD17" s="13" t="s">
        <v>431</v>
      </c>
    </row>
    <row r="18" spans="29:30" x14ac:dyDescent="0.25">
      <c r="AC18" t="s">
        <v>461</v>
      </c>
      <c r="AD18" s="13" t="s">
        <v>404</v>
      </c>
    </row>
    <row r="19" spans="29:30" x14ac:dyDescent="0.25">
      <c r="AC19" t="s">
        <v>462</v>
      </c>
    </row>
    <row r="20" spans="29:30" x14ac:dyDescent="0.25">
      <c r="AC20" t="s">
        <v>463</v>
      </c>
    </row>
    <row r="21" spans="29:30" x14ac:dyDescent="0.25">
      <c r="AC21" t="s">
        <v>464</v>
      </c>
    </row>
    <row r="22" spans="29:30" x14ac:dyDescent="0.25">
      <c r="AC22" t="s">
        <v>469</v>
      </c>
    </row>
    <row r="23" spans="29:30" x14ac:dyDescent="0.25">
      <c r="AC23" t="s">
        <v>470</v>
      </c>
    </row>
    <row r="24" spans="29:30" x14ac:dyDescent="0.25">
      <c r="AC24" t="s">
        <v>471</v>
      </c>
    </row>
    <row r="25" spans="29:30" x14ac:dyDescent="0.25">
      <c r="AC25" t="s">
        <v>472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DATENSATZ_ERK</vt:lpstr>
      <vt:lpstr>Untersuchung Erkundungsstelle</vt:lpstr>
      <vt:lpstr>Probe Erkundungsstelle</vt:lpstr>
      <vt:lpstr>DATENSATZ_HAUFWERK</vt:lpstr>
      <vt:lpstr>Untersuchung Haufwerk</vt:lpstr>
      <vt:lpstr>Probe Haufwerk</vt:lpstr>
      <vt:lpstr>DATENSATZ_GEBÄUDE</vt:lpstr>
      <vt:lpstr>Untersuchung Gebäude</vt:lpstr>
      <vt:lpstr>Probe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2021-10-04T14:25:50Z</dcterms:modified>
</cp:coreProperties>
</file>