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121BA3A9-1325-43D1-8952-1CF14790826B}" xr6:coauthVersionLast="47" xr6:coauthVersionMax="47" xr10:uidLastSave="{00000000-0000-0000-0000-000000000000}"/>
  <bookViews>
    <workbookView xWindow="-21510" yWindow="2115" windowWidth="18975" windowHeight="13395" tabRatio="914" activeTab="7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Probe_Kombiniert!$A$1:$AK$11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Untersuchung_Kombiniert!$A$1:$AP$11</definedName>
    <definedName name="ExterneDaten_3" localSheetId="1" hidden="1">DATENSATZ!$A$1:$DH$15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" i="9" l="1" a="1"/>
  <c r="X13" i="9" s="1"/>
  <c r="Y13" i="9"/>
  <c r="X12" i="9" a="1"/>
  <c r="X12" i="9" s="1"/>
  <c r="Y12" i="9"/>
  <c r="X11" i="9" a="1"/>
  <c r="X11" i="9" s="1"/>
  <c r="Y11" i="9"/>
  <c r="X10" i="9" a="1"/>
  <c r="X10" i="9" s="1"/>
  <c r="Y10" i="9"/>
  <c r="X9" i="9" a="1"/>
  <c r="X9" i="9" s="1"/>
  <c r="Y9" i="9"/>
  <c r="X8" i="9" a="1"/>
  <c r="X8" i="9" s="1"/>
  <c r="Y8" i="9"/>
  <c r="X7" i="9" a="1"/>
  <c r="X7" i="9" s="1"/>
  <c r="Y7" i="9"/>
  <c r="X3" i="9" a="1"/>
  <c r="X3" i="9" s="1"/>
  <c r="Y3" i="9"/>
  <c r="X6" i="9" a="1"/>
  <c r="X6" i="9" s="1"/>
  <c r="Y6" i="9"/>
  <c r="A9" i="18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4" i="9"/>
  <c r="Y5" i="9"/>
  <c r="X2" i="9" a="1"/>
  <c r="X2" i="9" s="1"/>
  <c r="X4" i="9" a="1"/>
  <c r="X4" i="9" s="1"/>
  <c r="X5" i="9" a="1"/>
  <c r="X5" i="9" s="1"/>
  <c r="L11" i="9" a="1"/>
  <c r="L10" i="9" a="1"/>
  <c r="L8" i="9" a="1"/>
  <c r="L7" i="9" a="1"/>
  <c r="L11" i="9" l="1"/>
  <c r="L10" i="9"/>
  <c r="K10" i="9" s="1"/>
  <c r="L8" i="9"/>
  <c r="L7" i="9"/>
  <c r="K7" i="9" s="1"/>
  <c r="G4" i="18"/>
  <c r="I2" i="10" a="1"/>
  <c r="I2" i="10" s="1"/>
  <c r="I3" i="10" a="1"/>
  <c r="I3" i="10" s="1"/>
  <c r="L12" i="9" a="1"/>
  <c r="L9" i="9" a="1"/>
  <c r="L12" i="9" l="1"/>
  <c r="K11" i="9"/>
  <c r="L9" i="9"/>
  <c r="K9" i="9" s="1"/>
  <c r="K8" i="9"/>
  <c r="H4" i="18"/>
  <c r="I4" i="18" s="1"/>
  <c r="A5" i="11"/>
  <c r="A4" i="11"/>
  <c r="L13" i="9" a="1"/>
  <c r="J4" i="11" a="1"/>
  <c r="L5" i="9" a="1"/>
  <c r="J5" i="11" a="1"/>
  <c r="L2" i="9" a="1"/>
  <c r="J2" i="11" a="1"/>
  <c r="L13" i="9" l="1"/>
  <c r="K13" i="9" s="1"/>
  <c r="K12" i="9"/>
  <c r="J5" i="11"/>
  <c r="I5" i="11" s="1"/>
  <c r="J4" i="11"/>
  <c r="I4" i="11" s="1"/>
  <c r="J2" i="11"/>
  <c r="L5" i="9"/>
  <c r="L2" i="9"/>
  <c r="A3" i="11"/>
  <c r="A2" i="11"/>
  <c r="L6" i="9" a="1"/>
  <c r="L3" i="9" a="1"/>
  <c r="J3" i="11" a="1"/>
  <c r="L3" i="9" l="1"/>
  <c r="L6" i="9"/>
  <c r="K6" i="9" s="1"/>
  <c r="K5" i="9"/>
  <c r="J3" i="11"/>
  <c r="K2" i="9"/>
  <c r="L4" i="9" a="1"/>
  <c r="L4" i="9" l="1"/>
  <c r="K4" i="9" s="1"/>
  <c r="K3" i="9"/>
  <c r="I3" i="1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<sst xmlns="http://schemas.openxmlformats.org/spreadsheetml/2006/main" count="777" uniqueCount="400">
  <si>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</si>
  <si>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</si>
  <si>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</si>
  <si>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</si>
  <si>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</si>
  <si>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</si>
  <si>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</si>
  <si>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</si>
  <si>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</si>
  <si>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</si>
  <si>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</si>
  <si>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</si>
  <si>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</si>
  <si>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</si>
  <si>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</si>
  <si>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</si>
  <si>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</si>
  <si>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</si>
  <si>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</si>
  <si>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</si>
  <si>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</si>
  <si>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</si>
  <si>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</si>
  <si>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</si>
  <si>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</si>
  <si>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</si>
  <si>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</si>
  <si>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</si>
  <si>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</si>
  <si>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</si>
  <si>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</si>
  <si>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</si>
  <si>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</si>
  <si>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</si>
  <si>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</si>
  <si>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</si>
  <si>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</si>
  <si>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</si>
  <si>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</si>
  <si>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</si>
  <si>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</si>
  <si>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</si>
  <si>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</si>
  <si>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</si>
  <si>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</si>
  <si>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</si>
  <si>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</si>
  <si>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</si>
  <si>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</si>
  <si>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</si>
  <si>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</si>
  <si>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</si>
  <si>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</si>
  <si>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</si>
  <si>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</si>
  <si>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</si>
  <si>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</si>
  <si>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</si>
  <si>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</si>
  <si>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</si>
  <si>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</si>
  <si>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</si>
  <si>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</si>
  <si>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</si>
  <si>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</si>
  <si>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</si>
  <si>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</si>
  <si>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</si>
  <si>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</si>
  <si>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</si>
  <si>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</si>
  <si>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</si>
  <si>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</si>
  <si>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</si>
  <si>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</si>
  <si>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</si>
  <si>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</si>
  <si>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</si>
  <si>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</si>
  <si>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</si>
  <si>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</si>
  <si>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</si>
  <si>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</si>
  <si>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</si>
  <si>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</si>
  <si>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</si>
  <si>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</si>
  <si>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</si>
  <si>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</si>
  <si>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</si>
  <si>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</si>
  <si>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</si>
  <si>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</si>
  <si>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</si>
  <si>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</si>
  <si>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</si>
  <si>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</si>
  <si>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</si>
  <si>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</si>
  <si>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</si>
  <si>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</si>
  <si>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</si>
  <si>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</si>
  <si>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</si>
  <si>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</si>
  <si>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</si>
  <si>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</si>
  <si>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</si>
  <si>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</si>
  <si>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</si>
  <si>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</si>
  <si>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</si>
  <si>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</si>
  <si>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</si>
  <si>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</si>
  <si>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</si>
  <si>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</si>
  <si>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</si>
  <si>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</si>
  <si>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</si>
  <si>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</si>
  <si>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</si>
  <si>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</si>
  <si>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</si>
  <si>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</si>
  <si>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</si>
  <si>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</si>
  <si>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</si>
  <si>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</si>
  <si>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</si>
  <si>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</si>
  <si>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</si>
  <si>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</si>
  <si>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</si>
  <si>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</si>
  <si>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</si>
  <si>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</si>
  <si>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</si>
  <si>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</si>
  <si>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</si>
  <si>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</si>
  <si>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</si>
  <si>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</si>
  <si>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</si>
  <si>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</si>
  <si>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</si>
  <si>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</si>
  <si>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</si>
  <si>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</si>
  <si>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</si>
  <si>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</si>
  <si>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</si>
  <si>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</si>
  <si>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</si>
  <si>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</si>
  <si>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</si>
  <si>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</si>
  <si>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</si>
  <si>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</si>
  <si>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</si>
  <si>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</si>
  <si>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</si>
  <si>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</si>
  <si>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</si>
  <si>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</si>
  <si>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</si>
  <si>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</si>
  <si>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</si>
  <si>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</si>
  <si>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</si>
  <si>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</si>
  <si>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</si>
  <si>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</si>
  <si>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</si>
  <si>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</si>
  <si>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</si>
  <si>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</si>
  <si>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</si>
  <si>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</si>
  <si>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</si>
  <si>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</si>
  <si>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</si>
  <si>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</si>
  <si>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</si>
  <si>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</si>
  <si>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</si>
  <si>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</si>
  <si>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</si>
  <si>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</si>
  <si>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</si>
  <si>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</si>
  <si>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</si>
  <si>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</si>
  <si>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</si>
  <si>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</si>
  <si>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</si>
  <si>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</si>
  <si>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</si>
  <si>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</si>
  <si>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</si>
  <si>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</si>
  <si>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</si>
  <si>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</si>
  <si>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</si>
  <si>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</si>
  <si>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</si>
  <si>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</si>
  <si>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</si>
  <si>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</si>
  <si>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</si>
  <si>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</si>
  <si>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</si>
  <si>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</si>
  <si>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</si>
  <si>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</si>
  <si>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</si>
  <si>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</si>
  <si>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</si>
  <si>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</si>
  <si>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</si>
  <si>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</si>
  <si>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</si>
  <si>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</si>
  <si>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</si>
  <si>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</si>
  <si>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</si>
  <si>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</si>
  <si>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</si>
  <si>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</si>
  <si>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</si>
  <si>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</si>
  <si>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</si>
  <si>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</si>
  <si>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</si>
  <si>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</si>
  <si>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</si>
  <si>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</si>
  <si>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</si>
  <si>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</si>
  <si>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</si>
  <si>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</si>
  <si>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</si>
  <si>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</si>
  <si>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</si>
  <si>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</si>
  <si>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</si>
  <si>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</si>
  <si>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</si>
  <si>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</si>
  <si>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</si>
  <si>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</si>
  <si>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</si>
  <si>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</si>
  <si>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</si>
  <si>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</si>
  <si>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</si>
  <si>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</si>
  <si>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</si>
  <si>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</si>
  <si>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</si>
  <si>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</si>
  <si>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</si>
  <si>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</si>
  <si>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</si>
  <si>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</si>
  <si>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</si>
  <si>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</si>
  <si>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</si>
  <si>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</si>
  <si>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</si>
  <si>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</si>
  <si>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</si>
  <si>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</si>
  <si>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</si>
  <si>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</si>
  <si>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</si>
  <si>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</si>
  <si>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</si>
  <si>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</si>
  <si>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</si>
  <si>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</si>
  <si>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</si>
  <si>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</si>
  <si>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</si>
  <si>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</si>
  <si>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</si>
  <si>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</si>
  <si>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</si>
  <si>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</si>
  <si>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</si>
  <si>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</si>
  <si>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</si>
  <si>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</si>
  <si>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</si>
  <si>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</si>
  <si>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</si>
  <si>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</si>
  <si>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</si>
  <si>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</si>
  <si>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</si>
  <si>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</si>
  <si>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</si>
  <si>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</si>
  <si>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</si>
  <si>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</si>
  <si>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</si>
  <si>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</si>
  <si>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</si>
  <si>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</si>
  <si>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</si>
  <si>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</si>
  <si>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</si>
  <si>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</si>
  <si>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</si>
  <si>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</si>
  <si>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</si>
  <si>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</si>
  <si>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</si>
  <si>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</si>
  <si>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</si>
  <si>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</si>
  <si>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</si>
  <si>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</si>
  <si>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</si>
  <si>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</si>
  <si>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</si>
  <si>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</si>
  <si>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</si>
  <si>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</si>
  <si>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</si>
  <si>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</si>
  <si>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</si>
  <si>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</si>
  <si>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</si>
  <si>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</si>
  <si>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</si>
  <si>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</si>
  <si>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</si>
  <si>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</si>
  <si>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</si>
  <si>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</si>
  <si>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</si>
  <si>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</si>
  <si>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</si>
  <si>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</si>
  <si>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</si>
  <si>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</si>
  <si>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</si>
  <si>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</si>
  <si>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</si>
  <si>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</si>
  <si>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</si>
  <si>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</si>
  <si>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</si>
  <si>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</si>
  <si>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</si>
  <si>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</si>
  <si>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</si>
  <si>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</si>
  <si>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</si>
  <si>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</si>
  <si>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</si>
  <si>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</si>
  <si>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</si>
  <si>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</si>
  <si>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</si>
  <si>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</si>
  <si>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</si>
  <si>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</si>
  <si>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</si>
  <si>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</si>
  <si>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</si>
  <si>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</si>
  <si>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</si>
  <si>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</si>
  <si>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</si>
  <si>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</si>
  <si>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</si>
  <si>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</si>
  <si>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</si>
  <si>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</si>
  <si>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</si>
  <si>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</si>
  <si>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</si>
  <si>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</si>
  <si>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</si>
  <si>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</si>
  <si>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</si>
  <si>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</si>
  <si>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</si>
  <si>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</si>
  <si>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</si>
  <si>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Z1</t>
  </si>
  <si>
    <t>Gem. a. G. (LS)</t>
  </si>
  <si>
    <t>0/8</t>
  </si>
  <si>
    <t>C2</t>
  </si>
  <si>
    <t>Gem. a. G. (NS)</t>
  </si>
  <si>
    <t>Gem. a. G. (CD)</t>
  </si>
  <si>
    <t>Gem. a. G. (XD)</t>
  </si>
  <si>
    <t>Bohrkern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</si>
</sst>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73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35">
    <queryTableFields count="112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10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H15" tableType="queryTable" totalsRowShown="0">
  <autoFilter ref="A1:DH15" xr:uid="{E80860B2-9C07-4581-9E0E-DC4E29064FC0}"/>
  <tableColumns count="112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2"/>
    <tableColumn id="4" xr3:uid="{7C00413E-35F9-4A0B-ADD4-2717AEFBFD2F}" uniqueName="4" name="PARAMETER.LP.EV2" queryTableFieldId="329" dataDxfId="7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9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8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7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11" tableType="queryTable" totalsRowShown="0">
  <autoFilter ref="A1:AP11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1" tableType="queryTable" totalsRowShown="0">
  <autoFilter ref="A1:AK11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9" totalsRowShown="0">
  <autoFilter ref="A1:AH9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13" totalsRowShown="0" headerRowDxfId="66" dataDxfId="64" headerRowBorderDxfId="65" tableBorderDxfId="63" totalsRowBorderDxfId="62">
  <autoFilter ref="A1:AD13" xr:uid="{686754EA-51DA-43DE-88B3-FBD64291D8EA}"/>
  <tableColumns count="30">
    <tableColumn id="1" xr3:uid="{91C060AF-C243-44E1-B59F-75CF712912AD}" name="ID" dataDxfId="61"/>
    <tableColumn id="2" xr3:uid="{C1AB7AD2-4809-47B7-8FC9-45DB5AD896D3}" name="PROBE.ID" dataDxfId="60"/>
    <tableColumn id="3" xr3:uid="{15945C43-2B60-4D8F-ACAB-9ACD21399FCF}" name="CHEMISTRY.ID" dataDxfId="59"/>
    <tableColumn id="6" xr3:uid="{2E2003D6-DC6D-427B-AA28-5FF0F0AAC9CA}" name="RUK.ID" dataDxfId="58"/>
    <tableColumn id="4" xr3:uid="{818129A5-0350-4DD1-8519-3FB375782718}" name="NUMMER" dataDxfId="57"/>
    <tableColumn id="5" xr3:uid="{B8D76753-9945-45ED-8996-E2B7195D17C7}" name="AUFSCHLUSS" dataDxfId="56"/>
    <tableColumn id="7" xr3:uid="{C8B25736-B173-4636-8273-A63E6CE9DE59}" name="ART" dataDxfId="55"/>
    <tableColumn id="8" xr3:uid="{5B928228-798C-4090-AE3C-FC5384C6F7B4}" name="KOERNUNG" dataDxfId="54"/>
    <tableColumn id="9" xr3:uid="{9B7DEAA8-7982-476D-A4B8-64EA894AECE5}" name="BODENKLASSE" dataDxfId="53"/>
    <tableColumn id="10" xr3:uid="{C061F8C2-A081-45C0-93AD-15541AD44FBC}" name="DICKE" dataDxfId="52"/>
    <tableColumn id="11" xr3:uid="{82DF48D2-7631-4282-B880-1113EE32B247}" name="TIEFE_START" dataDxfId="51">
      <calculatedColumnFormula>SAMPLE_ERKUNDUNGSSTELLE[[#This Row],[TIEFE_ENDE]]-SAMPLE_ERKUNDUNGSSTELLE[[#This Row],[DICKE]]</calculatedColumnFormula>
    </tableColumn>
    <tableColumn id="12" xr3:uid="{E8695974-0841-431D-8CEE-D5CE0B176A5A}" name="TIEFE_ENDE" dataDxfId="50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9"/>
    <tableColumn id="14" xr3:uid="{0F050F60-3949-4328-9110-0655E9849EA7}" name="PAK" dataDxfId="48"/>
    <tableColumn id="15" xr3:uid="{99E311E3-5163-46E8-B93E-6F5FC5259D10}" name="RUNDUNGSGRAD_GESTUFTHEIT" dataDxfId="47"/>
    <tableColumn id="16" xr3:uid="{A285488D-B971-4C15-9449-E201188EB5A0}" name="FARBE" dataDxfId="46"/>
    <tableColumn id="17" xr3:uid="{249D57F6-5F41-44F1-9CCB-04120DD90F33}" name="BODENART" dataDxfId="45"/>
    <tableColumn id="18" xr3:uid="{962449DE-E035-48F1-87F4-7DEE52D490BD}" name="KONSISTENZ" dataDxfId="44"/>
    <tableColumn id="19" xr3:uid="{16FB7DBB-591F-4FC6-A65E-2DC7456CCCB0}" name="FEUCHTIGKEIT" dataDxfId="43"/>
    <tableColumn id="20" xr3:uid="{DD3E896D-5346-4DD2-B67B-707A5F8408B2}" name="WASSERGEHALT" dataDxfId="42"/>
    <tableColumn id="21" xr3:uid="{599B39F0-E5BE-474C-80B4-D61D25AB5240}" name="WASSERPROCTOR" dataDxfId="41"/>
    <tableColumn id="22" xr3:uid="{01691A17-D32C-4971-8CA9-4F4C45A5B3E8}" name="NOTIZ" dataDxfId="40"/>
    <tableColumn id="23" xr3:uid="{A82813FC-D25D-48BA-9D51-572FBA76D81D}" name="BEHAELTNIS" dataDxfId="39"/>
    <tableColumn id="24" xr3:uid="{12C181C0-EE5B-45AE-9E49-C30630519D23}" name="ABFALLART" dataDxfId="38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37">
      <calculatedColumnFormula>IF(SAMPLE_ERKUNDUNGSSTELLE[[#This Row],[PECH]]="ja","aufällig","neutral")</calculatedColumnFormula>
    </tableColumn>
    <tableColumn id="26" xr3:uid="{16A743AA-F638-4AEE-9BF9-4F1F81CBD1BF}" name="KORNGROESSENVERTEILUNG" dataDxfId="36"/>
    <tableColumn id="30" xr3:uid="{932C683F-5FBC-4118-A19E-789EE0DB27EF}" name="DRUCKFESTIGKEIT" dataDxfId="35"/>
    <tableColumn id="31" xr3:uid="{378F218B-DDAE-42CB-B447-8A70E953F1CF}" name="FROSTEMPFINDLICHKEITSKLASSE" dataDxfId="34"/>
    <tableColumn id="33" xr3:uid="{B3408F05-F99B-459D-B135-5652B7DCF447}" name="VERDICHTUNGSFAEHIGKEIT" dataDxfId="33"/>
    <tableColumn id="34" xr3:uid="{AC3E2064-5120-45EE-BC83-7C422B63A83A}" name="HOMOGENBEREICH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1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/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4" totalsRowShown="0">
  <autoFilter ref="A1:V4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3" totalsRowShown="0">
  <autoFilter ref="A1:D3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H15"/>
  <sheetViews>
    <sheetView workbookViewId="0">
      <selection activeCell="D26" sqref="D26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2.28515625" bestFit="1" customWidth="1"/>
    <col min="91" max="91" width="29.28515625" bestFit="1" customWidth="1"/>
    <col min="92" max="92" width="30.140625" bestFit="1" customWidth="1"/>
    <col min="93" max="93" width="29.42578125" bestFit="1" customWidth="1"/>
    <col min="94" max="94" width="40.140625" bestFit="1" customWidth="1"/>
    <col min="95" max="95" width="32.42578125" bestFit="1" customWidth="1"/>
    <col min="96" max="96" width="29.85546875" bestFit="1" customWidth="1"/>
    <col min="97" max="97" width="29.42578125" bestFit="1" customWidth="1"/>
    <col min="98" max="98" width="48" bestFit="1" customWidth="1"/>
    <col min="99" max="99" width="19.28515625" bestFit="1" customWidth="1"/>
    <col min="100" max="100" width="26.28515625" bestFit="1" customWidth="1"/>
    <col min="101" max="103" width="24.7109375" bestFit="1" customWidth="1"/>
    <col min="104" max="104" width="29.140625" bestFit="1" customWidth="1"/>
    <col min="105" max="105" width="19.7109375" bestFit="1" customWidth="1"/>
    <col min="106" max="106" width="21.7109375" style="14" bestFit="1" customWidth="1"/>
    <col min="107" max="107" width="20.7109375" style="14" bestFit="1" customWidth="1"/>
    <col min="108" max="108" width="26" bestFit="1" customWidth="1"/>
    <col min="109" max="109" width="21" bestFit="1" customWidth="1"/>
    <col min="110" max="110" width="28" bestFit="1" customWidth="1"/>
    <col min="111" max="111" width="30.140625" bestFit="1" customWidth="1"/>
    <col min="112" max="112" width="24.42578125" style="12" customWidth="1"/>
    <col min="113" max="113" width="28" bestFit="1" customWidth="1"/>
    <col min="114" max="114" width="30.140625" bestFit="1" customWidth="1"/>
    <col min="115" max="115" width="24.42578125" bestFit="1" customWidth="1"/>
    <col min="116" max="116" width="24.42578125" customWidth="1"/>
    <col min="117" max="117" width="30" bestFit="1" customWidth="1"/>
    <col min="118" max="118" width="32.140625" bestFit="1" customWidth="1"/>
    <col min="119" max="119" width="24.42578125" bestFit="1" customWidth="1"/>
    <col min="120" max="120" width="30.42578125" bestFit="1" customWidth="1"/>
    <col min="121" max="121" width="29.85546875" bestFit="1" customWidth="1"/>
    <col min="122" max="122" width="24" bestFit="1" customWidth="1"/>
    <col min="123" max="123" width="22.85546875" bestFit="1" customWidth="1"/>
    <col min="124" max="124" width="48.42578125" bestFit="1" customWidth="1"/>
    <col min="125" max="125" width="25" bestFit="1" customWidth="1"/>
    <col min="126" max="126" width="29.28515625" bestFit="1" customWidth="1"/>
    <col min="127" max="127" width="30.42578125" bestFit="1" customWidth="1"/>
    <col min="128" max="128" width="32.140625" bestFit="1" customWidth="1"/>
    <col min="129" max="129" width="34" bestFit="1" customWidth="1"/>
    <col min="130" max="130" width="35.42578125" bestFit="1" customWidth="1"/>
    <col min="131" max="131" width="24.85546875" bestFit="1" customWidth="1"/>
    <col min="132" max="132" width="30.140625" bestFit="1" customWidth="1"/>
    <col min="133" max="133" width="29.42578125" bestFit="1" customWidth="1"/>
    <col min="134" max="134" width="26.85546875" bestFit="1" customWidth="1"/>
    <col min="135" max="135" width="45.7109375" bestFit="1" customWidth="1"/>
    <col min="136" max="136" width="35.42578125" bestFit="1" customWidth="1"/>
    <col min="137" max="137" width="48.7109375" bestFit="1" customWidth="1"/>
    <col min="138" max="138" width="44.28515625" bestFit="1" customWidth="1"/>
    <col min="139" max="139" width="36.85546875" bestFit="1" customWidth="1"/>
    <col min="140" max="140" width="28.42578125" bestFit="1" customWidth="1"/>
    <col min="141" max="141" width="28.85546875" bestFit="1" customWidth="1"/>
    <col min="142" max="142" width="26.7109375" bestFit="1" customWidth="1"/>
    <col min="143" max="143" width="29.85546875" bestFit="1" customWidth="1"/>
    <col min="144" max="144" width="40.7109375" bestFit="1" customWidth="1"/>
    <col min="145" max="145" width="47" bestFit="1" customWidth="1"/>
    <col min="146" max="146" width="45.28515625" bestFit="1" customWidth="1"/>
    <col min="147" max="147" width="27.42578125" bestFit="1" customWidth="1"/>
    <col min="148" max="148" width="51.7109375" bestFit="1" customWidth="1"/>
    <col min="149" max="149" width="63.85546875" bestFit="1" customWidth="1"/>
    <col min="150" max="150" width="48.85546875" bestFit="1" customWidth="1"/>
    <col min="151" max="151" width="42.42578125" bestFit="1" customWidth="1"/>
    <col min="152" max="152" width="42.140625" bestFit="1" customWidth="1"/>
    <col min="153" max="153" width="62.42578125" bestFit="1" customWidth="1"/>
    <col min="154" max="154" width="44.42578125" bestFit="1" customWidth="1"/>
    <col min="155" max="155" width="38.42578125" bestFit="1" customWidth="1"/>
    <col min="156" max="156" width="54" bestFit="1" customWidth="1"/>
    <col min="157" max="157" width="38.42578125" bestFit="1" customWidth="1"/>
    <col min="158" max="158" width="51.28515625" bestFit="1" customWidth="1"/>
    <col min="159" max="159" width="40.42578125" bestFit="1" customWidth="1"/>
    <col min="160" max="160" width="37.28515625" bestFit="1" customWidth="1"/>
    <col min="161" max="161" width="38.140625" bestFit="1" customWidth="1"/>
    <col min="162" max="162" width="19.28515625" bestFit="1" customWidth="1"/>
    <col min="163" max="163" width="41.42578125" bestFit="1" customWidth="1"/>
    <col min="164" max="166" width="40" bestFit="1" customWidth="1"/>
    <col min="167" max="167" width="44.42578125" bestFit="1" customWidth="1"/>
    <col min="168" max="168" width="21" bestFit="1" customWidth="1"/>
    <col min="169" max="169" width="45.140625" bestFit="1" customWidth="1"/>
    <col min="170" max="170" width="47.140625" bestFit="1" customWidth="1"/>
    <col min="171" max="171" width="41.42578125" bestFit="1" customWidth="1"/>
    <col min="172" max="172" width="48.7109375" bestFit="1" customWidth="1"/>
    <col min="173" max="173" width="44.28515625" bestFit="1" customWidth="1"/>
    <col min="174" max="174" width="36.85546875" bestFit="1" customWidth="1"/>
    <col min="175" max="175" width="28.42578125" bestFit="1" customWidth="1"/>
    <col min="176" max="176" width="28.85546875" bestFit="1" customWidth="1"/>
    <col min="177" max="177" width="26.7109375" bestFit="1" customWidth="1"/>
    <col min="178" max="178" width="29.85546875" bestFit="1" customWidth="1"/>
    <col min="179" max="179" width="40.7109375" bestFit="1" customWidth="1"/>
    <col min="180" max="180" width="47" bestFit="1" customWidth="1"/>
    <col min="181" max="181" width="45.28515625" bestFit="1" customWidth="1"/>
    <col min="182" max="182" width="27.42578125" bestFit="1" customWidth="1"/>
    <col min="183" max="183" width="51.7109375" bestFit="1" customWidth="1"/>
    <col min="184" max="184" width="63.85546875" bestFit="1" customWidth="1"/>
    <col min="185" max="185" width="48.85546875" bestFit="1" customWidth="1"/>
    <col min="186" max="186" width="42.42578125" bestFit="1" customWidth="1"/>
    <col min="187" max="187" width="42.140625" bestFit="1" customWidth="1"/>
    <col min="188" max="188" width="62.42578125" bestFit="1" customWidth="1"/>
    <col min="189" max="189" width="44.42578125" bestFit="1" customWidth="1"/>
    <col min="190" max="190" width="38.42578125" bestFit="1" customWidth="1"/>
    <col min="191" max="191" width="54" bestFit="1" customWidth="1"/>
    <col min="192" max="192" width="38.42578125" bestFit="1" customWidth="1"/>
    <col min="193" max="193" width="51.28515625" bestFit="1" customWidth="1"/>
    <col min="194" max="194" width="40.42578125" bestFit="1" customWidth="1"/>
    <col min="195" max="195" width="37.28515625" bestFit="1" customWidth="1"/>
    <col min="196" max="196" width="38.140625" bestFit="1" customWidth="1"/>
    <col min="197" max="197" width="19.28515625" bestFit="1" customWidth="1"/>
    <col min="198" max="198" width="41.42578125" bestFit="1" customWidth="1"/>
    <col min="199" max="201" width="40" customWidth="1"/>
    <col min="202" max="202" width="44.42578125" bestFit="1" customWidth="1"/>
    <col min="203" max="203" width="21" bestFit="1" customWidth="1"/>
    <col min="204" max="204" width="45.140625" bestFit="1" customWidth="1"/>
    <col min="205" max="205" width="47.140625" bestFit="1" customWidth="1"/>
    <col min="206" max="206" width="41.42578125" bestFit="1" customWidth="1"/>
    <col min="207" max="208" width="40" customWidth="1"/>
    <col min="209" max="209" width="44.42578125" bestFit="1" customWidth="1"/>
    <col min="210" max="210" width="33.140625" bestFit="1" customWidth="1"/>
    <col min="211" max="211" width="45.140625" bestFit="1" customWidth="1"/>
    <col min="212" max="212" width="47.140625" bestFit="1" customWidth="1"/>
    <col min="213" max="213" width="41.42578125" bestFit="1" customWidth="1"/>
    <col min="214" max="215" width="40" bestFit="1" customWidth="1"/>
    <col min="216" max="216" width="44.42578125" bestFit="1" customWidth="1"/>
    <col min="217" max="217" width="33.140625" bestFit="1" customWidth="1"/>
    <col min="218" max="218" width="45.140625" bestFit="1" customWidth="1"/>
    <col min="219" max="219" width="47.140625" bestFit="1" customWidth="1"/>
    <col min="220" max="220" width="41.42578125" bestFit="1" customWidth="1"/>
  </cols>
  <sheetData>
    <row r="1" spans="1:11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  <c r="AQ1" t="s">
        <v>44</v>
      </c>
      <c r="AR1" t="s">
        <v>45</v>
      </c>
      <c r="AS1" t="s">
        <v>46</v>
      </c>
      <c r="AT1" t="s">
        <v>50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51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52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370</v>
      </c>
      <c r="DB1" s="14" t="s">
        <v>371</v>
      </c>
      <c r="DC1" s="14" t="s">
        <v>372</v>
      </c>
      <c r="DD1" t="s">
        <v>373</v>
      </c>
      <c r="DE1" t="s">
        <v>53</v>
      </c>
      <c r="DF1" t="s">
        <v>220</v>
      </c>
      <c r="DG1" t="s">
        <v>221</v>
      </c>
      <c r="DH1" s="12" t="s">
        <v>222</v>
      </c>
    </row>
    <row r="2" spans="1:112" x14ac:dyDescent="0.25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AU2">
        <v>1</v>
      </c>
      <c r="AV2" t="s">
        <v>244</v>
      </c>
      <c r="AW2" t="s">
        <v>242</v>
      </c>
      <c r="AZ2">
        <v>5</v>
      </c>
      <c r="BA2">
        <v>0</v>
      </c>
      <c r="BB2">
        <v>5</v>
      </c>
      <c r="BN2" t="s">
        <v>365</v>
      </c>
      <c r="BO2" t="s">
        <v>366</v>
      </c>
      <c r="CU2" t="s">
        <v>24</v>
      </c>
      <c r="CV2">
        <v>1</v>
      </c>
      <c r="CW2">
        <v>0.42</v>
      </c>
      <c r="CX2">
        <v>0.39</v>
      </c>
      <c r="CY2">
        <v>0.39</v>
      </c>
      <c r="CZ2">
        <v>0.40000000000000008</v>
      </c>
      <c r="DA2">
        <v>56.3</v>
      </c>
      <c r="DB2" s="14">
        <v>48</v>
      </c>
      <c r="DC2" s="14">
        <v>87</v>
      </c>
      <c r="DD2">
        <v>120</v>
      </c>
      <c r="DE2" t="s">
        <v>25</v>
      </c>
      <c r="DF2">
        <v>1</v>
      </c>
      <c r="DG2" t="s">
        <v>29</v>
      </c>
      <c r="DH2" s="12">
        <v>77</v>
      </c>
    </row>
    <row r="3" spans="1:112" x14ac:dyDescent="0.25">
      <c r="A3" t="s">
        <v>2</v>
      </c>
      <c r="B3">
        <v>1</v>
      </c>
      <c r="C3" t="s">
        <v>24</v>
      </c>
      <c r="AQ3">
        <v>2</v>
      </c>
      <c r="AR3" t="s">
        <v>2</v>
      </c>
      <c r="AT3" t="s">
        <v>389</v>
      </c>
      <c r="AU3">
        <v>2</v>
      </c>
      <c r="AV3" t="s">
        <v>244</v>
      </c>
      <c r="AW3" t="s">
        <v>242</v>
      </c>
      <c r="AZ3">
        <v>3</v>
      </c>
      <c r="BA3">
        <v>5</v>
      </c>
      <c r="BB3">
        <v>8</v>
      </c>
      <c r="BC3" t="s">
        <v>245</v>
      </c>
      <c r="BN3" t="s">
        <v>367</v>
      </c>
      <c r="BO3" t="s">
        <v>366</v>
      </c>
      <c r="CU3" t="s">
        <v>24</v>
      </c>
      <c r="CV3">
        <v>1</v>
      </c>
      <c r="CW3">
        <v>0.42</v>
      </c>
      <c r="CX3">
        <v>0.39</v>
      </c>
      <c r="CY3">
        <v>0.39</v>
      </c>
      <c r="CZ3">
        <v>0.40000000000000008</v>
      </c>
      <c r="DA3">
        <v>56.3</v>
      </c>
      <c r="DB3" s="14">
        <v>48</v>
      </c>
      <c r="DC3" s="14">
        <v>87</v>
      </c>
      <c r="DD3">
        <v>120</v>
      </c>
      <c r="DE3" t="s">
        <v>389</v>
      </c>
      <c r="DF3">
        <v>2</v>
      </c>
      <c r="DG3" t="s">
        <v>388</v>
      </c>
      <c r="DH3" s="12">
        <v>3</v>
      </c>
    </row>
    <row r="4" spans="1:112" x14ac:dyDescent="0.25">
      <c r="A4" t="s">
        <v>239</v>
      </c>
      <c r="B4">
        <v>2</v>
      </c>
      <c r="C4" t="s">
        <v>374</v>
      </c>
      <c r="AQ4">
        <v>3</v>
      </c>
      <c r="AR4" t="s">
        <v>239</v>
      </c>
      <c r="AT4" t="s">
        <v>389</v>
      </c>
      <c r="AU4">
        <v>1</v>
      </c>
      <c r="AV4" t="s">
        <v>244</v>
      </c>
      <c r="AW4" t="s">
        <v>243</v>
      </c>
      <c r="AZ4">
        <v>3</v>
      </c>
      <c r="BA4">
        <v>0</v>
      </c>
      <c r="BB4">
        <v>3</v>
      </c>
      <c r="BN4" t="s">
        <v>365</v>
      </c>
      <c r="BO4" t="s">
        <v>366</v>
      </c>
      <c r="CU4" t="s">
        <v>374</v>
      </c>
      <c r="CV4">
        <v>2</v>
      </c>
      <c r="CW4">
        <v>1E-3</v>
      </c>
      <c r="CX4">
        <v>1E-3</v>
      </c>
      <c r="CY4">
        <v>1E-3</v>
      </c>
      <c r="CZ4">
        <v>1E-3</v>
      </c>
      <c r="DA4">
        <v>22500</v>
      </c>
      <c r="DB4" s="14">
        <v>19125</v>
      </c>
      <c r="DC4" s="14" t="s">
        <v>377</v>
      </c>
      <c r="DD4">
        <v>120</v>
      </c>
      <c r="DE4" t="s">
        <v>389</v>
      </c>
      <c r="DF4">
        <v>2</v>
      </c>
      <c r="DG4" t="s">
        <v>388</v>
      </c>
      <c r="DH4" s="12">
        <v>3</v>
      </c>
    </row>
    <row r="5" spans="1:112" x14ac:dyDescent="0.25">
      <c r="A5" t="s">
        <v>239</v>
      </c>
      <c r="B5">
        <v>2</v>
      </c>
      <c r="C5" t="s">
        <v>374</v>
      </c>
      <c r="AQ5">
        <v>4</v>
      </c>
      <c r="AR5" t="s">
        <v>239</v>
      </c>
      <c r="AU5">
        <v>2</v>
      </c>
      <c r="AV5" t="s">
        <v>307</v>
      </c>
      <c r="AW5" t="s">
        <v>390</v>
      </c>
      <c r="BA5">
        <v>3</v>
      </c>
      <c r="BB5">
        <v>3</v>
      </c>
      <c r="BN5" t="s">
        <v>391</v>
      </c>
      <c r="BO5" t="s">
        <v>366</v>
      </c>
      <c r="CU5" t="s">
        <v>374</v>
      </c>
      <c r="CV5">
        <v>2</v>
      </c>
      <c r="CW5">
        <v>1E-3</v>
      </c>
      <c r="CX5">
        <v>1E-3</v>
      </c>
      <c r="CY5">
        <v>1E-3</v>
      </c>
      <c r="CZ5">
        <v>1E-3</v>
      </c>
      <c r="DA5">
        <v>22500</v>
      </c>
      <c r="DB5" s="14">
        <v>19125</v>
      </c>
      <c r="DC5" s="14" t="s">
        <v>377</v>
      </c>
      <c r="DD5">
        <v>120</v>
      </c>
    </row>
    <row r="6" spans="1:112" x14ac:dyDescent="0.25">
      <c r="A6" t="s">
        <v>375</v>
      </c>
      <c r="B6">
        <v>3</v>
      </c>
      <c r="C6" t="s">
        <v>376</v>
      </c>
      <c r="CU6" t="s">
        <v>376</v>
      </c>
      <c r="CV6">
        <v>3</v>
      </c>
      <c r="CW6">
        <v>3</v>
      </c>
      <c r="CX6">
        <v>4</v>
      </c>
      <c r="CY6">
        <v>5</v>
      </c>
      <c r="CZ6">
        <v>4</v>
      </c>
      <c r="DA6">
        <v>5.6</v>
      </c>
      <c r="DB6" s="14">
        <v>5</v>
      </c>
      <c r="DC6" s="14" t="s">
        <v>378</v>
      </c>
      <c r="DD6">
        <v>120</v>
      </c>
    </row>
    <row r="7" spans="1:112" x14ac:dyDescent="0.25">
      <c r="A7" t="s">
        <v>379</v>
      </c>
      <c r="B7">
        <v>4</v>
      </c>
      <c r="C7" t="s">
        <v>383</v>
      </c>
      <c r="CU7" t="s">
        <v>383</v>
      </c>
      <c r="CV7">
        <v>4</v>
      </c>
      <c r="CW7">
        <v>3</v>
      </c>
      <c r="CX7">
        <v>2</v>
      </c>
      <c r="CY7">
        <v>1</v>
      </c>
      <c r="CZ7">
        <v>2</v>
      </c>
      <c r="DA7">
        <v>11.3</v>
      </c>
      <c r="DB7" s="14">
        <v>10</v>
      </c>
      <c r="DC7" s="14" t="s">
        <v>378</v>
      </c>
      <c r="DD7">
        <v>120</v>
      </c>
    </row>
    <row r="8" spans="1:112" x14ac:dyDescent="0.25">
      <c r="A8" t="s">
        <v>380</v>
      </c>
      <c r="B8">
        <v>5</v>
      </c>
      <c r="C8" t="s">
        <v>384</v>
      </c>
      <c r="CU8" t="s">
        <v>384</v>
      </c>
      <c r="CV8">
        <v>5</v>
      </c>
      <c r="CW8">
        <v>1</v>
      </c>
      <c r="CX8">
        <v>1</v>
      </c>
      <c r="CY8">
        <v>0.5</v>
      </c>
      <c r="CZ8">
        <v>0.83333333333333337</v>
      </c>
      <c r="DA8">
        <v>27</v>
      </c>
      <c r="DB8" s="14">
        <v>23</v>
      </c>
      <c r="DC8" s="14" t="s">
        <v>378</v>
      </c>
      <c r="DD8">
        <v>120</v>
      </c>
    </row>
    <row r="9" spans="1:112" x14ac:dyDescent="0.25">
      <c r="A9" t="s">
        <v>381</v>
      </c>
      <c r="B9">
        <v>6</v>
      </c>
      <c r="C9" t="s">
        <v>385</v>
      </c>
      <c r="CU9" t="s">
        <v>385</v>
      </c>
      <c r="CV9">
        <v>6</v>
      </c>
      <c r="CW9">
        <v>0</v>
      </c>
      <c r="CX9">
        <v>1</v>
      </c>
      <c r="CY9">
        <v>0.5</v>
      </c>
      <c r="CZ9">
        <v>0.5</v>
      </c>
      <c r="DA9">
        <v>45</v>
      </c>
      <c r="DB9" s="14">
        <v>38</v>
      </c>
      <c r="DC9" s="14" t="s">
        <v>378</v>
      </c>
      <c r="DD9">
        <v>120</v>
      </c>
    </row>
    <row r="10" spans="1:112" x14ac:dyDescent="0.25">
      <c r="A10" t="s">
        <v>382</v>
      </c>
      <c r="B10">
        <v>7</v>
      </c>
      <c r="C10" t="s">
        <v>386</v>
      </c>
      <c r="CU10" t="s">
        <v>386</v>
      </c>
      <c r="CV10">
        <v>7</v>
      </c>
      <c r="CW10">
        <v>0.2</v>
      </c>
      <c r="CX10">
        <v>0.2</v>
      </c>
      <c r="CY10">
        <v>1</v>
      </c>
      <c r="CZ10">
        <v>0.46666666666666662</v>
      </c>
      <c r="DA10">
        <v>48.2</v>
      </c>
      <c r="DB10" s="14">
        <v>41</v>
      </c>
      <c r="DC10" s="14" t="s">
        <v>378</v>
      </c>
      <c r="DD10">
        <v>120</v>
      </c>
    </row>
    <row r="11" spans="1:112" x14ac:dyDescent="0.25">
      <c r="A11" t="s">
        <v>387</v>
      </c>
      <c r="B11">
        <v>8</v>
      </c>
    </row>
    <row r="12" spans="1:112" x14ac:dyDescent="0.25">
      <c r="A12" t="s">
        <v>3</v>
      </c>
      <c r="B12">
        <v>1</v>
      </c>
      <c r="AQ12">
        <v>1</v>
      </c>
      <c r="AR12" t="s">
        <v>3</v>
      </c>
      <c r="AS12" t="s">
        <v>5</v>
      </c>
      <c r="AU12">
        <v>1</v>
      </c>
      <c r="BV12">
        <v>150</v>
      </c>
      <c r="BW12">
        <v>5</v>
      </c>
      <c r="CA12" t="s">
        <v>5</v>
      </c>
      <c r="CB12" t="s">
        <v>27</v>
      </c>
      <c r="CD12" t="s">
        <v>28</v>
      </c>
      <c r="CE12" t="s">
        <v>336</v>
      </c>
    </row>
    <row r="13" spans="1:112" x14ac:dyDescent="0.25">
      <c r="A13" t="s">
        <v>3</v>
      </c>
      <c r="B13">
        <v>1</v>
      </c>
      <c r="AQ13">
        <v>2</v>
      </c>
      <c r="AR13" t="s">
        <v>3</v>
      </c>
      <c r="AU13">
        <v>2</v>
      </c>
      <c r="BW13" t="s">
        <v>368</v>
      </c>
    </row>
    <row r="14" spans="1:112" x14ac:dyDescent="0.25">
      <c r="A14" t="s">
        <v>4</v>
      </c>
      <c r="B14">
        <v>1</v>
      </c>
      <c r="AQ14">
        <v>1</v>
      </c>
      <c r="AR14" t="s">
        <v>4</v>
      </c>
      <c r="AS14" t="s">
        <v>5</v>
      </c>
      <c r="AU14">
        <v>1</v>
      </c>
      <c r="AZ14">
        <v>5</v>
      </c>
      <c r="BA14">
        <v>0</v>
      </c>
      <c r="BB14">
        <v>5</v>
      </c>
      <c r="CA14" t="s">
        <v>5</v>
      </c>
      <c r="CB14" t="s">
        <v>27</v>
      </c>
      <c r="CD14" t="s">
        <v>28</v>
      </c>
      <c r="CE14" t="s">
        <v>336</v>
      </c>
    </row>
    <row r="15" spans="1:112" x14ac:dyDescent="0.25">
      <c r="A15" t="s">
        <v>4</v>
      </c>
      <c r="B15">
        <v>1</v>
      </c>
      <c r="AQ15">
        <v>2</v>
      </c>
      <c r="AR15" t="s">
        <v>4</v>
      </c>
      <c r="AU15">
        <v>2</v>
      </c>
      <c r="AZ15">
        <v>7</v>
      </c>
      <c r="BA15">
        <v>5</v>
      </c>
      <c r="BB15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3" width="20.140625" bestFit="1" customWidth="1"/>
    <col min="44" max="44" width="34.7109375" bestFit="1" customWidth="1"/>
    <col min="45" max="45" width="30.140625" bestFit="1" customWidth="1"/>
    <col min="46" max="46" width="20.28515625" bestFit="1" customWidth="1"/>
    <col min="47" max="47" width="32" bestFit="1" customWidth="1"/>
    <col min="48" max="48" width="33" bestFit="1" customWidth="1"/>
    <col min="49" max="49" width="39.7109375" bestFit="1" customWidth="1"/>
    <col min="50" max="50" width="27.42578125" bestFit="1" customWidth="1"/>
    <col min="51" max="51" width="35" bestFit="1" customWidth="1"/>
    <col min="52" max="52" width="41.28515625" bestFit="1" customWidth="1"/>
    <col min="53" max="53" width="33.28515625" bestFit="1" customWidth="1"/>
    <col min="54" max="54" width="39.7109375" bestFit="1" customWidth="1"/>
    <col min="55" max="55" width="35" bestFit="1" customWidth="1"/>
    <col min="56" max="56" width="30.85546875" bestFit="1" customWidth="1"/>
    <col min="57" max="57" width="36" bestFit="1" customWidth="1"/>
    <col min="58" max="58" width="28" bestFit="1" customWidth="1"/>
    <col min="59" max="59" width="37.42578125" bestFit="1" customWidth="1"/>
    <col min="60" max="60" width="24.85546875" bestFit="1" customWidth="1"/>
    <col min="61" max="61" width="43.140625" bestFit="1" customWidth="1"/>
    <col min="62" max="62" width="37.42578125" bestFit="1" customWidth="1"/>
    <col min="63" max="63" width="42" bestFit="1" customWidth="1"/>
    <col min="64" max="64" width="32.85546875" bestFit="1" customWidth="1"/>
    <col min="65" max="65" width="28.85546875" bestFit="1" customWidth="1"/>
    <col min="66" max="66" width="36" bestFit="1" customWidth="1"/>
    <col min="67" max="67" width="40.28515625" bestFit="1" customWidth="1"/>
    <col min="68" max="68" width="52.28515625" bestFit="1" customWidth="1"/>
    <col min="69" max="71" width="38.42578125" bestFit="1" customWidth="1"/>
    <col min="72" max="72" width="17" bestFit="1" customWidth="1"/>
    <col min="73" max="73" width="34.85546875" bestFit="1" customWidth="1"/>
    <col min="74" max="74" width="24.28515625" bestFit="1" customWidth="1"/>
    <col min="75" max="75" width="33" bestFit="1" customWidth="1"/>
    <col min="76" max="76" width="25.42578125" bestFit="1" customWidth="1"/>
    <col min="77" max="78" width="22.42578125" bestFit="1" customWidth="1"/>
    <col min="79" max="79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</row>
    <row r="2" spans="1:42" x14ac:dyDescent="0.25">
      <c r="A2" t="s">
        <v>2</v>
      </c>
      <c r="B2">
        <v>1</v>
      </c>
      <c r="C2" t="s">
        <v>24</v>
      </c>
    </row>
    <row r="3" spans="1:42" x14ac:dyDescent="0.25">
      <c r="A3" t="s">
        <v>239</v>
      </c>
      <c r="B3">
        <v>2</v>
      </c>
      <c r="C3" t="s">
        <v>374</v>
      </c>
    </row>
    <row r="4" spans="1:42" x14ac:dyDescent="0.25">
      <c r="A4" t="s">
        <v>375</v>
      </c>
      <c r="B4">
        <v>3</v>
      </c>
      <c r="C4" t="s">
        <v>376</v>
      </c>
    </row>
    <row r="5" spans="1:42" x14ac:dyDescent="0.25">
      <c r="A5" t="s">
        <v>379</v>
      </c>
      <c r="B5">
        <v>4</v>
      </c>
      <c r="C5" t="s">
        <v>383</v>
      </c>
    </row>
    <row r="6" spans="1:42" x14ac:dyDescent="0.25">
      <c r="A6" t="s">
        <v>380</v>
      </c>
      <c r="B6">
        <v>5</v>
      </c>
      <c r="C6" t="s">
        <v>384</v>
      </c>
    </row>
    <row r="7" spans="1:42" x14ac:dyDescent="0.25">
      <c r="A7" t="s">
        <v>381</v>
      </c>
      <c r="B7">
        <v>6</v>
      </c>
      <c r="C7" t="s">
        <v>385</v>
      </c>
    </row>
    <row r="8" spans="1:42" x14ac:dyDescent="0.25">
      <c r="A8" t="s">
        <v>382</v>
      </c>
      <c r="B8">
        <v>7</v>
      </c>
      <c r="C8" t="s">
        <v>386</v>
      </c>
    </row>
    <row r="9" spans="1:42" x14ac:dyDescent="0.25">
      <c r="A9" t="s">
        <v>387</v>
      </c>
      <c r="B9">
        <v>8</v>
      </c>
    </row>
    <row r="10" spans="1:42" x14ac:dyDescent="0.25">
      <c r="A10" t="s">
        <v>3</v>
      </c>
      <c r="B10">
        <v>1</v>
      </c>
    </row>
    <row r="11" spans="1:42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1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364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244</v>
      </c>
      <c r="G2" t="s">
        <v>242</v>
      </c>
      <c r="J2">
        <v>5</v>
      </c>
      <c r="K2">
        <v>0</v>
      </c>
      <c r="L2">
        <v>5</v>
      </c>
      <c r="X2" t="s">
        <v>365</v>
      </c>
      <c r="Y2" t="s">
        <v>366</v>
      </c>
    </row>
    <row r="3" spans="1:37" x14ac:dyDescent="0.25">
      <c r="A3">
        <v>2</v>
      </c>
      <c r="B3" t="s">
        <v>2</v>
      </c>
      <c r="D3" t="s">
        <v>389</v>
      </c>
      <c r="E3">
        <v>2</v>
      </c>
      <c r="F3" t="s">
        <v>244</v>
      </c>
      <c r="G3" t="s">
        <v>242</v>
      </c>
      <c r="J3">
        <v>3</v>
      </c>
      <c r="K3">
        <v>5</v>
      </c>
      <c r="L3">
        <v>8</v>
      </c>
      <c r="M3" t="s">
        <v>245</v>
      </c>
      <c r="X3" t="s">
        <v>367</v>
      </c>
      <c r="Y3" t="s">
        <v>366</v>
      </c>
    </row>
    <row r="4" spans="1:37" x14ac:dyDescent="0.25">
      <c r="A4">
        <v>3</v>
      </c>
      <c r="B4" t="s">
        <v>239</v>
      </c>
      <c r="D4" t="s">
        <v>389</v>
      </c>
      <c r="E4">
        <v>1</v>
      </c>
      <c r="F4" t="s">
        <v>244</v>
      </c>
      <c r="G4" t="s">
        <v>243</v>
      </c>
      <c r="J4">
        <v>3</v>
      </c>
      <c r="K4">
        <v>0</v>
      </c>
      <c r="L4">
        <v>3</v>
      </c>
      <c r="X4" t="s">
        <v>365</v>
      </c>
      <c r="Y4" t="s">
        <v>366</v>
      </c>
    </row>
    <row r="5" spans="1:37" x14ac:dyDescent="0.25">
      <c r="A5">
        <v>4</v>
      </c>
      <c r="B5" t="s">
        <v>239</v>
      </c>
      <c r="E5">
        <v>2</v>
      </c>
      <c r="F5" t="s">
        <v>307</v>
      </c>
      <c r="G5" t="s">
        <v>390</v>
      </c>
      <c r="K5">
        <v>3</v>
      </c>
      <c r="L5">
        <v>3</v>
      </c>
      <c r="X5" t="s">
        <v>391</v>
      </c>
      <c r="Y5" t="s">
        <v>366</v>
      </c>
    </row>
    <row r="6" spans="1:37" x14ac:dyDescent="0.25">
      <c r="A6">
        <v>1</v>
      </c>
      <c r="B6" t="s">
        <v>3</v>
      </c>
      <c r="C6" t="s">
        <v>5</v>
      </c>
      <c r="E6">
        <v>1</v>
      </c>
      <c r="AF6">
        <v>150</v>
      </c>
      <c r="AG6">
        <v>5</v>
      </c>
    </row>
    <row r="7" spans="1:37" x14ac:dyDescent="0.25">
      <c r="A7">
        <v>2</v>
      </c>
      <c r="B7" t="s">
        <v>3</v>
      </c>
      <c r="E7">
        <v>2</v>
      </c>
      <c r="AG7" t="s">
        <v>368</v>
      </c>
    </row>
    <row r="8" spans="1:37" x14ac:dyDescent="0.25">
      <c r="A8">
        <v>1</v>
      </c>
      <c r="B8" t="s">
        <v>4</v>
      </c>
      <c r="C8" t="s">
        <v>5</v>
      </c>
      <c r="E8">
        <v>1</v>
      </c>
      <c r="J8">
        <v>5</v>
      </c>
      <c r="K8">
        <v>0</v>
      </c>
      <c r="L8">
        <v>5</v>
      </c>
    </row>
    <row r="9" spans="1:37" x14ac:dyDescent="0.25">
      <c r="A9">
        <v>2</v>
      </c>
      <c r="B9" t="s">
        <v>4</v>
      </c>
      <c r="E9">
        <v>2</v>
      </c>
      <c r="J9">
        <v>7</v>
      </c>
      <c r="K9">
        <v>5</v>
      </c>
      <c r="L9">
        <v>12</v>
      </c>
    </row>
    <row r="10" spans="1:37" x14ac:dyDescent="0.25">
      <c r="A10">
        <v>3</v>
      </c>
      <c r="B10" t="s">
        <v>240</v>
      </c>
      <c r="J10">
        <v>1</v>
      </c>
      <c r="K10">
        <v>0</v>
      </c>
      <c r="L10">
        <v>1</v>
      </c>
    </row>
    <row r="11" spans="1:37" x14ac:dyDescent="0.25">
      <c r="A11">
        <v>4</v>
      </c>
      <c r="B11" t="s">
        <v>241</v>
      </c>
      <c r="J11">
        <v>1</v>
      </c>
      <c r="K11">
        <v>0</v>
      </c>
      <c r="L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9"/>
  <sheetViews>
    <sheetView tabSelected="1" workbookViewId="0">
      <pane xSplit="1" topLeftCell="H1" activePane="topRight" state="frozen"/>
      <selection pane="topRight" activeCell="L10" sqref="L10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42578125" customWidth="1"/>
    <col min="12" max="12" width="34.42578125" customWidth="1"/>
    <col min="13" max="13" width="21.42578125" customWidth="1"/>
    <col min="14" max="14" width="28.42578125" customWidth="1"/>
    <col min="15" max="15" width="34.28515625" customWidth="1"/>
    <col min="16" max="16" width="26.42578125" customWidth="1"/>
    <col min="17" max="17" width="33.140625" customWidth="1"/>
    <col min="18" max="18" width="28.42578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  <c r="J2" t="s">
        <v>399</v>
      </c>
    </row>
    <row r="3" spans="1:34" x14ac:dyDescent="0.25">
      <c r="A3" t="s">
        <v>239</v>
      </c>
      <c r="B3">
        <v>2</v>
      </c>
      <c r="C3" t="s">
        <v>374</v>
      </c>
      <c r="J3" t="s">
        <v>399</v>
      </c>
    </row>
    <row r="4" spans="1:34" x14ac:dyDescent="0.25">
      <c r="A4" t="s">
        <v>375</v>
      </c>
      <c r="B4">
        <v>3</v>
      </c>
      <c r="C4" t="s">
        <v>376</v>
      </c>
      <c r="J4" t="s">
        <v>399</v>
      </c>
      <c r="L4" t="s">
        <v>399</v>
      </c>
    </row>
    <row r="5" spans="1:34" x14ac:dyDescent="0.25">
      <c r="A5" t="s">
        <v>379</v>
      </c>
      <c r="B5">
        <v>4</v>
      </c>
      <c r="C5" t="s">
        <v>383</v>
      </c>
      <c r="J5" t="s">
        <v>283</v>
      </c>
      <c r="L5" t="s">
        <v>399</v>
      </c>
    </row>
    <row r="6" spans="1:34" x14ac:dyDescent="0.25">
      <c r="A6" t="s">
        <v>380</v>
      </c>
      <c r="B6">
        <v>5</v>
      </c>
      <c r="C6" t="s">
        <v>384</v>
      </c>
      <c r="J6" t="s">
        <v>283</v>
      </c>
      <c r="L6" t="s">
        <v>399</v>
      </c>
    </row>
    <row r="7" spans="1:34" x14ac:dyDescent="0.25">
      <c r="A7" t="s">
        <v>381</v>
      </c>
      <c r="B7">
        <v>6</v>
      </c>
      <c r="C7" t="s">
        <v>385</v>
      </c>
      <c r="K7" t="s">
        <v>283</v>
      </c>
    </row>
    <row r="8" spans="1:34" x14ac:dyDescent="0.25">
      <c r="A8" t="s">
        <v>382</v>
      </c>
      <c r="B8">
        <v>7</v>
      </c>
      <c r="C8" t="s">
        <v>386</v>
      </c>
    </row>
    <row r="9" spans="1:34" x14ac:dyDescent="0.25">
      <c r="A9" t="s">
        <v>387</v>
      </c>
      <c r="B9">
        <v>8</v>
      </c>
    </row>
  </sheetData>
  <phoneticPr fontId="2" type="noConversion"/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13"/>
  <sheetViews>
    <sheetView workbookViewId="0">
      <selection activeCell="G20" sqref="G20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122</v>
      </c>
      <c r="G1" s="7" t="s">
        <v>123</v>
      </c>
      <c r="H1" s="7" t="s">
        <v>124</v>
      </c>
      <c r="I1" s="8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9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83</v>
      </c>
      <c r="Z1" s="7" t="s">
        <v>141</v>
      </c>
      <c r="AA1" s="7" t="s">
        <v>142</v>
      </c>
      <c r="AB1" s="7" t="s">
        <v>143</v>
      </c>
      <c r="AC1" s="7" t="s">
        <v>144</v>
      </c>
      <c r="AD1" s="7" t="s">
        <v>145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244</v>
      </c>
      <c r="G2" s="6" t="s">
        <v>242</v>
      </c>
      <c r="H2" s="3" t="s">
        <v>394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275</v>
      </c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389</v>
      </c>
      <c r="E3" s="3">
        <v>2</v>
      </c>
      <c r="F3" s="3" t="s">
        <v>244</v>
      </c>
      <c r="G3" s="3" t="s">
        <v>242</v>
      </c>
      <c r="H3" s="3" t="s">
        <v>394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245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16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5</v>
      </c>
      <c r="D4" s="3"/>
      <c r="E4" s="3">
        <v>3</v>
      </c>
      <c r="F4" s="3" t="s">
        <v>288</v>
      </c>
      <c r="G4" s="3" t="s">
        <v>393</v>
      </c>
      <c r="H4" s="3" t="s">
        <v>394</v>
      </c>
      <c r="I4" s="3"/>
      <c r="J4" s="3">
        <v>3</v>
      </c>
      <c r="K4" s="3">
        <f ca="1">SAMPLE_ERKUNDUNGSSTELLE[[#This Row],[TIEFE_ENDE]]-SAMPLE_ERKUNDUNGSSTELLE[[#This Row],[DICKE]]</f>
        <v>8</v>
      </c>
      <c r="L4" s="3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239</v>
      </c>
      <c r="C5" s="3"/>
      <c r="D5" s="3" t="s">
        <v>389</v>
      </c>
      <c r="E5" s="3">
        <v>1</v>
      </c>
      <c r="F5" s="3" t="s">
        <v>244</v>
      </c>
      <c r="G5" s="3" t="s">
        <v>243</v>
      </c>
      <c r="H5" s="3"/>
      <c r="I5" s="3"/>
      <c r="J5" s="3">
        <v>3</v>
      </c>
      <c r="K5" s="3">
        <f ca="1">SAMPLE_ERKUNDUNGSSTELLE[[#This Row],[TIEFE_ENDE]]-SAMPLE_ERKUNDUNGSSTELLE[[#This Row],[DICKE]]</f>
        <v>0</v>
      </c>
      <c r="L5" s="16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5" s="3" t="str">
        <f>IF(SAMPLE_ERKUNDUNGSSTELLE[[#This Row],[PECH]]="ja","aufällig","neutral")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239</v>
      </c>
      <c r="C6" s="3" t="s">
        <v>5</v>
      </c>
      <c r="D6" s="3"/>
      <c r="E6" s="3">
        <v>2</v>
      </c>
      <c r="F6" s="3" t="s">
        <v>307</v>
      </c>
      <c r="G6" s="3" t="s">
        <v>390</v>
      </c>
      <c r="H6" s="3"/>
      <c r="I6" s="3"/>
      <c r="J6" s="3">
        <v>6</v>
      </c>
      <c r="K6" s="3">
        <f ca="1">SAMPLE_ERKUNDUNGSSTELLE[[#This Row],[TIEFE_ENDE]]-SAMPLE_ERKUNDUNGSSTELLE[[#This Row],[DICKE]]</f>
        <v>3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Boden</v>
      </c>
      <c r="Y6" s="16" t="str">
        <f>IF(SAMPLE_ERKUNDUNGSSTELLE[[#This Row],[PECH]]="ja","aufällig","neutral")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375</v>
      </c>
      <c r="C7" s="3" t="s">
        <v>5</v>
      </c>
      <c r="D7" s="3" t="s">
        <v>25</v>
      </c>
      <c r="E7" s="3">
        <v>1</v>
      </c>
      <c r="F7" s="3" t="s">
        <v>359</v>
      </c>
      <c r="G7" s="3" t="s">
        <v>320</v>
      </c>
      <c r="H7" s="3"/>
      <c r="I7" s="3"/>
      <c r="J7" s="3">
        <v>4</v>
      </c>
      <c r="K7" s="3">
        <f ca="1">SAMPLE_ERKUNDUNGSSTELLE[[#This Row],[TIEFE_ENDE]]-SAMPLE_ERKUNDUNGSSTELLE[[#This Row],[DICKE]]</f>
        <v>0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Oberboden</v>
      </c>
      <c r="Y7" s="16" t="str">
        <f>IF(SAMPLE_ERKUNDUNGSSTELLE[[#This Row],[PECH]]="ja","aufällig","neutral")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379</v>
      </c>
      <c r="C8" s="3" t="s">
        <v>395</v>
      </c>
      <c r="D8" s="3" t="s">
        <v>389</v>
      </c>
      <c r="E8" s="3">
        <v>1</v>
      </c>
      <c r="F8" s="3" t="s">
        <v>359</v>
      </c>
      <c r="G8" s="3" t="s">
        <v>390</v>
      </c>
      <c r="H8" s="3"/>
      <c r="I8" s="3"/>
      <c r="J8" s="3">
        <v>3</v>
      </c>
      <c r="K8" s="3">
        <f ca="1">SAMPLE_ERKUNDUNGSSTELLE[[#This Row],[TIEFE_ENDE]]-SAMPLE_ERKUNDUNGSSTELLE[[#This Row],[DICKE]]</f>
        <v>0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8" s="16" t="str">
        <f>IF(SAMPLE_ERKUNDUNGSSTELLE[[#This Row],[PECH]]="ja","aufällig","neutral")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379</v>
      </c>
      <c r="C9" s="3" t="s">
        <v>395</v>
      </c>
      <c r="D9" s="3"/>
      <c r="E9" s="3">
        <v>2</v>
      </c>
      <c r="F9" s="3" t="s">
        <v>359</v>
      </c>
      <c r="G9" s="3" t="s">
        <v>390</v>
      </c>
      <c r="H9" s="3"/>
      <c r="I9" s="3"/>
      <c r="J9" s="3">
        <v>1</v>
      </c>
      <c r="K9" s="3">
        <f ca="1">SAMPLE_ERKUNDUNGSSTELLE[[#This Row],[TIEFE_ENDE]]-SAMPLE_ERKUNDUNGSSTELLE[[#This Row],[DICKE]]</f>
        <v>3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9" s="16" t="str">
        <f>IF(SAMPLE_ERKUNDUNGSSTELLE[[#This Row],[PECH]]="ja","aufällig","neutral")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380</v>
      </c>
      <c r="C10" s="3" t="s">
        <v>5</v>
      </c>
      <c r="D10" s="3"/>
      <c r="E10" s="3">
        <v>1</v>
      </c>
      <c r="F10" s="3" t="s">
        <v>341</v>
      </c>
      <c r="G10" s="3" t="s">
        <v>393</v>
      </c>
      <c r="H10" s="3"/>
      <c r="I10" s="3"/>
      <c r="J10" s="3">
        <v>17</v>
      </c>
      <c r="K10" s="3">
        <f ca="1">SAMPLE_ERKUNDUNGSSTELLE[[#This Row],[TIEFE_ENDE]]-SAMPLE_ERKUNDUNGSSTELLE[[#This Row],[DICKE]]</f>
        <v>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10" s="16" t="str">
        <f>IF(SAMPLE_ERKUNDUNGSSTELLE[[#This Row],[PECH]]="ja","aufällig","neutral")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381</v>
      </c>
      <c r="C11" s="3" t="s">
        <v>395</v>
      </c>
      <c r="D11" s="3"/>
      <c r="E11" s="3">
        <v>1</v>
      </c>
      <c r="F11" s="3" t="s">
        <v>341</v>
      </c>
      <c r="G11" s="3" t="s">
        <v>396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(NS)</v>
      </c>
      <c r="Y11" s="16" t="str">
        <f>IF(SAMPLE_ERKUNDUNGSSTELLE[[#This Row],[PECH]]="ja","aufällig","neutral")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381</v>
      </c>
      <c r="C12" s="3" t="s">
        <v>395</v>
      </c>
      <c r="D12" s="3"/>
      <c r="E12" s="3">
        <v>2</v>
      </c>
      <c r="F12" s="3" t="s">
        <v>341</v>
      </c>
      <c r="G12" s="3" t="s">
        <v>397</v>
      </c>
      <c r="H12" s="3"/>
      <c r="I12" s="3"/>
      <c r="J12" s="3">
        <v>1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(CD)</v>
      </c>
      <c r="Y12" s="16" t="str">
        <f>IF(SAMPLE_ERKUNDUNGSSTELLE[[#This Row],[PECH]]="ja","aufällig","neutral")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381</v>
      </c>
      <c r="C13" s="3" t="s">
        <v>5</v>
      </c>
      <c r="D13" s="3"/>
      <c r="E13" s="3">
        <v>3</v>
      </c>
      <c r="F13" s="3" t="s">
        <v>341</v>
      </c>
      <c r="G13" s="3" t="s">
        <v>398</v>
      </c>
      <c r="H13" s="3"/>
      <c r="I13" s="3"/>
      <c r="J13" s="3">
        <v>7</v>
      </c>
      <c r="K13" s="3">
        <f ca="1">SAMPLE_ERKUNDUNGSSTELLE[[#This Row],[TIEFE_ENDE]]-SAMPLE_ERKUNDUNGSSTELLE[[#This Row],[DICKE]]</f>
        <v>4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(XD)</v>
      </c>
      <c r="Y13" s="16" t="str">
        <f>IF(SAMPLE_ERKUNDUNGSSTELLE[[#This Row],[PECH]]="ja","aufällig","neutral")</f>
        <v>neutral</v>
      </c>
      <c r="Z13" s="3"/>
      <c r="AA13" s="3"/>
      <c r="AB13" s="3"/>
      <c r="AC13" s="3"/>
      <c r="AD13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122</v>
      </c>
      <c r="F1" t="s">
        <v>123</v>
      </c>
      <c r="G1" t="s">
        <v>146</v>
      </c>
      <c r="H1" t="s">
        <v>147</v>
      </c>
      <c r="I1" t="s">
        <v>148</v>
      </c>
      <c r="J1" t="s">
        <v>139</v>
      </c>
      <c r="K1" t="s">
        <v>132</v>
      </c>
      <c r="L1" t="s">
        <v>83</v>
      </c>
      <c r="M1" t="s">
        <v>124</v>
      </c>
      <c r="N1" t="s">
        <v>125</v>
      </c>
      <c r="O1" t="s">
        <v>129</v>
      </c>
      <c r="P1" t="s">
        <v>130</v>
      </c>
      <c r="Q1" t="s">
        <v>131</v>
      </c>
      <c r="R1" t="s">
        <v>133</v>
      </c>
      <c r="S1" t="s">
        <v>138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C11" sqref="C11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361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L15" sqref="L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122</v>
      </c>
      <c r="F1" s="2" t="s">
        <v>146</v>
      </c>
      <c r="G1" s="2" t="s">
        <v>132</v>
      </c>
      <c r="H1" s="2" t="s">
        <v>126</v>
      </c>
      <c r="I1" s="2" t="s">
        <v>127</v>
      </c>
      <c r="J1" s="2" t="s">
        <v>128</v>
      </c>
      <c r="K1" s="2" t="s">
        <v>87</v>
      </c>
      <c r="L1" s="2" t="s">
        <v>149</v>
      </c>
      <c r="M1" s="2" t="s">
        <v>150</v>
      </c>
      <c r="N1" s="2" t="s">
        <v>363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240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241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4"/>
  <sheetViews>
    <sheetView workbookViewId="0">
      <selection activeCell="I10" sqref="I10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234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223</v>
      </c>
      <c r="Q1" t="s">
        <v>362</v>
      </c>
      <c r="R1" t="s">
        <v>224</v>
      </c>
      <c r="S1" t="s">
        <v>225</v>
      </c>
      <c r="T1" t="s">
        <v>226</v>
      </c>
      <c r="U1" t="s">
        <v>130</v>
      </c>
      <c r="V1" t="s">
        <v>227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336</v>
      </c>
      <c r="F3" t="s">
        <v>392</v>
      </c>
    </row>
    <row r="4" spans="1:22" x14ac:dyDescent="0.25">
      <c r="A4" t="s">
        <v>395</v>
      </c>
      <c r="B4" t="s">
        <v>294</v>
      </c>
      <c r="E4" t="s">
        <v>392</v>
      </c>
      <c r="F4" t="s">
        <v>336</v>
      </c>
      <c r="G4" t="s">
        <v>276</v>
      </c>
      <c r="H4" t="s">
        <v>277</v>
      </c>
      <c r="I4" t="s">
        <v>298</v>
      </c>
      <c r="J4" t="s">
        <v>278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3"/>
  <sheetViews>
    <sheetView workbookViewId="0">
      <selection activeCell="D7" sqref="D7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164</v>
      </c>
      <c r="D1" s="12" t="s">
        <v>165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388</v>
      </c>
      <c r="D3" s="12">
        <v>3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topLeftCell="B1" zoomScaleNormal="100" workbookViewId="0">
      <selection activeCell="D18" sqref="D18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166</v>
      </c>
      <c r="D1" t="s">
        <v>167</v>
      </c>
      <c r="E1" t="s">
        <v>168</v>
      </c>
      <c r="F1" s="13" t="s">
        <v>169</v>
      </c>
      <c r="G1" s="18" t="s">
        <v>235</v>
      </c>
      <c r="H1" s="10" t="s">
        <v>236</v>
      </c>
      <c r="I1" s="10" t="s">
        <v>237</v>
      </c>
      <c r="J1" t="s">
        <v>238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E20" sqref="E20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9.42578125" customWidth="1"/>
    <col min="23" max="23" width="51.140625" customWidth="1"/>
    <col min="24" max="24" width="23.7109375" customWidth="1"/>
    <col min="25" max="25" width="25.140625" customWidth="1"/>
    <col min="26" max="26" width="26" customWidth="1"/>
    <col min="27" max="27" width="15.42578125" customWidth="1"/>
  </cols>
  <sheetData>
    <row r="1" spans="1:27" s="17" customFormat="1" x14ac:dyDescent="0.25">
      <c r="A1" s="17" t="s">
        <v>246</v>
      </c>
      <c r="B1" s="17" t="s">
        <v>247</v>
      </c>
      <c r="C1" s="17" t="s">
        <v>248</v>
      </c>
      <c r="D1" s="17" t="s">
        <v>249</v>
      </c>
      <c r="E1" s="17" t="s">
        <v>250</v>
      </c>
      <c r="F1" s="17" t="s">
        <v>251</v>
      </c>
      <c r="G1" s="17" t="s">
        <v>252</v>
      </c>
      <c r="H1" s="17" t="s">
        <v>253</v>
      </c>
      <c r="I1" s="17" t="s">
        <v>254</v>
      </c>
      <c r="J1" s="17" t="s">
        <v>255</v>
      </c>
      <c r="K1" s="17" t="s">
        <v>256</v>
      </c>
      <c r="L1" s="17" t="s">
        <v>257</v>
      </c>
      <c r="M1" s="17" t="s">
        <v>258</v>
      </c>
      <c r="N1" s="17" t="s">
        <v>259</v>
      </c>
      <c r="O1" s="17" t="s">
        <v>260</v>
      </c>
      <c r="P1" s="17" t="s">
        <v>261</v>
      </c>
      <c r="Q1" s="17" t="s">
        <v>262</v>
      </c>
      <c r="R1" s="17" t="s">
        <v>263</v>
      </c>
      <c r="S1" s="17" t="s">
        <v>264</v>
      </c>
      <c r="T1" s="17" t="s">
        <v>265</v>
      </c>
      <c r="U1" s="17" t="s">
        <v>266</v>
      </c>
      <c r="V1" s="17" t="s">
        <v>267</v>
      </c>
      <c r="W1" s="17" t="s">
        <v>268</v>
      </c>
      <c r="AA1" s="17" t="s">
        <v>269</v>
      </c>
    </row>
    <row r="2" spans="1:27" x14ac:dyDescent="0.25">
      <c r="A2" t="s">
        <v>244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</v>
      </c>
      <c r="I2" t="s">
        <v>276</v>
      </c>
      <c r="J2" t="s">
        <v>276</v>
      </c>
      <c r="K2" t="s">
        <v>28</v>
      </c>
      <c r="L2" t="s">
        <v>277</v>
      </c>
      <c r="M2" t="s">
        <v>278</v>
      </c>
      <c r="N2" t="s">
        <v>279</v>
      </c>
      <c r="O2" t="s">
        <v>28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</row>
    <row r="3" spans="1:2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245</v>
      </c>
      <c r="H3" t="s">
        <v>294</v>
      </c>
      <c r="I3" t="s">
        <v>295</v>
      </c>
      <c r="J3" t="s">
        <v>295</v>
      </c>
      <c r="K3" t="s">
        <v>296</v>
      </c>
      <c r="L3" t="s">
        <v>297</v>
      </c>
      <c r="M3" t="s">
        <v>298</v>
      </c>
      <c r="N3" t="s">
        <v>298</v>
      </c>
      <c r="O3" t="s">
        <v>296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>
        <v>0.3</v>
      </c>
      <c r="V3" t="s">
        <v>304</v>
      </c>
      <c r="W3" t="s">
        <v>305</v>
      </c>
      <c r="AA3" t="s">
        <v>306</v>
      </c>
    </row>
    <row r="4" spans="1:27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I4" t="s">
        <v>313</v>
      </c>
      <c r="J4" t="s">
        <v>313</v>
      </c>
      <c r="L4" t="s">
        <v>314</v>
      </c>
      <c r="M4" t="s">
        <v>315</v>
      </c>
      <c r="N4" t="s">
        <v>315</v>
      </c>
      <c r="Q4" t="s">
        <v>316</v>
      </c>
      <c r="R4" t="s">
        <v>283</v>
      </c>
      <c r="S4" t="s">
        <v>282</v>
      </c>
      <c r="T4" t="s">
        <v>317</v>
      </c>
      <c r="U4" s="12">
        <v>1</v>
      </c>
      <c r="V4" t="s">
        <v>318</v>
      </c>
      <c r="W4" t="s">
        <v>319</v>
      </c>
    </row>
    <row r="5" spans="1:2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I5" t="s">
        <v>326</v>
      </c>
      <c r="J5" t="s">
        <v>326</v>
      </c>
      <c r="L5" t="s">
        <v>327</v>
      </c>
      <c r="M5" t="s">
        <v>328</v>
      </c>
      <c r="Q5" t="s">
        <v>329</v>
      </c>
      <c r="S5" t="s">
        <v>301</v>
      </c>
      <c r="U5">
        <v>1.8</v>
      </c>
      <c r="V5" t="s">
        <v>330</v>
      </c>
      <c r="W5" t="s">
        <v>331</v>
      </c>
    </row>
    <row r="6" spans="1:27" x14ac:dyDescent="0.25">
      <c r="A6" t="s">
        <v>332</v>
      </c>
      <c r="B6" t="s">
        <v>333</v>
      </c>
      <c r="E6" t="s">
        <v>334</v>
      </c>
      <c r="F6" t="s">
        <v>335</v>
      </c>
      <c r="I6" t="s">
        <v>336</v>
      </c>
      <c r="J6" t="s">
        <v>336</v>
      </c>
      <c r="M6" t="s">
        <v>337</v>
      </c>
      <c r="Q6" t="s">
        <v>338</v>
      </c>
      <c r="U6">
        <v>3.2</v>
      </c>
      <c r="V6" t="s">
        <v>339</v>
      </c>
      <c r="W6" t="s">
        <v>340</v>
      </c>
    </row>
    <row r="7" spans="1:27" x14ac:dyDescent="0.25">
      <c r="A7" t="s">
        <v>341</v>
      </c>
      <c r="E7" t="s">
        <v>342</v>
      </c>
      <c r="I7" t="s">
        <v>343</v>
      </c>
      <c r="J7" t="s">
        <v>343</v>
      </c>
      <c r="Q7" t="s">
        <v>344</v>
      </c>
      <c r="U7">
        <v>10</v>
      </c>
      <c r="V7" t="s">
        <v>345</v>
      </c>
      <c r="W7" t="s">
        <v>346</v>
      </c>
    </row>
    <row r="8" spans="1:27" x14ac:dyDescent="0.25">
      <c r="A8" t="s">
        <v>347</v>
      </c>
      <c r="E8" t="s">
        <v>348</v>
      </c>
      <c r="Q8" t="s">
        <v>349</v>
      </c>
      <c r="U8">
        <v>32</v>
      </c>
      <c r="V8" t="s">
        <v>350</v>
      </c>
      <c r="W8" t="s">
        <v>351</v>
      </c>
    </row>
    <row r="9" spans="1:27" x14ac:dyDescent="0.25">
      <c r="A9" t="s">
        <v>352</v>
      </c>
      <c r="E9" t="s">
        <v>353</v>
      </c>
      <c r="Q9" t="s">
        <v>301</v>
      </c>
      <c r="U9">
        <v>100</v>
      </c>
      <c r="V9" t="s">
        <v>354</v>
      </c>
      <c r="W9" t="s">
        <v>355</v>
      </c>
    </row>
    <row r="10" spans="1:27" x14ac:dyDescent="0.25">
      <c r="A10" t="s">
        <v>356</v>
      </c>
      <c r="E10" t="s">
        <v>357</v>
      </c>
      <c r="W10" t="s">
        <v>358</v>
      </c>
    </row>
    <row r="11" spans="1:27" x14ac:dyDescent="0.25">
      <c r="A11" s="15" t="s">
        <v>359</v>
      </c>
      <c r="W11" t="s">
        <v>360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2021-08-17T10:50:02Z</dcterms:modified>
</cp:coreProperties>
</file>