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iedza\STM32F4-Discovery\IrrigationModuleF4\"/>
    </mc:Choice>
  </mc:AlternateContent>
  <bookViews>
    <workbookView xWindow="0" yWindow="0" windowWidth="23040" windowHeight="7956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N2" i="1" l="1"/>
  <c r="B11" i="1" l="1"/>
  <c r="G2" i="1"/>
  <c r="F2" i="1"/>
  <c r="C3" i="1"/>
  <c r="B2" i="1"/>
  <c r="G3" i="1" s="1"/>
  <c r="J3" i="1"/>
  <c r="I3" i="1"/>
  <c r="H3" i="1"/>
  <c r="D3" i="1"/>
  <c r="B3" i="1"/>
  <c r="L3" i="1"/>
  <c r="L2" i="1" s="1"/>
  <c r="K2" i="1"/>
  <c r="N3" i="1"/>
  <c r="F3" i="1" l="1"/>
  <c r="E3" i="1" l="1"/>
  <c r="M3" i="1" s="1"/>
  <c r="M2" i="1"/>
  <c r="O2" i="1" s="1"/>
  <c r="O3" i="1" s="1"/>
</calcChain>
</file>

<file path=xl/sharedStrings.xml><?xml version="1.0" encoding="utf-8"?>
<sst xmlns="http://schemas.openxmlformats.org/spreadsheetml/2006/main" count="19" uniqueCount="16">
  <si>
    <t>Bytes</t>
  </si>
  <si>
    <t>Kbytes</t>
  </si>
  <si>
    <t>Flash</t>
  </si>
  <si>
    <t>RAM</t>
  </si>
  <si>
    <t>Stack5</t>
  </si>
  <si>
    <t>Minimum Stack Size</t>
  </si>
  <si>
    <t>Stack6</t>
  </si>
  <si>
    <t>Sum Stacks</t>
  </si>
  <si>
    <t>Stack overhead</t>
  </si>
  <si>
    <t>Total Heap Avbl</t>
  </si>
  <si>
    <t>Heap Left</t>
  </si>
  <si>
    <t>uint32_t 1-byte dynamic queue on Heap</t>
  </si>
  <si>
    <t>Stack2 - SDCard</t>
  </si>
  <si>
    <t>Stack1 - SysMon</t>
  </si>
  <si>
    <t>Stack3 - WlsCom</t>
  </si>
  <si>
    <t>Stack4 - IrrCtrl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</si>
</sst>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H6" sqref="H6"/>
    </sheetView>
  </sheetViews>
  <sheetFormatPr defaultRowHeight="14.4" x14ac:dyDescent="0.3"/>
  <cols>
    <col min="2" max="2" width="17.109375" customWidth="1"/>
    <col min="3" max="3" width="14.5546875" customWidth="1"/>
    <col min="4" max="4" width="15.33203125" customWidth="1"/>
    <col min="5" max="5" width="15.44140625" customWidth="1"/>
    <col min="6" max="6" width="16.6640625" customWidth="1"/>
    <col min="7" max="7" width="13.88671875" customWidth="1"/>
    <col min="12" max="12" width="12.109375" customWidth="1"/>
    <col min="13" max="13" width="10.109375" customWidth="1"/>
    <col min="14" max="14" width="13.44140625" customWidth="1"/>
  </cols>
  <sheetData>
    <row r="1" spans="1:15" x14ac:dyDescent="0.3">
      <c r="A1" s="1"/>
      <c r="B1" s="1" t="s">
        <v>5</v>
      </c>
      <c r="C1" s="1" t="s">
        <v>8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4</v>
      </c>
      <c r="I1" s="1" t="s">
        <v>6</v>
      </c>
      <c r="J1" s="1" t="s">
        <v>6</v>
      </c>
      <c r="K1" s="1" t="s">
        <v>2</v>
      </c>
      <c r="L1" s="1" t="s">
        <v>3</v>
      </c>
      <c r="M1" s="1" t="s">
        <v>7</v>
      </c>
      <c r="N1" s="1" t="s">
        <v>9</v>
      </c>
      <c r="O1" s="1" t="s">
        <v>10</v>
      </c>
    </row>
    <row r="2" spans="1:15" x14ac:dyDescent="0.3">
      <c r="A2" s="1" t="s">
        <v>0</v>
      </c>
      <c r="B2" s="2">
        <f>128*4</f>
        <v>512</v>
      </c>
      <c r="C2" s="2">
        <v>112</v>
      </c>
      <c r="D2" s="2">
        <f>30*B2+C2</f>
        <v>15472</v>
      </c>
      <c r="E2" s="2">
        <f>80*B2+C2</f>
        <v>41072</v>
      </c>
      <c r="F2" s="2">
        <f>20*B2+C2</f>
        <v>10352</v>
      </c>
      <c r="G2" s="2">
        <f>60*B2+C2</f>
        <v>30832</v>
      </c>
      <c r="H2" s="2">
        <v>0</v>
      </c>
      <c r="I2" s="2">
        <v>0</v>
      </c>
      <c r="J2" s="2">
        <v>0</v>
      </c>
      <c r="K2" s="2">
        <f>K3*1024</f>
        <v>1048576</v>
      </c>
      <c r="L2" s="2">
        <f>1024*L3</f>
        <v>131072</v>
      </c>
      <c r="M2" s="2">
        <f>SUM(D2:I2)</f>
        <v>97728</v>
      </c>
      <c r="N2" s="2">
        <f>7.5*15360</f>
        <v>115200</v>
      </c>
      <c r="O2" s="2">
        <f>N2-M2</f>
        <v>17472</v>
      </c>
    </row>
    <row r="3" spans="1:15" x14ac:dyDescent="0.3">
      <c r="A3" s="1" t="s">
        <v>1</v>
      </c>
      <c r="B3" s="2">
        <f>B2/1024</f>
        <v>0.5</v>
      </c>
      <c r="C3" s="2">
        <f>C2/1024</f>
        <v>0.109375</v>
      </c>
      <c r="D3" s="2">
        <f>D2/1024</f>
        <v>15.109375</v>
      </c>
      <c r="E3" s="2">
        <f t="shared" ref="E3:H3" si="0">E2/1024</f>
        <v>40.109375</v>
      </c>
      <c r="F3" s="2">
        <f t="shared" si="0"/>
        <v>10.109375</v>
      </c>
      <c r="G3" s="2">
        <f t="shared" si="0"/>
        <v>30.109375</v>
      </c>
      <c r="H3" s="2">
        <f t="shared" si="0"/>
        <v>0</v>
      </c>
      <c r="I3" s="2">
        <f>I2/1024</f>
        <v>0</v>
      </c>
      <c r="J3" s="2">
        <f>J2/1024</f>
        <v>0</v>
      </c>
      <c r="K3" s="2">
        <v>1024</v>
      </c>
      <c r="L3" s="2">
        <f>128</f>
        <v>128</v>
      </c>
      <c r="M3" s="2">
        <f>SUM(D3:I3)</f>
        <v>95.4375</v>
      </c>
      <c r="N3" s="2">
        <f>N2/1024</f>
        <v>112.5</v>
      </c>
      <c r="O3" s="2">
        <f>O2/1024</f>
        <v>17.0625</v>
      </c>
    </row>
    <row r="9" spans="1:15" ht="43.2" x14ac:dyDescent="0.3">
      <c r="A9" s="1"/>
      <c r="B9" s="3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 t="s">
        <v>0</v>
      </c>
      <c r="B10" s="2">
        <v>96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1" t="s">
        <v>1</v>
      </c>
      <c r="B11" s="2">
        <f>B10/1024</f>
        <v>9.375E-2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2020-09-26T09:56:20Z</dcterms:created>
  <dcterms:modified xsi:type="dcterms:W3CDTF">2021-02-01T18:09:49Z</dcterms:modified>
</cp:coreProperties>
</file>