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leton\Desktop\"/>
    </mc:Choice>
  </mc:AlternateContent>
  <xr:revisionPtr revIDLastSave="0" documentId="13_ncr:1_{F5F29A7A-D84E-4730-87FF-9C90CB0395A9}" xr6:coauthVersionLast="47" xr6:coauthVersionMax="47" xr10:uidLastSave="{00000000-0000-0000-0000-000000000000}"/>
  <bookViews>
    <workbookView xWindow="28680" yWindow="-120" windowWidth="29040" windowHeight="15720" firstSheet="3" activeTab="3" xr2:uid="{565EC481-4C8F-400B-AB97-8F9AB2E27B20}"/>
  </bookViews>
  <sheets>
    <sheet name="Miltred Bend Calculator" sheetId="4" r:id="rId1"/>
    <sheet name="Power Calculation" sheetId="13" r:id="rId2"/>
    <sheet name="BOM BIAS-T" sheetId="5" r:id="rId3"/>
    <sheet name="Assembly Top" sheetId="22" r:id="rId4"/>
    <sheet name="Assembly Bottom" sheetId="21" r:id="rId5"/>
    <sheet name="BOM AMP" sheetId="11" r:id="rId6"/>
    <sheet name="Table037 (Page 17)" sheetId="20" r:id="rId7"/>
    <sheet name="Table028 (Page 14) (3)" sheetId="19" r:id="rId8"/>
    <sheet name="Tabelle4" sheetId="18" r:id="rId9"/>
    <sheet name="BOM AMP PSU 1 A " sheetId="17" r:id="rId10"/>
    <sheet name="Pi Attenuators" sheetId="15" r:id="rId11"/>
    <sheet name="Tabelle2" sheetId="14" r:id="rId12"/>
  </sheets>
  <definedNames>
    <definedName name="_xlnm._FilterDatabase" localSheetId="4" hidden="1">'Assembly Bottom'!$A$1:$G$1</definedName>
    <definedName name="_xlnm._FilterDatabase" localSheetId="5" hidden="1">'BOM AMP'!$A$1:$K$1</definedName>
    <definedName name="_xlnm._FilterDatabase" localSheetId="9" hidden="1">'BOM AMP PSU 1 A '!$A$1:$I$94</definedName>
    <definedName name="_xlnm._FilterDatabase" localSheetId="2" hidden="1">'BOM BIAS-T'!$B$1:$H$1</definedName>
    <definedName name="_xlnm._FilterDatabase" localSheetId="1" hidden="1">'Power Calculation'!$A$1:$G$1</definedName>
    <definedName name="_xlnm._FilterDatabase" localSheetId="11" hidden="1">Tabelle2!$D$1:$D$1070</definedName>
    <definedName name="_xlnm.Print_Area" localSheetId="4">Tabelle3[#All]</definedName>
    <definedName name="_xlnm.Print_Area" localSheetId="3">'Assembly Top'!$A$1:$G$48</definedName>
    <definedName name="ExterneDaten_1" localSheetId="7" hidden="1">'Table028 (Page 14) (3)'!$A$1:$F$14</definedName>
    <definedName name="ExterneDaten_2" localSheetId="6" hidden="1">'Table037 (Page 17)'!$A$1:$G$16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16" i="11"/>
  <c r="J7" i="11"/>
  <c r="J8" i="11"/>
  <c r="J9" i="11"/>
  <c r="J10" i="11"/>
  <c r="J11" i="11"/>
  <c r="J12" i="11"/>
  <c r="J13" i="11"/>
  <c r="J14" i="11"/>
  <c r="J15" i="11"/>
  <c r="J17" i="11"/>
  <c r="J18" i="11"/>
  <c r="J19" i="11"/>
  <c r="J20" i="11"/>
  <c r="J21" i="11"/>
  <c r="J22" i="11"/>
  <c r="J23" i="11"/>
  <c r="J47" i="11"/>
  <c r="J44" i="11"/>
  <c r="J45" i="11"/>
  <c r="J46" i="11"/>
  <c r="J69" i="11"/>
  <c r="J70" i="11"/>
  <c r="J24" i="11"/>
  <c r="J72" i="11"/>
  <c r="J71" i="11"/>
  <c r="J25" i="11"/>
  <c r="J26" i="11"/>
  <c r="J79" i="11"/>
  <c r="J80" i="11"/>
  <c r="J81" i="11"/>
  <c r="J82" i="11"/>
  <c r="J83" i="11"/>
  <c r="J78" i="11"/>
  <c r="J73" i="11"/>
  <c r="J89" i="11"/>
  <c r="J67" i="11"/>
  <c r="J84" i="11"/>
  <c r="J90" i="11"/>
  <c r="J65" i="11"/>
  <c r="J50" i="11"/>
  <c r="J53" i="11"/>
  <c r="J57" i="11"/>
  <c r="J51" i="11"/>
  <c r="J54" i="11"/>
  <c r="J60" i="11"/>
  <c r="J74" i="11"/>
  <c r="J61" i="11"/>
  <c r="J77" i="11"/>
  <c r="J64" i="11"/>
  <c r="J59" i="11"/>
  <c r="J76" i="11"/>
  <c r="J66" i="11"/>
  <c r="J91" i="11"/>
  <c r="J56" i="11"/>
  <c r="J68" i="11"/>
  <c r="J27" i="11"/>
  <c r="J62" i="11"/>
  <c r="J58" i="11"/>
  <c r="J63" i="11"/>
  <c r="J75" i="11"/>
  <c r="J55" i="11"/>
  <c r="J52" i="11"/>
  <c r="J85" i="11"/>
  <c r="J86" i="11"/>
  <c r="J87" i="11"/>
  <c r="J35" i="11"/>
  <c r="J38" i="11"/>
  <c r="J39" i="11"/>
  <c r="J40" i="11"/>
  <c r="J41" i="11"/>
  <c r="J28" i="11"/>
  <c r="J30" i="11"/>
  <c r="J42" i="11"/>
  <c r="J43" i="11"/>
  <c r="J33" i="11"/>
  <c r="J34" i="11"/>
  <c r="J31" i="11"/>
  <c r="J36" i="11"/>
  <c r="J32" i="11"/>
  <c r="J37" i="11"/>
  <c r="J29" i="11"/>
  <c r="J49" i="11"/>
  <c r="J92" i="11"/>
  <c r="J93" i="11"/>
  <c r="J88" i="11"/>
  <c r="J94" i="11"/>
  <c r="J48" i="11"/>
  <c r="I62" i="17"/>
  <c r="I31" i="17"/>
  <c r="I93" i="17"/>
  <c r="I33" i="17"/>
  <c r="I32" i="17"/>
  <c r="I92" i="17"/>
  <c r="I91" i="17"/>
  <c r="I40" i="17"/>
  <c r="I64" i="17"/>
  <c r="I73" i="17"/>
  <c r="I72" i="17"/>
  <c r="I71" i="17"/>
  <c r="I61" i="17"/>
  <c r="I46" i="17"/>
  <c r="I28" i="17"/>
  <c r="I27" i="17"/>
  <c r="I26" i="17"/>
  <c r="I30" i="17"/>
  <c r="I56" i="17"/>
  <c r="I68" i="17"/>
  <c r="I54" i="17"/>
  <c r="I42" i="17"/>
  <c r="I35" i="17"/>
  <c r="I34" i="17"/>
  <c r="I17" i="17"/>
  <c r="I16" i="17"/>
  <c r="I45" i="17"/>
  <c r="I69" i="17"/>
  <c r="I52" i="17"/>
  <c r="I49" i="17"/>
  <c r="I60" i="17"/>
  <c r="I47" i="17"/>
  <c r="I63" i="17"/>
  <c r="I44" i="17"/>
  <c r="I67" i="17"/>
  <c r="I65" i="17"/>
  <c r="I57" i="17"/>
  <c r="I55" i="17"/>
  <c r="I53" i="17"/>
  <c r="I58" i="17"/>
  <c r="I23" i="17"/>
  <c r="I22" i="17"/>
  <c r="I90" i="17"/>
  <c r="I2" i="17"/>
  <c r="I43" i="17"/>
  <c r="I29" i="17"/>
  <c r="I82" i="17"/>
  <c r="I81" i="17"/>
  <c r="I78" i="17"/>
  <c r="I77" i="17"/>
  <c r="I76" i="17"/>
  <c r="I75" i="17"/>
  <c r="I88" i="17"/>
  <c r="I86" i="17"/>
  <c r="I74" i="17"/>
  <c r="I84" i="17"/>
  <c r="I83" i="17"/>
  <c r="I87" i="17"/>
  <c r="I85" i="17"/>
  <c r="I89" i="17"/>
  <c r="I80" i="17"/>
  <c r="I79" i="17"/>
  <c r="I21" i="17"/>
  <c r="I20" i="17"/>
  <c r="I19" i="17"/>
  <c r="I18" i="17"/>
  <c r="I66" i="17"/>
  <c r="I50" i="17"/>
  <c r="I8" i="17"/>
  <c r="I70" i="17"/>
  <c r="I51" i="17"/>
  <c r="I48" i="17"/>
  <c r="I15" i="17"/>
  <c r="I14" i="17"/>
  <c r="I13" i="17"/>
  <c r="I12" i="17"/>
  <c r="I11" i="17"/>
  <c r="I10" i="17"/>
  <c r="I9" i="17"/>
  <c r="I7" i="17"/>
  <c r="I6" i="17"/>
  <c r="I5" i="17"/>
  <c r="I4" i="17"/>
  <c r="I3" i="17"/>
  <c r="I39" i="17"/>
  <c r="I38" i="17"/>
  <c r="I37" i="17"/>
  <c r="I36" i="17"/>
  <c r="I24" i="17"/>
  <c r="I25" i="17"/>
  <c r="I94" i="17"/>
  <c r="I59" i="17"/>
  <c r="I41" i="17"/>
  <c r="B2" i="14"/>
  <c r="C2" i="14"/>
  <c r="D2" i="14"/>
  <c r="E2" i="14"/>
  <c r="F2" i="14"/>
  <c r="B3" i="14"/>
  <c r="C3" i="14"/>
  <c r="D3" i="14"/>
  <c r="E3" i="14"/>
  <c r="F3" i="14"/>
  <c r="B4" i="14"/>
  <c r="C4" i="14"/>
  <c r="D4" i="14"/>
  <c r="E4" i="14"/>
  <c r="F4" i="14"/>
  <c r="B5" i="14"/>
  <c r="C5" i="14"/>
  <c r="D5" i="14"/>
  <c r="E5" i="14"/>
  <c r="F5" i="14"/>
  <c r="B6" i="14"/>
  <c r="C6" i="14"/>
  <c r="D6" i="14"/>
  <c r="E6" i="14"/>
  <c r="F6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B36" i="14"/>
  <c r="C36" i="14"/>
  <c r="D36" i="14"/>
  <c r="E36" i="14"/>
  <c r="F36" i="14"/>
  <c r="A37" i="14"/>
  <c r="B37" i="14"/>
  <c r="C37" i="14"/>
  <c r="D37" i="14"/>
  <c r="E37" i="14"/>
  <c r="F37" i="14"/>
  <c r="B38" i="14"/>
  <c r="C38" i="14"/>
  <c r="D38" i="14"/>
  <c r="E38" i="14"/>
  <c r="F38" i="14"/>
  <c r="A39" i="14"/>
  <c r="B39" i="14"/>
  <c r="C39" i="14"/>
  <c r="D39" i="14"/>
  <c r="E39" i="14"/>
  <c r="F39" i="14"/>
  <c r="B40" i="14"/>
  <c r="C40" i="14"/>
  <c r="D40" i="14"/>
  <c r="E40" i="14"/>
  <c r="F40" i="14"/>
  <c r="B41" i="14"/>
  <c r="C41" i="14"/>
  <c r="D41" i="14"/>
  <c r="E41" i="14"/>
  <c r="F41" i="14"/>
  <c r="A42" i="14"/>
  <c r="B42" i="14"/>
  <c r="C42" i="14"/>
  <c r="D42" i="14"/>
  <c r="E42" i="14"/>
  <c r="F42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B47" i="14"/>
  <c r="C47" i="14"/>
  <c r="D47" i="14"/>
  <c r="E47" i="14"/>
  <c r="F47" i="14"/>
  <c r="A48" i="14"/>
  <c r="B48" i="14"/>
  <c r="C48" i="14"/>
  <c r="D48" i="14"/>
  <c r="E48" i="14"/>
  <c r="F48" i="14"/>
  <c r="B49" i="14"/>
  <c r="C49" i="14"/>
  <c r="D49" i="14"/>
  <c r="E49" i="14"/>
  <c r="F49" i="14"/>
  <c r="B50" i="14"/>
  <c r="C50" i="14"/>
  <c r="D50" i="14"/>
  <c r="E50" i="14"/>
  <c r="F50" i="14"/>
  <c r="B51" i="14"/>
  <c r="C51" i="14"/>
  <c r="D51" i="14"/>
  <c r="E51" i="14"/>
  <c r="F51" i="14"/>
  <c r="A52" i="14"/>
  <c r="B52" i="14"/>
  <c r="C52" i="14"/>
  <c r="D52" i="14"/>
  <c r="E52" i="14"/>
  <c r="F52" i="14"/>
  <c r="B53" i="14"/>
  <c r="C53" i="14"/>
  <c r="D53" i="14"/>
  <c r="E53" i="14"/>
  <c r="F53" i="14"/>
  <c r="A54" i="14"/>
  <c r="B54" i="14"/>
  <c r="C54" i="14"/>
  <c r="D54" i="14"/>
  <c r="E54" i="14"/>
  <c r="F54" i="14"/>
  <c r="B55" i="14"/>
  <c r="C55" i="14"/>
  <c r="D55" i="14"/>
  <c r="E55" i="14"/>
  <c r="F55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B61" i="14"/>
  <c r="C61" i="14"/>
  <c r="D61" i="14"/>
  <c r="E61" i="14"/>
  <c r="F61" i="14"/>
  <c r="A62" i="14"/>
  <c r="B62" i="14"/>
  <c r="C62" i="14"/>
  <c r="D62" i="14"/>
  <c r="E62" i="14"/>
  <c r="F62" i="14"/>
  <c r="B63" i="14"/>
  <c r="C63" i="14"/>
  <c r="D63" i="14"/>
  <c r="E63" i="14"/>
  <c r="F63" i="14"/>
  <c r="A64" i="14"/>
  <c r="B64" i="14"/>
  <c r="C64" i="14"/>
  <c r="D64" i="14"/>
  <c r="E64" i="14"/>
  <c r="F64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B68" i="14"/>
  <c r="C68" i="14"/>
  <c r="D68" i="14"/>
  <c r="E68" i="14"/>
  <c r="F68" i="14"/>
  <c r="B69" i="14"/>
  <c r="C69" i="14"/>
  <c r="D69" i="14"/>
  <c r="E69" i="14"/>
  <c r="F69" i="14"/>
  <c r="A70" i="14"/>
  <c r="B70" i="14"/>
  <c r="C70" i="14"/>
  <c r="D70" i="14"/>
  <c r="E70" i="14"/>
  <c r="F70" i="14"/>
  <c r="B71" i="14"/>
  <c r="C71" i="14"/>
  <c r="D71" i="14"/>
  <c r="E71" i="14"/>
  <c r="F71" i="14"/>
  <c r="B72" i="14"/>
  <c r="C72" i="14"/>
  <c r="D72" i="14"/>
  <c r="E72" i="14"/>
  <c r="F72" i="14"/>
  <c r="B73" i="14"/>
  <c r="C73" i="14"/>
  <c r="D73" i="14"/>
  <c r="E73" i="14"/>
  <c r="F73" i="14"/>
  <c r="B74" i="14"/>
  <c r="C74" i="14"/>
  <c r="D74" i="14"/>
  <c r="E74" i="14"/>
  <c r="F74" i="14"/>
  <c r="A75" i="14"/>
  <c r="B75" i="14"/>
  <c r="C75" i="14"/>
  <c r="D75" i="14"/>
  <c r="E75" i="14"/>
  <c r="F75" i="14"/>
  <c r="B76" i="14"/>
  <c r="C76" i="14"/>
  <c r="D76" i="14"/>
  <c r="E76" i="14"/>
  <c r="F76" i="14"/>
  <c r="B77" i="14"/>
  <c r="C77" i="14"/>
  <c r="D77" i="14"/>
  <c r="E77" i="14"/>
  <c r="F77" i="14"/>
  <c r="B78" i="14"/>
  <c r="C78" i="14"/>
  <c r="D78" i="14"/>
  <c r="E78" i="14"/>
  <c r="F78" i="14"/>
  <c r="A79" i="14"/>
  <c r="B79" i="14"/>
  <c r="C79" i="14"/>
  <c r="D79" i="14"/>
  <c r="E79" i="14"/>
  <c r="F79" i="14"/>
  <c r="A80" i="14"/>
  <c r="B80" i="14"/>
  <c r="C80" i="14"/>
  <c r="D80" i="14"/>
  <c r="E80" i="14"/>
  <c r="F80" i="14"/>
  <c r="B81" i="14"/>
  <c r="C81" i="14"/>
  <c r="D81" i="14"/>
  <c r="E81" i="14"/>
  <c r="F81" i="14"/>
  <c r="B82" i="14"/>
  <c r="C82" i="14"/>
  <c r="D82" i="14"/>
  <c r="E82" i="14"/>
  <c r="F82" i="14"/>
  <c r="B83" i="14"/>
  <c r="C83" i="14"/>
  <c r="D83" i="14"/>
  <c r="E83" i="14"/>
  <c r="F83" i="14"/>
  <c r="B84" i="14"/>
  <c r="C84" i="14"/>
  <c r="D84" i="14"/>
  <c r="E84" i="14"/>
  <c r="F84" i="14"/>
  <c r="A85" i="14"/>
  <c r="B85" i="14"/>
  <c r="C85" i="14"/>
  <c r="D85" i="14"/>
  <c r="E85" i="14"/>
  <c r="F85" i="14"/>
  <c r="B86" i="14"/>
  <c r="C86" i="14"/>
  <c r="D86" i="14"/>
  <c r="E86" i="14"/>
  <c r="F86" i="14"/>
  <c r="B87" i="14"/>
  <c r="C87" i="14"/>
  <c r="D87" i="14"/>
  <c r="E87" i="14"/>
  <c r="F87" i="14"/>
  <c r="B88" i="14"/>
  <c r="C88" i="14"/>
  <c r="D88" i="14"/>
  <c r="E88" i="14"/>
  <c r="F88" i="14"/>
  <c r="A89" i="14"/>
  <c r="B89" i="14"/>
  <c r="C89" i="14"/>
  <c r="D89" i="14"/>
  <c r="E89" i="14"/>
  <c r="F89" i="14"/>
  <c r="B90" i="14"/>
  <c r="C90" i="14"/>
  <c r="D90" i="14"/>
  <c r="E90" i="14"/>
  <c r="F90" i="14"/>
  <c r="B91" i="14"/>
  <c r="C91" i="14"/>
  <c r="D91" i="14"/>
  <c r="E91" i="14"/>
  <c r="F91" i="14"/>
  <c r="B92" i="14"/>
  <c r="C92" i="14"/>
  <c r="D92" i="14"/>
  <c r="E92" i="14"/>
  <c r="F92" i="14"/>
  <c r="B93" i="14"/>
  <c r="C93" i="14"/>
  <c r="D93" i="14"/>
  <c r="E93" i="14"/>
  <c r="F93" i="14"/>
  <c r="A94" i="14"/>
  <c r="B94" i="14"/>
  <c r="C94" i="14"/>
  <c r="D94" i="14"/>
  <c r="E94" i="14"/>
  <c r="F94" i="14"/>
  <c r="A95" i="14"/>
  <c r="B95" i="14"/>
  <c r="C95" i="14"/>
  <c r="D95" i="14"/>
  <c r="E95" i="14"/>
  <c r="F95" i="14"/>
  <c r="A96" i="14"/>
  <c r="B96" i="14"/>
  <c r="C96" i="14"/>
  <c r="D96" i="14"/>
  <c r="E96" i="14"/>
  <c r="F96" i="14"/>
  <c r="A97" i="14"/>
  <c r="B97" i="14"/>
  <c r="C97" i="14"/>
  <c r="D97" i="14"/>
  <c r="E97" i="14"/>
  <c r="F97" i="14"/>
  <c r="A98" i="14"/>
  <c r="B98" i="14"/>
  <c r="C98" i="14"/>
  <c r="D98" i="14"/>
  <c r="E98" i="14"/>
  <c r="F98" i="14"/>
  <c r="A99" i="14"/>
  <c r="B99" i="14"/>
  <c r="C99" i="14"/>
  <c r="D99" i="14"/>
  <c r="E99" i="14"/>
  <c r="F99" i="14"/>
  <c r="A100" i="14"/>
  <c r="B100" i="14"/>
  <c r="C100" i="14"/>
  <c r="D100" i="14"/>
  <c r="E100" i="14"/>
  <c r="F100" i="14"/>
  <c r="A101" i="14"/>
  <c r="B101" i="14"/>
  <c r="C101" i="14"/>
  <c r="D101" i="14"/>
  <c r="E101" i="14"/>
  <c r="F101" i="14"/>
  <c r="A102" i="14"/>
  <c r="B102" i="14"/>
  <c r="C102" i="14"/>
  <c r="D102" i="14"/>
  <c r="E102" i="14"/>
  <c r="F102" i="14"/>
  <c r="A103" i="14"/>
  <c r="B103" i="14"/>
  <c r="C103" i="14"/>
  <c r="D103" i="14"/>
  <c r="E103" i="14"/>
  <c r="F103" i="14"/>
  <c r="A104" i="14"/>
  <c r="B104" i="14"/>
  <c r="C104" i="14"/>
  <c r="D104" i="14"/>
  <c r="E104" i="14"/>
  <c r="F104" i="14"/>
  <c r="A105" i="14"/>
  <c r="B105" i="14"/>
  <c r="C105" i="14"/>
  <c r="D105" i="14"/>
  <c r="E105" i="14"/>
  <c r="F105" i="14"/>
  <c r="A106" i="14"/>
  <c r="B106" i="14"/>
  <c r="C106" i="14"/>
  <c r="D106" i="14"/>
  <c r="E106" i="14"/>
  <c r="F106" i="14"/>
  <c r="A107" i="14"/>
  <c r="B107" i="14"/>
  <c r="C107" i="14"/>
  <c r="D107" i="14"/>
  <c r="E107" i="14"/>
  <c r="F107" i="14"/>
  <c r="A108" i="14"/>
  <c r="B108" i="14"/>
  <c r="C108" i="14"/>
  <c r="D108" i="14"/>
  <c r="E108" i="14"/>
  <c r="F108" i="14"/>
  <c r="A109" i="14"/>
  <c r="B109" i="14"/>
  <c r="C109" i="14"/>
  <c r="D109" i="14"/>
  <c r="E109" i="14"/>
  <c r="F109" i="14"/>
  <c r="A110" i="14"/>
  <c r="B110" i="14"/>
  <c r="C110" i="14"/>
  <c r="D110" i="14"/>
  <c r="E110" i="14"/>
  <c r="F110" i="14"/>
  <c r="A111" i="14"/>
  <c r="B111" i="14"/>
  <c r="C111" i="14"/>
  <c r="D111" i="14"/>
  <c r="E111" i="14"/>
  <c r="F111" i="14"/>
  <c r="A112" i="14"/>
  <c r="B112" i="14"/>
  <c r="C112" i="14"/>
  <c r="D112" i="14"/>
  <c r="E112" i="14"/>
  <c r="F112" i="14"/>
  <c r="A113" i="14"/>
  <c r="B113" i="14"/>
  <c r="C113" i="14"/>
  <c r="D113" i="14"/>
  <c r="E113" i="14"/>
  <c r="F113" i="14"/>
  <c r="A114" i="14"/>
  <c r="B114" i="14"/>
  <c r="C114" i="14"/>
  <c r="D114" i="14"/>
  <c r="E114" i="14"/>
  <c r="F114" i="14"/>
  <c r="A115" i="14"/>
  <c r="B115" i="14"/>
  <c r="C115" i="14"/>
  <c r="D115" i="14"/>
  <c r="E115" i="14"/>
  <c r="F115" i="14"/>
  <c r="A116" i="14"/>
  <c r="B116" i="14"/>
  <c r="C116" i="14"/>
  <c r="D116" i="14"/>
  <c r="E116" i="14"/>
  <c r="F116" i="14"/>
  <c r="A117" i="14"/>
  <c r="B117" i="14"/>
  <c r="C117" i="14"/>
  <c r="D117" i="14"/>
  <c r="E117" i="14"/>
  <c r="F117" i="14"/>
  <c r="A118" i="14"/>
  <c r="B118" i="14"/>
  <c r="C118" i="14"/>
  <c r="D118" i="14"/>
  <c r="E118" i="14"/>
  <c r="F118" i="14"/>
  <c r="A119" i="14"/>
  <c r="B119" i="14"/>
  <c r="C119" i="14"/>
  <c r="D119" i="14"/>
  <c r="E119" i="14"/>
  <c r="F119" i="14"/>
  <c r="A120" i="14"/>
  <c r="B120" i="14"/>
  <c r="C120" i="14"/>
  <c r="D120" i="14"/>
  <c r="E120" i="14"/>
  <c r="F120" i="14"/>
  <c r="A121" i="14"/>
  <c r="B121" i="14"/>
  <c r="C121" i="14"/>
  <c r="D121" i="14"/>
  <c r="E121" i="14"/>
  <c r="F121" i="14"/>
  <c r="A122" i="14"/>
  <c r="B122" i="14"/>
  <c r="C122" i="14"/>
  <c r="D122" i="14"/>
  <c r="E122" i="14"/>
  <c r="F122" i="14"/>
  <c r="A123" i="14"/>
  <c r="B123" i="14"/>
  <c r="C123" i="14"/>
  <c r="D123" i="14"/>
  <c r="E123" i="14"/>
  <c r="F123" i="14"/>
  <c r="A124" i="14"/>
  <c r="B124" i="14"/>
  <c r="C124" i="14"/>
  <c r="D124" i="14"/>
  <c r="E124" i="14"/>
  <c r="F124" i="14"/>
  <c r="A125" i="14"/>
  <c r="B125" i="14"/>
  <c r="C125" i="14"/>
  <c r="D125" i="14"/>
  <c r="E125" i="14"/>
  <c r="F125" i="14"/>
  <c r="A126" i="14"/>
  <c r="B126" i="14"/>
  <c r="C126" i="14"/>
  <c r="D126" i="14"/>
  <c r="E126" i="14"/>
  <c r="F126" i="14"/>
  <c r="A127" i="14"/>
  <c r="B127" i="14"/>
  <c r="C127" i="14"/>
  <c r="D127" i="14"/>
  <c r="E127" i="14"/>
  <c r="F127" i="14"/>
  <c r="A128" i="14"/>
  <c r="B128" i="14"/>
  <c r="C128" i="14"/>
  <c r="D128" i="14"/>
  <c r="E128" i="14"/>
  <c r="F128" i="14"/>
  <c r="A129" i="14"/>
  <c r="B129" i="14"/>
  <c r="C129" i="14"/>
  <c r="D129" i="14"/>
  <c r="E129" i="14"/>
  <c r="F129" i="14"/>
  <c r="A130" i="14"/>
  <c r="B130" i="14"/>
  <c r="C130" i="14"/>
  <c r="D130" i="14"/>
  <c r="E130" i="14"/>
  <c r="F130" i="14"/>
  <c r="A131" i="14"/>
  <c r="B131" i="14"/>
  <c r="C131" i="14"/>
  <c r="D131" i="14"/>
  <c r="E131" i="14"/>
  <c r="F131" i="14"/>
  <c r="A132" i="14"/>
  <c r="B132" i="14"/>
  <c r="C132" i="14"/>
  <c r="D132" i="14"/>
  <c r="E132" i="14"/>
  <c r="F132" i="14"/>
  <c r="A133" i="14"/>
  <c r="B133" i="14"/>
  <c r="C133" i="14"/>
  <c r="D133" i="14"/>
  <c r="E133" i="14"/>
  <c r="F133" i="14"/>
  <c r="A134" i="14"/>
  <c r="B134" i="14"/>
  <c r="C134" i="14"/>
  <c r="D134" i="14"/>
  <c r="E134" i="14"/>
  <c r="F134" i="14"/>
  <c r="A135" i="14"/>
  <c r="B135" i="14"/>
  <c r="C135" i="14"/>
  <c r="D135" i="14"/>
  <c r="E135" i="14"/>
  <c r="F135" i="14"/>
  <c r="A136" i="14"/>
  <c r="B136" i="14"/>
  <c r="C136" i="14"/>
  <c r="D136" i="14"/>
  <c r="E136" i="14"/>
  <c r="F136" i="14"/>
  <c r="A137" i="14"/>
  <c r="B137" i="14"/>
  <c r="C137" i="14"/>
  <c r="D137" i="14"/>
  <c r="E137" i="14"/>
  <c r="F137" i="14"/>
  <c r="A138" i="14"/>
  <c r="B138" i="14"/>
  <c r="C138" i="14"/>
  <c r="D138" i="14"/>
  <c r="E138" i="14"/>
  <c r="F138" i="14"/>
  <c r="A139" i="14"/>
  <c r="B139" i="14"/>
  <c r="C139" i="14"/>
  <c r="D139" i="14"/>
  <c r="E139" i="14"/>
  <c r="F139" i="14"/>
  <c r="A140" i="14"/>
  <c r="B140" i="14"/>
  <c r="C140" i="14"/>
  <c r="D140" i="14"/>
  <c r="E140" i="14"/>
  <c r="F140" i="14"/>
  <c r="A141" i="14"/>
  <c r="B141" i="14"/>
  <c r="C141" i="14"/>
  <c r="D141" i="14"/>
  <c r="E141" i="14"/>
  <c r="F141" i="14"/>
  <c r="A142" i="14"/>
  <c r="B142" i="14"/>
  <c r="C142" i="14"/>
  <c r="D142" i="14"/>
  <c r="E142" i="14"/>
  <c r="F142" i="14"/>
  <c r="A143" i="14"/>
  <c r="B143" i="14"/>
  <c r="C143" i="14"/>
  <c r="D143" i="14"/>
  <c r="E143" i="14"/>
  <c r="F143" i="14"/>
  <c r="A144" i="14"/>
  <c r="B144" i="14"/>
  <c r="C144" i="14"/>
  <c r="D144" i="14"/>
  <c r="E144" i="14"/>
  <c r="F144" i="14"/>
  <c r="A145" i="14"/>
  <c r="B145" i="14"/>
  <c r="C145" i="14"/>
  <c r="D145" i="14"/>
  <c r="E145" i="14"/>
  <c r="F145" i="14"/>
  <c r="A146" i="14"/>
  <c r="B146" i="14"/>
  <c r="C146" i="14"/>
  <c r="D146" i="14"/>
  <c r="E146" i="14"/>
  <c r="F146" i="14"/>
  <c r="A147" i="14"/>
  <c r="B147" i="14"/>
  <c r="C147" i="14"/>
  <c r="D147" i="14"/>
  <c r="E147" i="14"/>
  <c r="F147" i="14"/>
  <c r="A148" i="14"/>
  <c r="B148" i="14"/>
  <c r="C148" i="14"/>
  <c r="D148" i="14"/>
  <c r="E148" i="14"/>
  <c r="F148" i="14"/>
  <c r="A149" i="14"/>
  <c r="B149" i="14"/>
  <c r="C149" i="14"/>
  <c r="D149" i="14"/>
  <c r="E149" i="14"/>
  <c r="F149" i="14"/>
  <c r="A150" i="14"/>
  <c r="B150" i="14"/>
  <c r="C150" i="14"/>
  <c r="D150" i="14"/>
  <c r="E150" i="14"/>
  <c r="F150" i="14"/>
  <c r="A151" i="14"/>
  <c r="B151" i="14"/>
  <c r="C151" i="14"/>
  <c r="D151" i="14"/>
  <c r="E151" i="14"/>
  <c r="F151" i="14"/>
  <c r="A152" i="14"/>
  <c r="B152" i="14"/>
  <c r="C152" i="14"/>
  <c r="D152" i="14"/>
  <c r="E152" i="14"/>
  <c r="F152" i="14"/>
  <c r="A153" i="14"/>
  <c r="B153" i="14"/>
  <c r="C153" i="14"/>
  <c r="D153" i="14"/>
  <c r="E153" i="14"/>
  <c r="F153" i="14"/>
  <c r="A154" i="14"/>
  <c r="B154" i="14"/>
  <c r="C154" i="14"/>
  <c r="D154" i="14"/>
  <c r="E154" i="14"/>
  <c r="F154" i="14"/>
  <c r="A155" i="14"/>
  <c r="B155" i="14"/>
  <c r="C155" i="14"/>
  <c r="D155" i="14"/>
  <c r="E155" i="14"/>
  <c r="F155" i="14"/>
  <c r="A156" i="14"/>
  <c r="B156" i="14"/>
  <c r="C156" i="14"/>
  <c r="D156" i="14"/>
  <c r="E156" i="14"/>
  <c r="F156" i="14"/>
  <c r="A157" i="14"/>
  <c r="B157" i="14"/>
  <c r="C157" i="14"/>
  <c r="D157" i="14"/>
  <c r="E157" i="14"/>
  <c r="F157" i="14"/>
  <c r="A158" i="14"/>
  <c r="B158" i="14"/>
  <c r="C158" i="14"/>
  <c r="D158" i="14"/>
  <c r="E158" i="14"/>
  <c r="F158" i="14"/>
  <c r="A159" i="14"/>
  <c r="B159" i="14"/>
  <c r="C159" i="14"/>
  <c r="D159" i="14"/>
  <c r="E159" i="14"/>
  <c r="F159" i="14"/>
  <c r="A160" i="14"/>
  <c r="B160" i="14"/>
  <c r="C160" i="14"/>
  <c r="D160" i="14"/>
  <c r="E160" i="14"/>
  <c r="F160" i="14"/>
  <c r="A161" i="14"/>
  <c r="B161" i="14"/>
  <c r="C161" i="14"/>
  <c r="D161" i="14"/>
  <c r="E161" i="14"/>
  <c r="F161" i="14"/>
  <c r="A162" i="14"/>
  <c r="B162" i="14"/>
  <c r="C162" i="14"/>
  <c r="D162" i="14"/>
  <c r="E162" i="14"/>
  <c r="F162" i="14"/>
  <c r="A163" i="14"/>
  <c r="B163" i="14"/>
  <c r="C163" i="14"/>
  <c r="D163" i="14"/>
  <c r="E163" i="14"/>
  <c r="F163" i="14"/>
  <c r="A164" i="14"/>
  <c r="B164" i="14"/>
  <c r="C164" i="14"/>
  <c r="D164" i="14"/>
  <c r="E164" i="14"/>
  <c r="F164" i="14"/>
  <c r="A165" i="14"/>
  <c r="B165" i="14"/>
  <c r="C165" i="14"/>
  <c r="D165" i="14"/>
  <c r="E165" i="14"/>
  <c r="F165" i="14"/>
  <c r="A166" i="14"/>
  <c r="B166" i="14"/>
  <c r="C166" i="14"/>
  <c r="D166" i="14"/>
  <c r="E166" i="14"/>
  <c r="F166" i="14"/>
  <c r="A167" i="14"/>
  <c r="B167" i="14"/>
  <c r="C167" i="14"/>
  <c r="D167" i="14"/>
  <c r="E167" i="14"/>
  <c r="F167" i="14"/>
  <c r="A168" i="14"/>
  <c r="B168" i="14"/>
  <c r="C168" i="14"/>
  <c r="D168" i="14"/>
  <c r="E168" i="14"/>
  <c r="F168" i="14"/>
  <c r="A169" i="14"/>
  <c r="B169" i="14"/>
  <c r="C169" i="14"/>
  <c r="D169" i="14"/>
  <c r="E169" i="14"/>
  <c r="F169" i="14"/>
  <c r="A170" i="14"/>
  <c r="B170" i="14"/>
  <c r="C170" i="14"/>
  <c r="D170" i="14"/>
  <c r="E170" i="14"/>
  <c r="F170" i="14"/>
  <c r="A171" i="14"/>
  <c r="B171" i="14"/>
  <c r="C171" i="14"/>
  <c r="D171" i="14"/>
  <c r="E171" i="14"/>
  <c r="F171" i="14"/>
  <c r="A172" i="14"/>
  <c r="B172" i="14"/>
  <c r="C172" i="14"/>
  <c r="D172" i="14"/>
  <c r="E172" i="14"/>
  <c r="F172" i="14"/>
  <c r="A173" i="14"/>
  <c r="B173" i="14"/>
  <c r="C173" i="14"/>
  <c r="D173" i="14"/>
  <c r="E173" i="14"/>
  <c r="F173" i="14"/>
  <c r="A174" i="14"/>
  <c r="B174" i="14"/>
  <c r="C174" i="14"/>
  <c r="D174" i="14"/>
  <c r="E174" i="14"/>
  <c r="F174" i="14"/>
  <c r="A175" i="14"/>
  <c r="B175" i="14"/>
  <c r="C175" i="14"/>
  <c r="D175" i="14"/>
  <c r="E175" i="14"/>
  <c r="F175" i="14"/>
  <c r="A176" i="14"/>
  <c r="B176" i="14"/>
  <c r="C176" i="14"/>
  <c r="D176" i="14"/>
  <c r="E176" i="14"/>
  <c r="F176" i="14"/>
  <c r="A177" i="14"/>
  <c r="B177" i="14"/>
  <c r="C177" i="14"/>
  <c r="D177" i="14"/>
  <c r="E177" i="14"/>
  <c r="F177" i="14"/>
  <c r="A178" i="14"/>
  <c r="B178" i="14"/>
  <c r="C178" i="14"/>
  <c r="D178" i="14"/>
  <c r="E178" i="14"/>
  <c r="F178" i="14"/>
  <c r="A179" i="14"/>
  <c r="B179" i="14"/>
  <c r="C179" i="14"/>
  <c r="D179" i="14"/>
  <c r="E179" i="14"/>
  <c r="F179" i="14"/>
  <c r="A180" i="14"/>
  <c r="B180" i="14"/>
  <c r="C180" i="14"/>
  <c r="D180" i="14"/>
  <c r="E180" i="14"/>
  <c r="F180" i="14"/>
  <c r="A181" i="14"/>
  <c r="B181" i="14"/>
  <c r="C181" i="14"/>
  <c r="D181" i="14"/>
  <c r="E181" i="14"/>
  <c r="F181" i="14"/>
  <c r="A182" i="14"/>
  <c r="B182" i="14"/>
  <c r="C182" i="14"/>
  <c r="D182" i="14"/>
  <c r="E182" i="14"/>
  <c r="F182" i="14"/>
  <c r="A183" i="14"/>
  <c r="B183" i="14"/>
  <c r="C183" i="14"/>
  <c r="D183" i="14"/>
  <c r="E183" i="14"/>
  <c r="F183" i="14"/>
  <c r="A184" i="14"/>
  <c r="B184" i="14"/>
  <c r="C184" i="14"/>
  <c r="D184" i="14"/>
  <c r="E184" i="14"/>
  <c r="F184" i="14"/>
  <c r="A185" i="14"/>
  <c r="B185" i="14"/>
  <c r="C185" i="14"/>
  <c r="D185" i="14"/>
  <c r="E185" i="14"/>
  <c r="F185" i="14"/>
  <c r="A186" i="14"/>
  <c r="B186" i="14"/>
  <c r="C186" i="14"/>
  <c r="D186" i="14"/>
  <c r="E186" i="14"/>
  <c r="F186" i="14"/>
  <c r="A187" i="14"/>
  <c r="B187" i="14"/>
  <c r="C187" i="14"/>
  <c r="D187" i="14"/>
  <c r="E187" i="14"/>
  <c r="F187" i="14"/>
  <c r="A188" i="14"/>
  <c r="B188" i="14"/>
  <c r="C188" i="14"/>
  <c r="D188" i="14"/>
  <c r="E188" i="14"/>
  <c r="F188" i="14"/>
  <c r="A189" i="14"/>
  <c r="B189" i="14"/>
  <c r="C189" i="14"/>
  <c r="D189" i="14"/>
  <c r="E189" i="14"/>
  <c r="F189" i="14"/>
  <c r="A190" i="14"/>
  <c r="B190" i="14"/>
  <c r="C190" i="14"/>
  <c r="D190" i="14"/>
  <c r="E190" i="14"/>
  <c r="F190" i="14"/>
  <c r="A191" i="14"/>
  <c r="B191" i="14"/>
  <c r="C191" i="14"/>
  <c r="D191" i="14"/>
  <c r="E191" i="14"/>
  <c r="F191" i="14"/>
  <c r="A192" i="14"/>
  <c r="B192" i="14"/>
  <c r="C192" i="14"/>
  <c r="D192" i="14"/>
  <c r="E192" i="14"/>
  <c r="F192" i="14"/>
  <c r="A193" i="14"/>
  <c r="B193" i="14"/>
  <c r="C193" i="14"/>
  <c r="D193" i="14"/>
  <c r="E193" i="14"/>
  <c r="F193" i="14"/>
  <c r="A194" i="14"/>
  <c r="B194" i="14"/>
  <c r="C194" i="14"/>
  <c r="D194" i="14"/>
  <c r="E194" i="14"/>
  <c r="F194" i="14"/>
  <c r="A195" i="14"/>
  <c r="B195" i="14"/>
  <c r="C195" i="14"/>
  <c r="D195" i="14"/>
  <c r="E195" i="14"/>
  <c r="F195" i="14"/>
  <c r="A196" i="14"/>
  <c r="B196" i="14"/>
  <c r="C196" i="14"/>
  <c r="D196" i="14"/>
  <c r="E196" i="14"/>
  <c r="F196" i="14"/>
  <c r="A197" i="14"/>
  <c r="B197" i="14"/>
  <c r="C197" i="14"/>
  <c r="D197" i="14"/>
  <c r="E197" i="14"/>
  <c r="F197" i="14"/>
  <c r="A198" i="14"/>
  <c r="B198" i="14"/>
  <c r="C198" i="14"/>
  <c r="D198" i="14"/>
  <c r="E198" i="14"/>
  <c r="F198" i="14"/>
  <c r="A199" i="14"/>
  <c r="B199" i="14"/>
  <c r="C199" i="14"/>
  <c r="D199" i="14"/>
  <c r="E199" i="14"/>
  <c r="F199" i="14"/>
  <c r="A200" i="14"/>
  <c r="B200" i="14"/>
  <c r="C200" i="14"/>
  <c r="D200" i="14"/>
  <c r="E200" i="14"/>
  <c r="F200" i="14"/>
  <c r="A201" i="14"/>
  <c r="B201" i="14"/>
  <c r="C201" i="14"/>
  <c r="D201" i="14"/>
  <c r="E201" i="14"/>
  <c r="F201" i="14"/>
  <c r="A202" i="14"/>
  <c r="B202" i="14"/>
  <c r="C202" i="14"/>
  <c r="D202" i="14"/>
  <c r="E202" i="14"/>
  <c r="F202" i="14"/>
  <c r="A203" i="14"/>
  <c r="B203" i="14"/>
  <c r="C203" i="14"/>
  <c r="D203" i="14"/>
  <c r="E203" i="14"/>
  <c r="F203" i="14"/>
  <c r="A204" i="14"/>
  <c r="B204" i="14"/>
  <c r="C204" i="14"/>
  <c r="D204" i="14"/>
  <c r="E204" i="14"/>
  <c r="F204" i="14"/>
  <c r="A205" i="14"/>
  <c r="B205" i="14"/>
  <c r="C205" i="14"/>
  <c r="D205" i="14"/>
  <c r="E205" i="14"/>
  <c r="F205" i="14"/>
  <c r="A206" i="14"/>
  <c r="B206" i="14"/>
  <c r="C206" i="14"/>
  <c r="D206" i="14"/>
  <c r="E206" i="14"/>
  <c r="F206" i="14"/>
  <c r="A207" i="14"/>
  <c r="B207" i="14"/>
  <c r="C207" i="14"/>
  <c r="D207" i="14"/>
  <c r="E207" i="14"/>
  <c r="F207" i="14"/>
  <c r="A208" i="14"/>
  <c r="B208" i="14"/>
  <c r="C208" i="14"/>
  <c r="D208" i="14"/>
  <c r="E208" i="14"/>
  <c r="F208" i="14"/>
  <c r="A209" i="14"/>
  <c r="B209" i="14"/>
  <c r="C209" i="14"/>
  <c r="D209" i="14"/>
  <c r="E209" i="14"/>
  <c r="F209" i="14"/>
  <c r="A210" i="14"/>
  <c r="B210" i="14"/>
  <c r="C210" i="14"/>
  <c r="D210" i="14"/>
  <c r="E210" i="14"/>
  <c r="F210" i="14"/>
  <c r="A211" i="14"/>
  <c r="B211" i="14"/>
  <c r="C211" i="14"/>
  <c r="D211" i="14"/>
  <c r="E211" i="14"/>
  <c r="F211" i="14"/>
  <c r="A212" i="14"/>
  <c r="B212" i="14"/>
  <c r="C212" i="14"/>
  <c r="D212" i="14"/>
  <c r="E212" i="14"/>
  <c r="F212" i="14"/>
  <c r="A213" i="14"/>
  <c r="B213" i="14"/>
  <c r="C213" i="14"/>
  <c r="D213" i="14"/>
  <c r="E213" i="14"/>
  <c r="F213" i="14"/>
  <c r="A214" i="14"/>
  <c r="B214" i="14"/>
  <c r="C214" i="14"/>
  <c r="D214" i="14"/>
  <c r="E214" i="14"/>
  <c r="F214" i="14"/>
  <c r="A215" i="14"/>
  <c r="B215" i="14"/>
  <c r="C215" i="14"/>
  <c r="D215" i="14"/>
  <c r="E215" i="14"/>
  <c r="F215" i="14"/>
  <c r="A216" i="14"/>
  <c r="B216" i="14"/>
  <c r="C216" i="14"/>
  <c r="D216" i="14"/>
  <c r="E216" i="14"/>
  <c r="F216" i="14"/>
  <c r="A217" i="14"/>
  <c r="B217" i="14"/>
  <c r="C217" i="14"/>
  <c r="D217" i="14"/>
  <c r="E217" i="14"/>
  <c r="F217" i="14"/>
  <c r="A218" i="14"/>
  <c r="B218" i="14"/>
  <c r="C218" i="14"/>
  <c r="D218" i="14"/>
  <c r="E218" i="14"/>
  <c r="F218" i="14"/>
  <c r="A219" i="14"/>
  <c r="B219" i="14"/>
  <c r="C219" i="14"/>
  <c r="D219" i="14"/>
  <c r="E219" i="14"/>
  <c r="F219" i="14"/>
  <c r="A220" i="14"/>
  <c r="B220" i="14"/>
  <c r="C220" i="14"/>
  <c r="D220" i="14"/>
  <c r="E220" i="14"/>
  <c r="F220" i="14"/>
  <c r="A221" i="14"/>
  <c r="B221" i="14"/>
  <c r="C221" i="14"/>
  <c r="D221" i="14"/>
  <c r="E221" i="14"/>
  <c r="F221" i="14"/>
  <c r="A222" i="14"/>
  <c r="B222" i="14"/>
  <c r="C222" i="14"/>
  <c r="D222" i="14"/>
  <c r="E222" i="14"/>
  <c r="F222" i="14"/>
  <c r="A223" i="14"/>
  <c r="B223" i="14"/>
  <c r="C223" i="14"/>
  <c r="D223" i="14"/>
  <c r="E223" i="14"/>
  <c r="F223" i="14"/>
  <c r="A224" i="14"/>
  <c r="B224" i="14"/>
  <c r="C224" i="14"/>
  <c r="D224" i="14"/>
  <c r="E224" i="14"/>
  <c r="F224" i="14"/>
  <c r="A225" i="14"/>
  <c r="B225" i="14"/>
  <c r="C225" i="14"/>
  <c r="D225" i="14"/>
  <c r="E225" i="14"/>
  <c r="F225" i="14"/>
  <c r="A226" i="14"/>
  <c r="B226" i="14"/>
  <c r="C226" i="14"/>
  <c r="D226" i="14"/>
  <c r="E226" i="14"/>
  <c r="F226" i="14"/>
  <c r="A227" i="14"/>
  <c r="B227" i="14"/>
  <c r="C227" i="14"/>
  <c r="D227" i="14"/>
  <c r="E227" i="14"/>
  <c r="F227" i="14"/>
  <c r="A228" i="14"/>
  <c r="B228" i="14"/>
  <c r="C228" i="14"/>
  <c r="D228" i="14"/>
  <c r="E228" i="14"/>
  <c r="F228" i="14"/>
  <c r="A229" i="14"/>
  <c r="B229" i="14"/>
  <c r="C229" i="14"/>
  <c r="D229" i="14"/>
  <c r="E229" i="14"/>
  <c r="F229" i="14"/>
  <c r="B1" i="14"/>
  <c r="C1" i="14"/>
  <c r="D1" i="14"/>
  <c r="E1" i="14"/>
  <c r="F1" i="14"/>
  <c r="J3" i="5"/>
  <c r="J4" i="5"/>
  <c r="J5" i="5"/>
  <c r="J6" i="5"/>
  <c r="J7" i="5"/>
  <c r="J8" i="5"/>
  <c r="J9" i="5"/>
  <c r="J10" i="5"/>
  <c r="J11" i="5"/>
  <c r="J12" i="5"/>
  <c r="J13" i="5"/>
  <c r="J14" i="5"/>
  <c r="J1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" i="5"/>
  <c r="I2" i="5"/>
  <c r="L3" i="13"/>
  <c r="L2" i="13"/>
  <c r="C4" i="4"/>
  <c r="C5" i="4"/>
  <c r="C3" i="4"/>
  <c r="A65" i="14" l="1"/>
  <c r="A88" i="14"/>
  <c r="A83" i="14"/>
  <c r="A41" i="14"/>
  <c r="A11" i="14"/>
  <c r="A76" i="14"/>
  <c r="A82" i="14"/>
  <c r="A93" i="14"/>
  <c r="A81" i="14"/>
  <c r="A51" i="14"/>
  <c r="A86" i="14"/>
  <c r="A36" i="14"/>
  <c r="A4" i="14"/>
  <c r="A50" i="14"/>
  <c r="A38" i="14"/>
  <c r="A91" i="14"/>
  <c r="A55" i="14"/>
  <c r="A84" i="14"/>
  <c r="A77" i="14"/>
  <c r="A47" i="14"/>
  <c r="A63" i="14"/>
  <c r="A74" i="14"/>
  <c r="A61" i="14"/>
  <c r="A49" i="14"/>
  <c r="A43" i="14"/>
  <c r="A90" i="14"/>
  <c r="A53" i="14"/>
  <c r="A71" i="14"/>
  <c r="A40" i="14"/>
  <c r="A87" i="14"/>
  <c r="A69" i="14"/>
  <c r="A33" i="14"/>
  <c r="A3" i="14"/>
  <c r="A92" i="14"/>
  <c r="A68" i="14"/>
  <c r="A56" i="14"/>
  <c r="A26" i="14"/>
  <c r="A2" i="14"/>
  <c r="A7" i="14"/>
  <c r="A73" i="14"/>
  <c r="A78" i="14"/>
  <c r="A72" i="14"/>
  <c r="A6" i="14"/>
  <c r="A29" i="14"/>
  <c r="A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66F5A-FFC1-4484-AC98-0A285DED6823}" keepAlive="1" name="Abfrage - Tabelle3" description="Verbindung mit der Abfrage 'Tabelle3' in der Arbeitsmappe." type="5" refreshedVersion="8" background="1" saveData="1">
    <dbPr connection="Provider=Microsoft.Mashup.OleDb.1;Data Source=$Workbook$;Location=Tabelle3;Extended Properties=&quot;&quot;" command="SELECT * FROM [Tabelle3]"/>
  </connection>
  <connection id="2" xr16:uid="{D27EB48B-E9DD-490A-A1D3-7B4E1E524277}" keepAlive="1" name="Abfrage - Table028 (Page 14)" description="Verbindung mit der Abfrage 'Table028 (Page 14)' in der Arbeitsmappe." type="5" refreshedVersion="8" background="1" saveData="1">
    <dbPr connection="Provider=Microsoft.Mashup.OleDb.1;Data Source=$Workbook$;Location=&quot;Table028 (Page 14)&quot;;Extended Properties=&quot;&quot;" command="SELECT * FROM [Table028 (Page 14)]"/>
  </connection>
  <connection id="3" xr16:uid="{75496BB8-3C3A-44FA-806C-0C8A8BEBE2A1}" keepAlive="1" name="Abfrage - Table028 (Page 14) (2)" description="Verbindung mit der Abfrage 'Table028 (Page 14) (2)' in der Arbeitsmappe." type="5" refreshedVersion="8" background="1" saveData="1">
    <dbPr connection="Provider=Microsoft.Mashup.OleDb.1;Data Source=$Workbook$;Location=&quot;Table028 (Page 14) (2)&quot;;Extended Properties=&quot;&quot;" command="SELECT * FROM [Table028 (Page 14) (2)]"/>
  </connection>
  <connection id="4" xr16:uid="{9A2096EC-3D39-4983-B88B-5E476CF08275}" keepAlive="1" name="Abfrage - Table028 (Page 14) (3)" description="Verbindung mit der Abfrage 'Table028 (Page 14) (3)' in der Arbeitsmappe." type="5" refreshedVersion="8" background="1" saveData="1">
    <dbPr connection="Provider=Microsoft.Mashup.OleDb.1;Data Source=$Workbook$;Location=&quot;Table028 (Page 14) (3)&quot;;Extended Properties=&quot;&quot;" command="SELECT * FROM [Table028 (Page 14) (3)]"/>
  </connection>
  <connection id="5" xr16:uid="{F2ACE3C7-57A6-41A8-BFD8-BFD91E0FD94B}" keepAlive="1" name="Abfrage - Table037 (Page 17)" description="Verbindung mit der Abfrage 'Table037 (Page 17)' in der Arbeitsmappe." type="5" refreshedVersion="8" background="1" saveData="1">
    <dbPr connection="Provider=Microsoft.Mashup.OleDb.1;Data Source=$Workbook$;Location=&quot;Table037 (Page 17)&quot;;Extended Properties=&quot;&quot;" command="SELECT * FROM [Table037 (Page 17)]"/>
  </connection>
</connections>
</file>

<file path=xl/sharedStrings.xml><?xml version="1.0" encoding="utf-8"?>
<sst xmlns="http://schemas.openxmlformats.org/spreadsheetml/2006/main" count="2444" uniqueCount="530">
  <si>
    <t>Value</t>
  </si>
  <si>
    <t>Manufacturer</t>
  </si>
  <si>
    <t>M1</t>
  </si>
  <si>
    <t>Inductor</t>
  </si>
  <si>
    <t>8.2 nH</t>
  </si>
  <si>
    <t/>
  </si>
  <si>
    <t>M3</t>
  </si>
  <si>
    <t>20 pF</t>
  </si>
  <si>
    <t>M4</t>
  </si>
  <si>
    <t>100 nH</t>
  </si>
  <si>
    <t>1000 pF</t>
  </si>
  <si>
    <t>M6</t>
  </si>
  <si>
    <t>Resistor</t>
  </si>
  <si>
    <t>9.1 kΩ</t>
  </si>
  <si>
    <t>M8</t>
  </si>
  <si>
    <t>10000 pF</t>
  </si>
  <si>
    <t>10 pF</t>
  </si>
  <si>
    <t>M10</t>
  </si>
  <si>
    <t>10 nH</t>
  </si>
  <si>
    <t>M11</t>
  </si>
  <si>
    <t>562 Ω</t>
  </si>
  <si>
    <t>M13</t>
  </si>
  <si>
    <t>2.2 pF</t>
  </si>
  <si>
    <t>M15</t>
  </si>
  <si>
    <t>1 kΩ</t>
  </si>
  <si>
    <t>RMC1/16SK1001FTH</t>
  </si>
  <si>
    <t>M5</t>
  </si>
  <si>
    <t>330 Ω</t>
  </si>
  <si>
    <t>M17</t>
  </si>
  <si>
    <t>200 Ω</t>
  </si>
  <si>
    <t>100 nF</t>
  </si>
  <si>
    <t>100 pF</t>
  </si>
  <si>
    <t>47 pF</t>
  </si>
  <si>
    <t>D1</t>
  </si>
  <si>
    <t>Vishay</t>
  </si>
  <si>
    <t>Panasonic</t>
  </si>
  <si>
    <t>Murata</t>
  </si>
  <si>
    <t>Coilcraft</t>
  </si>
  <si>
    <t>Kamaya</t>
  </si>
  <si>
    <t>Designator</t>
  </si>
  <si>
    <t>Miltred Bend</t>
  </si>
  <si>
    <t>D</t>
  </si>
  <si>
    <t>X</t>
  </si>
  <si>
    <t>A</t>
  </si>
  <si>
    <t>mil</t>
  </si>
  <si>
    <t>mm</t>
  </si>
  <si>
    <t>Texas Instruments</t>
  </si>
  <si>
    <t>SMPS</t>
  </si>
  <si>
    <t>Manufacturer Part</t>
  </si>
  <si>
    <t>C4</t>
  </si>
  <si>
    <t>C5</t>
  </si>
  <si>
    <t>C6</t>
  </si>
  <si>
    <t>GJM1555C1H470FB01D</t>
  </si>
  <si>
    <t>GRM1555C2A101GA01D</t>
  </si>
  <si>
    <t>C7</t>
  </si>
  <si>
    <t>GRM188R72A104KA35J</t>
  </si>
  <si>
    <t>C8</t>
  </si>
  <si>
    <t>L1</t>
  </si>
  <si>
    <t>R1</t>
  </si>
  <si>
    <t>Yageo</t>
  </si>
  <si>
    <t>R2</t>
  </si>
  <si>
    <t>TPSM84209RKHR</t>
  </si>
  <si>
    <t>C13</t>
  </si>
  <si>
    <t>C16</t>
  </si>
  <si>
    <t>ABM8-272-T3</t>
  </si>
  <si>
    <t>CRYSTAL</t>
  </si>
  <si>
    <t>824501600</t>
  </si>
  <si>
    <t>NSR20F30NXT5G</t>
  </si>
  <si>
    <t>D20C+</t>
  </si>
  <si>
    <t>DC</t>
  </si>
  <si>
    <t>Mini-Circuits</t>
  </si>
  <si>
    <t>DET</t>
  </si>
  <si>
    <t>FLASH</t>
  </si>
  <si>
    <t>Winbond</t>
  </si>
  <si>
    <t>TRF37D73IDSGR</t>
  </si>
  <si>
    <t>GBA</t>
  </si>
  <si>
    <t>LP2989ILD-3.3/NOPB</t>
  </si>
  <si>
    <t>LDO3V3</t>
  </si>
  <si>
    <t>LP2989ILD-5.0/NOPB</t>
  </si>
  <si>
    <t>LDO5V</t>
  </si>
  <si>
    <t>LNA</t>
  </si>
  <si>
    <t>Skyworks</t>
  </si>
  <si>
    <t>M19</t>
  </si>
  <si>
    <t>M27</t>
  </si>
  <si>
    <t>GJM1555C1H200JB01D</t>
  </si>
  <si>
    <t>MCU</t>
  </si>
  <si>
    <t>SC0914(13)</t>
  </si>
  <si>
    <t>Raspberry Pi</t>
  </si>
  <si>
    <t>R13</t>
  </si>
  <si>
    <t>SKYA21026</t>
  </si>
  <si>
    <t>TRIM</t>
  </si>
  <si>
    <t>USBC</t>
  </si>
  <si>
    <t>onsemi</t>
  </si>
  <si>
    <t>Würth Elektronik</t>
  </si>
  <si>
    <t>GRM1885C2A150JA01D</t>
  </si>
  <si>
    <t>Bourns</t>
  </si>
  <si>
    <t>CR0603-FX-1001ELF</t>
  </si>
  <si>
    <t>CRCW060327R4FKEA</t>
  </si>
  <si>
    <t>CR0603-FX-3303ELF</t>
  </si>
  <si>
    <t>CR0603-FX-1002ELF</t>
  </si>
  <si>
    <t>CR0603-FX-5102ELF</t>
  </si>
  <si>
    <t>219320-0001</t>
  </si>
  <si>
    <t>Molex</t>
  </si>
  <si>
    <t>W25Q128JVSIM</t>
  </si>
  <si>
    <t>Abacron</t>
  </si>
  <si>
    <t>TS63Y201KR10</t>
  </si>
  <si>
    <t>CR0603-FX-1101ELF</t>
  </si>
  <si>
    <t>GRM1885C1H331JA01D</t>
  </si>
  <si>
    <t>GRM1555C1H1R0WA01D</t>
  </si>
  <si>
    <t>EVP-BT4A4A000</t>
  </si>
  <si>
    <t>LTC5536ES6#TRMPBF</t>
  </si>
  <si>
    <t>Analog Devices</t>
  </si>
  <si>
    <t>M22</t>
  </si>
  <si>
    <t>M21</t>
  </si>
  <si>
    <t>M20</t>
  </si>
  <si>
    <t>C3</t>
  </si>
  <si>
    <t>LED1</t>
  </si>
  <si>
    <t>R3</t>
  </si>
  <si>
    <t>LQG15HS10NG02D</t>
  </si>
  <si>
    <t>RMC10K912FTH</t>
  </si>
  <si>
    <t>GRM1555C2A2R2CA01D</t>
  </si>
  <si>
    <t>10 nF</t>
  </si>
  <si>
    <t>ERJ-2RKF5620X</t>
  </si>
  <si>
    <t>GRM1555C1H102JA01D</t>
  </si>
  <si>
    <t>C11</t>
  </si>
  <si>
    <t>C12</t>
  </si>
  <si>
    <t>C14</t>
  </si>
  <si>
    <t>C15</t>
  </si>
  <si>
    <t>C17</t>
  </si>
  <si>
    <t>C18</t>
  </si>
  <si>
    <t>C19</t>
  </si>
  <si>
    <t>C20</t>
  </si>
  <si>
    <t>C21</t>
  </si>
  <si>
    <t>C22</t>
  </si>
  <si>
    <t>C23</t>
  </si>
  <si>
    <t>C25</t>
  </si>
  <si>
    <t>C26</t>
  </si>
  <si>
    <t>C27</t>
  </si>
  <si>
    <t>C28</t>
  </si>
  <si>
    <t>C29</t>
  </si>
  <si>
    <t>C30</t>
  </si>
  <si>
    <t>C31</t>
  </si>
  <si>
    <t>C32</t>
  </si>
  <si>
    <t>15 pF</t>
  </si>
  <si>
    <t>1 μF</t>
  </si>
  <si>
    <t>D2</t>
  </si>
  <si>
    <t>D3</t>
  </si>
  <si>
    <t>D4</t>
  </si>
  <si>
    <t>BOOT</t>
  </si>
  <si>
    <t>GBA/BP</t>
  </si>
  <si>
    <t>LED2</t>
  </si>
  <si>
    <t>LED3</t>
  </si>
  <si>
    <t>LED4</t>
  </si>
  <si>
    <t>M9</t>
  </si>
  <si>
    <t>M12</t>
  </si>
  <si>
    <t>M18</t>
  </si>
  <si>
    <t>M23</t>
  </si>
  <si>
    <t>M24</t>
  </si>
  <si>
    <t>M25</t>
  </si>
  <si>
    <t>M28</t>
  </si>
  <si>
    <t>N1</t>
  </si>
  <si>
    <t>N2</t>
  </si>
  <si>
    <t>N3</t>
  </si>
  <si>
    <t>N4</t>
  </si>
  <si>
    <t>N5</t>
  </si>
  <si>
    <t>N6</t>
  </si>
  <si>
    <t>R11</t>
  </si>
  <si>
    <t>R12</t>
  </si>
  <si>
    <t>R14</t>
  </si>
  <si>
    <t>R15</t>
  </si>
  <si>
    <t>R16</t>
  </si>
  <si>
    <t>R17</t>
  </si>
  <si>
    <t>R18</t>
  </si>
  <si>
    <t>R19</t>
  </si>
  <si>
    <t>R20</t>
  </si>
  <si>
    <t>R21</t>
  </si>
  <si>
    <t>R24</t>
  </si>
  <si>
    <t>R25</t>
  </si>
  <si>
    <t>R26</t>
  </si>
  <si>
    <t>R27</t>
  </si>
  <si>
    <t>R28</t>
  </si>
  <si>
    <t>R29</t>
  </si>
  <si>
    <t>R30</t>
  </si>
  <si>
    <t>SW1</t>
  </si>
  <si>
    <t>SW2</t>
  </si>
  <si>
    <t>R10</t>
  </si>
  <si>
    <t>TRF37C75IDSGT</t>
  </si>
  <si>
    <t>RMC16-6R8FTP</t>
  </si>
  <si>
    <t>Substitute</t>
  </si>
  <si>
    <t>Package</t>
  </si>
  <si>
    <t>C1</t>
  </si>
  <si>
    <t>C2</t>
  </si>
  <si>
    <t>CL10B104KB8NNNC</t>
  </si>
  <si>
    <t>Samsung</t>
  </si>
  <si>
    <t>RESET</t>
  </si>
  <si>
    <t>GCM188R72A103KA37D</t>
  </si>
  <si>
    <t>#1</t>
  </si>
  <si>
    <t>#2</t>
  </si>
  <si>
    <t>#3</t>
  </si>
  <si>
    <t>#5</t>
  </si>
  <si>
    <t>#9</t>
  </si>
  <si>
    <t>#4</t>
  </si>
  <si>
    <t>#6</t>
  </si>
  <si>
    <t>#7</t>
  </si>
  <si>
    <t>#8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</si>
  <si>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</si>
  <si>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</si>
  <si>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</si>
  <si>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</si>
  <si>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</si>
  <si>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</si>
  <si>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</si>
  <si>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</si>
  <si>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</si>
  <si>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</si>
  <si>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</si>
  <si>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</si>
  <si>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</si>
  <si>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</si>
  <si>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</si>
  <si>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</si>
  <si>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</si>
  <si>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</si>
  <si>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</si>
  <si>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</si>
  <si>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</si>
  <si>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</si>
  <si>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</si>
  <si>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</si>
  <si>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</si>
  <si>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</si>
  <si>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</si>
  <si>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</si>
  <si>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</si>
  <si>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</si>
  <si>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</si>
  <si>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</si>
  <si>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</si>
  <si>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</si>
  <si>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</si>
  <si>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</si>
  <si>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</si>
  <si>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</si>
  <si>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</si>
  <si>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</si>
  <si>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</si>
  <si>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</si>
  <si>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</si>
  <si>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</si>
  <si>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</si>
  <si>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</si>
  <si>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</si>
  <si>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</si>
  <si>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</si>
  <si>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</si>
  <si>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</si>
  <si>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</si>
  <si>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</si>
  <si>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</si>
  <si>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</si>
  <si>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</si>
  <si>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</si>
  <si>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</si>
  <si>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</si>
  <si>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</si>
  <si>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</si>
  <si>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</si>
  <si>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</si>
  <si>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</si>
  <si>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</si>
  <si>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</si>
  <si>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</si>
  <si>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</si>
  <si>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</si>
  <si>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</si>
  <si>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</si>
  <si>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</si>
  <si>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</si>
  <si>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</si>
  <si>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</si>
  <si>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</si>
  <si>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</si>
  <si>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</si>
  <si>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</si>
  <si>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</si>
  <si>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</si>
  <si>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</si>
  <si>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</si>
  <si>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</si>
  <si>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QFN-FCMOD-9</t>
  </si>
  <si>
    <t>CR0603-FX-4700ELF</t>
  </si>
  <si>
    <t>ok</t>
  </si>
  <si>
    <t>no</t>
  </si>
  <si>
    <t>CL21A226MOYNNWE</t>
  </si>
  <si>
    <t>22 μF</t>
  </si>
  <si>
    <t>Murata LQW18AN8N2D10D</t>
  </si>
  <si>
    <t>51 kΩ</t>
  </si>
  <si>
    <t>470 Ω</t>
  </si>
  <si>
    <t>330 kΩ</t>
  </si>
  <si>
    <t>10 kΩ</t>
  </si>
  <si>
    <t>QFN-12</t>
  </si>
  <si>
    <t>DFN-8</t>
  </si>
  <si>
    <t>WSON-8</t>
  </si>
  <si>
    <t>TSOT-23-6</t>
  </si>
  <si>
    <t>SOT-23-6</t>
  </si>
  <si>
    <t>ok, C0G, high Q, SRF &gt; 1GHz</t>
  </si>
  <si>
    <t>https://webench.ti.com/power-designer</t>
  </si>
  <si>
    <t>SKY67150-396LF</t>
  </si>
  <si>
    <t>CR0603-JW-331ELF</t>
  </si>
  <si>
    <t>APHD1608LZGCK</t>
  </si>
  <si>
    <t>Kingbright</t>
  </si>
  <si>
    <t>RT0603DRD0749R9L</t>
  </si>
  <si>
    <t>49.9 Ω</t>
  </si>
  <si>
    <t>CL31A107MPKNNWE</t>
  </si>
  <si>
    <t>CR0603-FX-1621ELF</t>
  </si>
  <si>
    <t>1.1 kΩ</t>
  </si>
  <si>
    <t>1.62 kΩ</t>
  </si>
  <si>
    <t>2.65 mV 2 mA</t>
  </si>
  <si>
    <t>CL10B105KA8NNNL</t>
  </si>
  <si>
    <t>330 pF</t>
  </si>
  <si>
    <t>100 μF</t>
  </si>
  <si>
    <t>6V 2A</t>
  </si>
  <si>
    <t>6 VDC</t>
  </si>
  <si>
    <t>DO-214AC-2</t>
  </si>
  <si>
    <t>3.2 x 2.5 mm</t>
  </si>
  <si>
    <t>12 MHz</t>
  </si>
  <si>
    <t>SOIC-8</t>
  </si>
  <si>
    <t>16 MB</t>
  </si>
  <si>
    <t>2 A</t>
  </si>
  <si>
    <t>+18 dB</t>
  </si>
  <si>
    <t>+19.5 dB</t>
  </si>
  <si>
    <t>500 mA</t>
  </si>
  <si>
    <t>300 mA</t>
  </si>
  <si>
    <t>+20.5 dB NF .23 dB</t>
  </si>
  <si>
    <t>RP2040 133 Mhz</t>
  </si>
  <si>
    <t>SPST</t>
  </si>
  <si>
    <t>Tactile Switch</t>
  </si>
  <si>
    <t>6.5 x 6 mm</t>
  </si>
  <si>
    <t>SPST tactile switch</t>
  </si>
  <si>
    <t>-28 - 12 dBm</t>
  </si>
  <si>
    <t>-18 dB</t>
  </si>
  <si>
    <t>49.9 Ω 1% or 50 Ω .1%</t>
  </si>
  <si>
    <t>6.8 Ω</t>
  </si>
  <si>
    <t>27.4 Ω</t>
  </si>
  <si>
    <t>min. 4.7 μF @ 6V DC BIAS</t>
  </si>
  <si>
    <t>1/4" SMD Trimmer</t>
  </si>
  <si>
    <t>vertical USBC</t>
  </si>
  <si>
    <t>QFN-56</t>
  </si>
  <si>
    <t>Category</t>
  </si>
  <si>
    <t>MLCC</t>
  </si>
  <si>
    <t>Crystal</t>
  </si>
  <si>
    <t>TVS Diode</t>
  </si>
  <si>
    <t>Schottky Diode</t>
  </si>
  <si>
    <t>LDO</t>
  </si>
  <si>
    <t>LED</t>
  </si>
  <si>
    <t>Connector</t>
  </si>
  <si>
    <t>RF Switch IC</t>
  </si>
  <si>
    <t>DPDT IL .4 dB</t>
  </si>
  <si>
    <t>RF Gain Block Amplifier</t>
  </si>
  <si>
    <t>RF Envelope Detector</t>
  </si>
  <si>
    <t>RF Directional Coupler</t>
  </si>
  <si>
    <t>RF Low Noise Amplifier</t>
  </si>
  <si>
    <t>NOR Flash Memory</t>
  </si>
  <si>
    <t>Trimmer Potentiometer</t>
  </si>
  <si>
    <t>Switching Regulator</t>
  </si>
  <si>
    <t>3.3 V</t>
  </si>
  <si>
    <t>5 V</t>
  </si>
  <si>
    <t>Net</t>
  </si>
  <si>
    <t>Current</t>
  </si>
  <si>
    <t>470Ω + 0 - 200 Ω</t>
  </si>
  <si>
    <t>5V</t>
  </si>
  <si>
    <t>200 mA</t>
  </si>
  <si>
    <t>Supply max. continous current</t>
  </si>
  <si>
    <t>max current</t>
  </si>
  <si>
    <t>3.3V</t>
  </si>
  <si>
    <t>Amount</t>
  </si>
  <si>
    <t>RF Attenuator Pad Resistor Values Table</t>
  </si>
  <si>
    <t>for 50Ω Characteristic Impedance</t>
  </si>
  <si>
    <t>Loss in dB</t>
  </si>
  <si>
    <t>10,3988 dB</t>
  </si>
  <si>
    <t>49,8532 Ohm</t>
  </si>
  <si>
    <t> 294</t>
  </si>
  <si>
    <t>36.5</t>
  </si>
  <si>
    <t>LQW15CAR14J00D</t>
  </si>
  <si>
    <t>140 nH</t>
  </si>
  <si>
    <t>GQM1875C2E560JB12D</t>
  </si>
  <si>
    <t>56pF</t>
  </si>
  <si>
    <t>LQW15AWR10G80D</t>
  </si>
  <si>
    <t>Murata LQW15AWR10G80D</t>
  </si>
  <si>
    <t>12 VDC</t>
  </si>
  <si>
    <t>CG0603MLC-12LE</t>
  </si>
  <si>
    <r>
      <t>I</t>
    </r>
    <r>
      <rPr>
        <vertAlign val="subscript"/>
        <sz val="10"/>
        <color theme="1"/>
        <rFont val="Aptos Narrow"/>
        <family val="2"/>
        <scheme val="minor"/>
      </rPr>
      <t>F</t>
    </r>
    <r>
      <rPr>
        <sz val="10"/>
        <color theme="1"/>
        <rFont val="Aptos Narrow"/>
        <family val="2"/>
        <scheme val="minor"/>
      </rPr>
      <t xml:space="preserve"> min. 0.5A, V</t>
    </r>
    <r>
      <rPr>
        <vertAlign val="subscript"/>
        <sz val="10"/>
        <color theme="1"/>
        <rFont val="Aptos Narrow"/>
        <family val="2"/>
        <scheme val="minor"/>
      </rPr>
      <t>F</t>
    </r>
    <r>
      <rPr>
        <sz val="10"/>
        <color theme="1"/>
        <rFont val="Aptos Narrow"/>
        <family val="2"/>
        <scheme val="minor"/>
      </rPr>
      <t xml:space="preserve"> max. 0.5 V</t>
    </r>
  </si>
  <si>
    <t>LQW18AN8N2D10D</t>
  </si>
  <si>
    <t>GRM1555C2A100FA01D</t>
  </si>
  <si>
    <t>TPS7A4700RGWR</t>
  </si>
  <si>
    <t>1 A</t>
  </si>
  <si>
    <t>100μF</t>
  </si>
  <si>
    <t>T1</t>
  </si>
  <si>
    <t>T2</t>
  </si>
  <si>
    <t>Tantalum Polymer Cap</t>
  </si>
  <si>
    <t>90+</t>
  </si>
  <si>
    <t xml:space="preserve"> </t>
  </si>
  <si>
    <t>ID</t>
  </si>
  <si>
    <t>BTN</t>
  </si>
  <si>
    <t>CAP 1</t>
  </si>
  <si>
    <t>CAP 3</t>
  </si>
  <si>
    <t>CAP 2</t>
  </si>
  <si>
    <t>RES 1</t>
  </si>
  <si>
    <t>RES 3</t>
  </si>
  <si>
    <t>RES 2</t>
  </si>
  <si>
    <t>RES 0</t>
  </si>
  <si>
    <t>RES 4</t>
  </si>
  <si>
    <t>RES 5</t>
  </si>
  <si>
    <t>RES 6</t>
  </si>
  <si>
    <t>RES 7</t>
  </si>
  <si>
    <t>RES 8</t>
  </si>
  <si>
    <t>CAP 4</t>
  </si>
  <si>
    <t>CAP 5</t>
  </si>
  <si>
    <t>CAP 6</t>
  </si>
  <si>
    <t>CAP 7</t>
  </si>
  <si>
    <t>CAP 8</t>
  </si>
  <si>
    <t>CAP 9</t>
  </si>
  <si>
    <t>CAP 10</t>
  </si>
  <si>
    <t>CAP 12</t>
  </si>
  <si>
    <t>LDO 3V</t>
  </si>
  <si>
    <t>LDO 5V</t>
  </si>
  <si>
    <t>IND 1</t>
  </si>
  <si>
    <t>IND 2</t>
  </si>
  <si>
    <t>IND 3</t>
  </si>
  <si>
    <t>IND 4</t>
  </si>
  <si>
    <t>IND 5</t>
  </si>
  <si>
    <t>RES 9</t>
  </si>
  <si>
    <t>RES 10</t>
  </si>
  <si>
    <t>RES 11</t>
  </si>
  <si>
    <t>SWITCH</t>
  </si>
  <si>
    <t>GAIN BLOCK 5V</t>
  </si>
  <si>
    <t>GAIN BLOCK 3V</t>
  </si>
  <si>
    <t>CAP 13</t>
  </si>
  <si>
    <t>USB</t>
  </si>
  <si>
    <t>IC</t>
  </si>
  <si>
    <t>CAP</t>
  </si>
  <si>
    <t>IND</t>
  </si>
  <si>
    <t>RES</t>
  </si>
  <si>
    <t>RES 12</t>
  </si>
  <si>
    <t>SC</t>
  </si>
  <si>
    <t>Layer</t>
  </si>
  <si>
    <t>TOP</t>
  </si>
  <si>
    <t>BOTTOM</t>
  </si>
  <si>
    <t>Component</t>
  </si>
  <si>
    <t>Description</t>
  </si>
  <si>
    <t>Size</t>
  </si>
  <si>
    <t>Part Number</t>
  </si>
  <si>
    <t>Coilcraft HP</t>
  </si>
  <si>
    <t>0603HP-8N2X_L</t>
  </si>
  <si>
    <t>M2, M7</t>
  </si>
  <si>
    <t>DNP</t>
  </si>
  <si>
    <t>Capacitor</t>
  </si>
  <si>
    <t>Murata GJM</t>
  </si>
  <si>
    <t>GJM1555C1H200JB01</t>
  </si>
  <si>
    <t>0402HPH-R10X_L</t>
  </si>
  <si>
    <t>M5, M17</t>
  </si>
  <si>
    <t>Murata GRM</t>
  </si>
  <si>
    <t>GRM1555C1H102JZ01</t>
  </si>
  <si>
    <t>Kamaya RMC, 1/16S 1%</t>
  </si>
  <si>
    <t>RMC1/16S-9101FTH</t>
  </si>
  <si>
    <t>GRM155R71H103KA88</t>
  </si>
  <si>
    <t>M9, M12</t>
  </si>
  <si>
    <t>GRM1555C1H100JZ01</t>
  </si>
  <si>
    <t>Murata LQG</t>
  </si>
  <si>
    <t>LQG15HS10NJ02</t>
  </si>
  <si>
    <t>RMC1/16SK5620FTH</t>
  </si>
  <si>
    <t>GRM1555C1H2R2CZ01</t>
  </si>
  <si>
    <t>M14, M16</t>
  </si>
  <si>
    <t>0 Ω</t>
  </si>
  <si>
    <t>Kamaya RMC, 1/16S</t>
  </si>
  <si>
    <t>RMC1/16SJPTH</t>
  </si>
  <si>
    <t>Column1</t>
  </si>
  <si>
    <t>Column2</t>
  </si>
  <si>
    <t>Column3</t>
  </si>
  <si>
    <t>Column4</t>
  </si>
  <si>
    <t>Column5</t>
  </si>
  <si>
    <t>Column6</t>
  </si>
  <si>
    <t>2.2 nH</t>
  </si>
  <si>
    <t>0402</t>
  </si>
  <si>
    <t>0402HP-2N2XJL</t>
  </si>
  <si>
    <t>M2</t>
  </si>
  <si>
    <t>DNI</t>
  </si>
  <si>
    <t>–</t>
  </si>
  <si>
    <t>15 nH</t>
  </si>
  <si>
    <t>0402HP-15NX_L</t>
  </si>
  <si>
    <t>68 pF</t>
  </si>
  <si>
    <t>GRM1555C1H680JZ01</t>
  </si>
  <si>
    <t>GRM155R71H102KA01</t>
  </si>
  <si>
    <t>M7</t>
  </si>
  <si>
    <t>RMC1/16S-912JTH</t>
  </si>
  <si>
    <t>M8, M12</t>
  </si>
  <si>
    <t>LQG15HS8N2J02</t>
  </si>
  <si>
    <t>RMC1/16S-331JTH</t>
  </si>
  <si>
    <t>M11, M14</t>
  </si>
  <si>
    <t>GRM1555C1H101JZ01</t>
  </si>
  <si>
    <t>1.8 pF</t>
  </si>
  <si>
    <t>GJM1555C1H1R8CB01</t>
  </si>
  <si>
    <t>x</t>
  </si>
  <si>
    <t>Column7</t>
  </si>
  <si>
    <t>LQW15AN2N2D80D</t>
  </si>
  <si>
    <t>LQW15AN15NG80D</t>
  </si>
  <si>
    <t>BOM</t>
  </si>
  <si>
    <t>Column8</t>
  </si>
  <si>
    <t>GRM1555C1H680JA01D</t>
  </si>
  <si>
    <t>LQG15HS8N2J02D</t>
  </si>
  <si>
    <t>MLG1005SR10JT000</t>
  </si>
  <si>
    <t>TDK</t>
  </si>
  <si>
    <t>SKY 67150 zu 67151</t>
  </si>
  <si>
    <t>Column12</t>
  </si>
  <si>
    <t>neu</t>
  </si>
  <si>
    <t>M7, M8</t>
  </si>
  <si>
    <t>M16</t>
  </si>
  <si>
    <t>SKY67151-396LF</t>
  </si>
  <si>
    <t>+26 dB NF .25 dB</t>
  </si>
  <si>
    <t>Diotec Semiconductor</t>
  </si>
  <si>
    <t>P4SMAJ12CA</t>
  </si>
  <si>
    <t>13.3V Clamp</t>
  </si>
  <si>
    <t>TVS</t>
  </si>
  <si>
    <t>SCHOTTKY</t>
  </si>
  <si>
    <t>COUPLER</t>
  </si>
  <si>
    <t>Jumper</t>
  </si>
  <si>
    <t>IF min. 0.5A, VF max. 0.5 V</t>
  </si>
  <si>
    <t>΋</t>
  </si>
  <si>
    <t>Done</t>
  </si>
  <si>
    <t>Nfr.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</si>
</sst>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A&quot;"/>
    <numFmt numFmtId="165" formatCode="#,##0.00\ &quot;mA&quot;"/>
  </numFmts>
  <fonts count="4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3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0"/>
      <color rgb="FF333333"/>
      <name val="Open Sans"/>
    </font>
    <font>
      <sz val="10"/>
      <name val="Open Sans"/>
    </font>
    <font>
      <sz val="10"/>
      <color rgb="FFFF0000"/>
      <name val="Open Sans"/>
    </font>
    <font>
      <sz val="10"/>
      <color theme="1"/>
      <name val="Open Sans"/>
    </font>
    <font>
      <b/>
      <sz val="11"/>
      <color theme="1"/>
      <name val="Aptos Narrow"/>
      <family val="2"/>
      <scheme val="minor"/>
    </font>
    <font>
      <b/>
      <sz val="10"/>
      <name val="Open Sans"/>
      <family val="2"/>
    </font>
    <font>
      <sz val="10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sz val="9"/>
      <color rgb="FF333333"/>
      <name val="Arial"/>
      <family val="2"/>
    </font>
    <font>
      <sz val="10"/>
      <color rgb="FF333333"/>
      <name val="Open Sans"/>
      <family val="2"/>
    </font>
    <font>
      <b/>
      <sz val="10"/>
      <color theme="1"/>
      <name val="Open Sans"/>
      <family val="2"/>
    </font>
    <font>
      <b/>
      <sz val="10"/>
      <color rgb="FF333333"/>
      <name val="Open Sans"/>
      <family val="2"/>
    </font>
    <font>
      <b/>
      <sz val="11"/>
      <name val="Open Sans"/>
      <family val="2"/>
    </font>
    <font>
      <b/>
      <sz val="11"/>
      <color theme="1"/>
      <name val="Open Sans"/>
      <family val="2"/>
    </font>
    <font>
      <b/>
      <sz val="11"/>
      <color theme="3"/>
      <name val="Aptos Narrow"/>
      <family val="2"/>
      <scheme val="minor"/>
    </font>
    <font>
      <sz val="10"/>
      <color rgb="FF333333"/>
      <name val="Arial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u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rgb="FF33333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212529"/>
      <name val="Aptos Narrow"/>
      <family val="2"/>
      <scheme val="minor"/>
    </font>
    <font>
      <sz val="10"/>
      <color rgb="FF333333"/>
      <name val="Aptos Narrow"/>
      <family val="2"/>
      <scheme val="minor"/>
    </font>
    <font>
      <vertAlign val="subscript"/>
      <sz val="1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trike/>
      <sz val="10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sz val="14"/>
      <name val="Open Sans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/>
      <bottom style="medium">
        <color rgb="FFE8E4E3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9" fillId="0" borderId="3" applyNumberFormat="0" applyFill="0" applyAlignment="0" applyProtection="0"/>
  </cellStyleXfs>
  <cellXfs count="118">
    <xf numFmtId="0" fontId="0" fillId="0" borderId="0" xfId="0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top"/>
    </xf>
    <xf numFmtId="0" fontId="5" fillId="0" borderId="0" xfId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0" fontId="16" fillId="2" borderId="2" xfId="0" applyFont="1" applyFill="1" applyBorder="1" applyAlignment="1">
      <alignment horizontal="center" vertical="top" wrapText="1"/>
    </xf>
    <xf numFmtId="0" fontId="15" fillId="0" borderId="0" xfId="0" applyFont="1"/>
    <xf numFmtId="0" fontId="14" fillId="2" borderId="2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20" fillId="0" borderId="0" xfId="0" applyFont="1"/>
    <xf numFmtId="0" fontId="3" fillId="0" borderId="0" xfId="1"/>
    <xf numFmtId="0" fontId="21" fillId="0" borderId="0" xfId="1" applyFont="1"/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0" borderId="0" xfId="1" applyFont="1"/>
    <xf numFmtId="0" fontId="24" fillId="0" borderId="0" xfId="1" applyFont="1"/>
    <xf numFmtId="0" fontId="26" fillId="0" borderId="0" xfId="0" applyFont="1" applyAlignment="1">
      <alignment horizontal="left"/>
    </xf>
    <xf numFmtId="0" fontId="27" fillId="0" borderId="0" xfId="0" applyFont="1"/>
    <xf numFmtId="0" fontId="22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8" fillId="0" borderId="0" xfId="0" applyFont="1"/>
    <xf numFmtId="0" fontId="8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/>
    <xf numFmtId="0" fontId="24" fillId="0" borderId="0" xfId="0" applyFont="1" applyAlignment="1">
      <alignment horizontal="left" vertical="center" wrapText="1"/>
    </xf>
    <xf numFmtId="0" fontId="30" fillId="0" borderId="1" xfId="0" applyFont="1" applyBorder="1" applyAlignment="1">
      <alignment horizontal="left"/>
    </xf>
    <xf numFmtId="0" fontId="24" fillId="0" borderId="0" xfId="0" quotePrefix="1" applyFont="1" applyAlignment="1">
      <alignment horizontal="left"/>
    </xf>
    <xf numFmtId="49" fontId="24" fillId="0" borderId="0" xfId="0" applyNumberFormat="1" applyFont="1" applyAlignment="1">
      <alignment horizontal="left"/>
    </xf>
    <xf numFmtId="0" fontId="24" fillId="0" borderId="0" xfId="1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7" fillId="0" borderId="3" xfId="2" applyFont="1"/>
    <xf numFmtId="0" fontId="37" fillId="0" borderId="3" xfId="2" applyFont="1" applyAlignment="1">
      <alignment horizontal="right"/>
    </xf>
    <xf numFmtId="0" fontId="37" fillId="0" borderId="3" xfId="2" applyFont="1" applyAlignment="1">
      <alignment horizontal="left"/>
    </xf>
    <xf numFmtId="0" fontId="32" fillId="0" borderId="0" xfId="0" applyFont="1"/>
    <xf numFmtId="0" fontId="37" fillId="5" borderId="3" xfId="2" applyFont="1" applyFill="1"/>
    <xf numFmtId="0" fontId="37" fillId="5" borderId="3" xfId="2" applyFont="1" applyFill="1" applyAlignment="1">
      <alignment horizontal="right" vertical="top"/>
    </xf>
    <xf numFmtId="0" fontId="37" fillId="5" borderId="3" xfId="2" applyFont="1" applyFill="1" applyAlignment="1">
      <alignment horizontal="left" vertical="top"/>
    </xf>
    <xf numFmtId="0" fontId="37" fillId="5" borderId="3" xfId="2" applyFont="1" applyFill="1" applyAlignment="1">
      <alignment horizontal="left"/>
    </xf>
    <xf numFmtId="0" fontId="37" fillId="5" borderId="3" xfId="2" applyFont="1" applyFill="1" applyAlignment="1">
      <alignment horizontal="right"/>
    </xf>
    <xf numFmtId="0" fontId="37" fillId="4" borderId="3" xfId="2" applyFont="1" applyFill="1"/>
    <xf numFmtId="0" fontId="37" fillId="4" borderId="3" xfId="2" applyFont="1" applyFill="1" applyAlignment="1">
      <alignment horizontal="right"/>
    </xf>
    <xf numFmtId="0" fontId="37" fillId="4" borderId="3" xfId="2" applyFont="1" applyFill="1" applyAlignment="1">
      <alignment horizontal="left"/>
    </xf>
    <xf numFmtId="0" fontId="38" fillId="0" borderId="0" xfId="0" applyFont="1"/>
    <xf numFmtId="0" fontId="37" fillId="6" borderId="3" xfId="2" applyFont="1" applyFill="1"/>
    <xf numFmtId="0" fontId="37" fillId="6" borderId="3" xfId="2" applyFont="1" applyFill="1" applyAlignment="1">
      <alignment horizontal="right"/>
    </xf>
    <xf numFmtId="0" fontId="37" fillId="6" borderId="3" xfId="2" applyFont="1" applyFill="1" applyAlignment="1">
      <alignment horizontal="left"/>
    </xf>
    <xf numFmtId="0" fontId="37" fillId="3" borderId="3" xfId="2" applyFont="1" applyFill="1"/>
    <xf numFmtId="0" fontId="37" fillId="3" borderId="3" xfId="2" applyFont="1" applyFill="1" applyAlignment="1">
      <alignment horizontal="right"/>
    </xf>
    <xf numFmtId="0" fontId="37" fillId="3" borderId="3" xfId="2" applyFont="1" applyFill="1" applyAlignment="1">
      <alignment horizontal="left"/>
    </xf>
    <xf numFmtId="0" fontId="37" fillId="4" borderId="3" xfId="2" applyFont="1" applyFill="1" applyAlignment="1">
      <alignment horizontal="right" vertical="top"/>
    </xf>
    <xf numFmtId="0" fontId="37" fillId="4" borderId="3" xfId="2" applyFont="1" applyFill="1" applyAlignment="1">
      <alignment horizontal="left" vertical="top"/>
    </xf>
    <xf numFmtId="0" fontId="37" fillId="6" borderId="3" xfId="2" applyFont="1" applyFill="1" applyAlignment="1">
      <alignment horizontal="left" vertical="top"/>
    </xf>
    <xf numFmtId="0" fontId="37" fillId="6" borderId="3" xfId="2" applyFont="1" applyFill="1" applyAlignment="1">
      <alignment horizontal="right" vertical="top"/>
    </xf>
    <xf numFmtId="0" fontId="37" fillId="5" borderId="3" xfId="2" quotePrefix="1" applyFont="1" applyFill="1" applyAlignment="1">
      <alignment horizontal="left"/>
    </xf>
    <xf numFmtId="0" fontId="37" fillId="4" borderId="3" xfId="2" applyFont="1" applyFill="1" applyAlignment="1">
      <alignment horizontal="left" vertical="center" wrapText="1"/>
    </xf>
    <xf numFmtId="0" fontId="37" fillId="6" borderId="3" xfId="2" quotePrefix="1" applyFont="1" applyFill="1" applyAlignment="1">
      <alignment horizontal="left"/>
    </xf>
    <xf numFmtId="0" fontId="37" fillId="7" borderId="3" xfId="2" applyNumberFormat="1" applyFont="1" applyFill="1"/>
    <xf numFmtId="0" fontId="37" fillId="3" borderId="3" xfId="2" applyFont="1" applyFill="1" applyAlignment="1">
      <alignment horizontal="left" vertical="top"/>
    </xf>
    <xf numFmtId="0" fontId="37" fillId="5" borderId="3" xfId="2" applyFont="1" applyFill="1" applyAlignment="1">
      <alignment vertical="center" wrapText="1"/>
    </xf>
    <xf numFmtId="49" fontId="37" fillId="5" borderId="3" xfId="2" applyNumberFormat="1" applyFont="1" applyFill="1" applyAlignment="1">
      <alignment horizontal="left"/>
    </xf>
    <xf numFmtId="0" fontId="32" fillId="0" borderId="0" xfId="0" applyFont="1" applyAlignment="1">
      <alignment horizontal="left" vertical="top"/>
    </xf>
    <xf numFmtId="0" fontId="37" fillId="4" borderId="3" xfId="2" quotePrefix="1" applyFont="1" applyFill="1" applyAlignment="1">
      <alignment horizontal="left"/>
    </xf>
    <xf numFmtId="0" fontId="39" fillId="0" borderId="0" xfId="0" applyFont="1" applyAlignment="1">
      <alignment horizontal="center"/>
    </xf>
    <xf numFmtId="0" fontId="19" fillId="0" borderId="3" xfId="2" applyFill="1" applyAlignment="1">
      <alignment horizontal="left"/>
    </xf>
    <xf numFmtId="0" fontId="19" fillId="0" borderId="3" xfId="2" applyFill="1" applyAlignment="1">
      <alignment horizontal="left" vertical="top"/>
    </xf>
    <xf numFmtId="0" fontId="19" fillId="0" borderId="3" xfId="2" applyFill="1" applyAlignment="1">
      <alignment horizontal="left" vertical="center" wrapText="1"/>
    </xf>
    <xf numFmtId="0" fontId="19" fillId="0" borderId="3" xfId="2" quotePrefix="1" applyFill="1" applyAlignment="1">
      <alignment horizontal="left"/>
    </xf>
    <xf numFmtId="0" fontId="19" fillId="0" borderId="3" xfId="2" applyFill="1"/>
    <xf numFmtId="0" fontId="26" fillId="0" borderId="0" xfId="0" applyFont="1"/>
    <xf numFmtId="0" fontId="19" fillId="5" borderId="3" xfId="2" applyFill="1" applyAlignment="1">
      <alignment horizontal="left" vertical="top"/>
    </xf>
    <xf numFmtId="0" fontId="19" fillId="5" borderId="3" xfId="2" applyFill="1" applyAlignment="1">
      <alignment horizontal="left"/>
    </xf>
    <xf numFmtId="0" fontId="19" fillId="6" borderId="3" xfId="2" applyFill="1" applyAlignment="1">
      <alignment horizontal="left"/>
    </xf>
    <xf numFmtId="0" fontId="19" fillId="6" borderId="3" xfId="2" applyFill="1" applyAlignment="1">
      <alignment horizontal="left" vertical="top"/>
    </xf>
    <xf numFmtId="0" fontId="19" fillId="6" borderId="3" xfId="2" applyFill="1"/>
    <xf numFmtId="0" fontId="19" fillId="5" borderId="3" xfId="2" quotePrefix="1" applyFill="1" applyAlignment="1">
      <alignment horizontal="left"/>
    </xf>
    <xf numFmtId="0" fontId="19" fillId="6" borderId="3" xfId="2" quotePrefix="1" applyFill="1" applyAlignment="1">
      <alignment horizontal="left"/>
    </xf>
    <xf numFmtId="0" fontId="19" fillId="7" borderId="3" xfId="2" applyNumberFormat="1" applyFill="1"/>
    <xf numFmtId="0" fontId="19" fillId="5" borderId="3" xfId="2" applyFill="1" applyAlignment="1">
      <alignment vertical="center" wrapText="1"/>
    </xf>
    <xf numFmtId="49" fontId="19" fillId="5" borderId="3" xfId="2" applyNumberFormat="1" applyFill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/>
    <xf numFmtId="0" fontId="16" fillId="2" borderId="0" xfId="0" applyFont="1" applyFill="1" applyAlignment="1">
      <alignment horizontal="center" vertical="top" wrapText="1"/>
    </xf>
  </cellXfs>
  <cellStyles count="3">
    <cellStyle name="Link" xfId="1" builtinId="8"/>
    <cellStyle name="Standard" xfId="0" builtinId="0"/>
    <cellStyle name="Überschrift 3" xfId="2" builtinId="18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11</xdr:col>
      <xdr:colOff>353754</xdr:colOff>
      <xdr:row>40</xdr:row>
      <xdr:rowOff>48562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B179D90-AC54-274F-A077-28F8815B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4900"/>
          <a:ext cx="9526329" cy="6716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100</xdr:row>
      <xdr:rowOff>179294</xdr:rowOff>
    </xdr:from>
    <xdr:to>
      <xdr:col>5</xdr:col>
      <xdr:colOff>189307</xdr:colOff>
      <xdr:row>117</xdr:row>
      <xdr:rowOff>208485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5EFE1BA-45E8-955A-13C2-FA1DA961F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19755970"/>
          <a:ext cx="7506748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5</xdr:col>
      <xdr:colOff>1032111</xdr:colOff>
      <xdr:row>152</xdr:row>
      <xdr:rowOff>61528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269C228-7CF4-36B6-A975-1348A5E7E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417618"/>
          <a:ext cx="8383170" cy="72781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5" xr16:uid="{003DA13E-E021-40DE-B687-61470B284D31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9" dataBound="0" tableColumnId="9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B51F76B-8091-454A-89C3-543AAD80CC9C}" autoFormatId="16" applyNumberFormats="0" applyBorderFormats="0" applyFontFormats="0" applyPatternFormats="0" applyAlignmentFormats="0" applyWidthHeightFormats="0">
  <queryTableRefresh nextId="7">
    <queryTableFields count="6">
      <queryTableField id="1" name="Component" tableColumnId="1"/>
      <queryTableField id="2" name="Description" tableColumnId="2"/>
      <queryTableField id="3" name="Value" tableColumnId="3"/>
      <queryTableField id="4" name="Size" tableColumnId="4"/>
      <queryTableField id="5" name="Manufacturer" tableColumnId="5"/>
      <queryTableField id="6" name="Part Number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8D9D83-9D2A-4C2F-987B-E47D5D268858}" name="Tabelle4" displayName="Tabelle4" ref="A1:G1048576" totalsRowShown="0" headerRowDxfId="32" dataDxfId="30" headerRowBorderDxfId="31" headerRowCellStyle="Überschrift 3">
  <autoFilter ref="A1:G1048576" xr:uid="{558D9D83-9D2A-4C2F-987B-E47D5D268858}"/>
  <sortState xmlns:xlrd2="http://schemas.microsoft.com/office/spreadsheetml/2017/richdata2" ref="A2:G1048576">
    <sortCondition ref="B1:B1048576"/>
  </sortState>
  <tableColumns count="7">
    <tableColumn id="8" xr3:uid="{84EB2F85-6ED6-4F6E-AEE1-939D848638AA}" name="Done" dataDxfId="29"/>
    <tableColumn id="1" xr3:uid="{5ECBA09B-1725-455B-966F-01B4BEB57A6A}" name="ID" dataDxfId="28"/>
    <tableColumn id="2" xr3:uid="{CC645371-AAD5-49F6-B43B-ABD167D59E60}" name="Designator" dataDxfId="27"/>
    <tableColumn id="3" xr3:uid="{CC625DBD-BAF8-4971-84B0-6A13B8A6C6E2}" name="Manufacturer" dataDxfId="26"/>
    <tableColumn id="4" xr3:uid="{9330C5AB-295C-44E1-A61D-A5D6933C93BF}" name="Nfr. Part No" dataDxfId="25"/>
    <tableColumn id="6" xr3:uid="{21B1BD01-BE6D-4CBD-9192-AA506915B586}" name="Value" dataDxfId="24"/>
    <tableColumn id="7" xr3:uid="{1EBBFB79-660E-4068-A4B0-54754C861221}" name="Package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9FAA2D-495A-4CFD-8E6C-70336A242AFE}" name="Tabelle3" displayName="Tabelle3" ref="A1:G47" totalsRowShown="0" headerRowDxfId="22" dataDxfId="21" headerRowCellStyle="Überschrift 3" dataCellStyle="Überschrift 3">
  <autoFilter ref="A1:G47" xr:uid="{DB9FAA2D-495A-4CFD-8E6C-70336A242AFE}"/>
  <tableColumns count="7">
    <tableColumn id="1" xr3:uid="{5B23E48C-8BD6-4086-9DC5-C0053CA4CE87}" name="Done" dataDxfId="20"/>
    <tableColumn id="2" xr3:uid="{5DBB2B1B-F43A-45A9-BFC4-69869A333573}" name="ID" dataDxfId="19" dataCellStyle="Überschrift 3"/>
    <tableColumn id="3" xr3:uid="{045957BD-5886-4F5A-B529-4E81DB1A2F2C}" name="Designator" dataDxfId="18" dataCellStyle="Überschrift 3"/>
    <tableColumn id="4" xr3:uid="{F922F33B-41D5-453B-A448-E95F63EEEDD6}" name="Manufacturer" dataDxfId="17" dataCellStyle="Überschrift 3"/>
    <tableColumn id="5" xr3:uid="{BF518D52-AFC2-463B-90C1-5B85B0E2A7C8}" name="Manufacturer Part" dataDxfId="16" dataCellStyle="Überschrift 3"/>
    <tableColumn id="6" xr3:uid="{06D98B70-6FDC-4A91-BFC7-900CD96A7595}" name="Value" dataDxfId="15" dataCellStyle="Überschrift 3"/>
    <tableColumn id="7" xr3:uid="{783D108E-E742-4DCB-AA8D-904650F6A9DB}" name="Package" dataDxfId="14" dataCellStyle="Überschrift 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05495-59C3-4332-98FA-5FDFA28FFE14}" name="Table037__Page_17" displayName="Table037__Page_17" ref="A1:I16" tableType="queryTable" totalsRowShown="0">
  <autoFilter ref="A1:I16" xr:uid="{45505495-59C3-4332-98FA-5FDFA28FFE14}"/>
  <tableColumns count="9">
    <tableColumn id="1" xr3:uid="{1B4B0929-71F5-4599-9CB5-AFB755C4B095}" uniqueName="1" name="Column1" queryTableFieldId="1" dataDxfId="13"/>
    <tableColumn id="9" xr3:uid="{0B6D0E07-717F-4FB7-9AEE-83AFCA42F065}" uniqueName="9" name="Column12" queryTableFieldId="9" dataDxfId="12"/>
    <tableColumn id="2" xr3:uid="{3BD62B4D-97DA-4F67-AA1F-1D5C3D64B01F}" uniqueName="2" name="Column2" queryTableFieldId="2" dataDxfId="11"/>
    <tableColumn id="3" xr3:uid="{4D3EDC20-BA1F-4D6C-A5E6-6BBA4066DFA0}" uniqueName="3" name="Column3" queryTableFieldId="3" dataDxfId="10"/>
    <tableColumn id="4" xr3:uid="{CE1D205D-D03E-45CA-82CF-381CAC1E6E25}" uniqueName="4" name="Column4" queryTableFieldId="4" dataDxfId="9"/>
    <tableColumn id="5" xr3:uid="{154142D4-2326-4D96-9FCD-EDF3947F3497}" uniqueName="5" name="Column5" queryTableFieldId="5" dataDxfId="8"/>
    <tableColumn id="6" xr3:uid="{92C33EE5-10CA-4B50-9E0B-02C51CDFAE76}" uniqueName="6" name="Column6" queryTableFieldId="6" dataDxfId="7"/>
    <tableColumn id="7" xr3:uid="{28710755-44E9-4635-A25E-C5B6D04856B0}" uniqueName="7" name="Column7" queryTableFieldId="7" dataDxfId="6"/>
    <tableColumn id="8" xr3:uid="{22568569-6A7C-4D23-84EA-96BB0B4B8B73}" uniqueName="8" name="Column8" queryTableFieldId="8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01466-4A00-4013-8425-34C4A6B8FEC1}" name="Table028__Page_14___3" displayName="Table028__Page_14___3" ref="A1:F14" tableType="queryTable" totalsRowShown="0">
  <autoFilter ref="A1:F14" xr:uid="{EAB01466-4A00-4013-8425-34C4A6B8FEC1}"/>
  <tableColumns count="6">
    <tableColumn id="1" xr3:uid="{5EA1898F-E895-46EB-9022-DBF01699A3E8}" uniqueName="1" name="Component" queryTableFieldId="1" dataDxfId="4"/>
    <tableColumn id="2" xr3:uid="{39F730C5-5F5A-47E9-A915-C3B039954B7F}" uniqueName="2" name="Description" queryTableFieldId="2" dataDxfId="3"/>
    <tableColumn id="3" xr3:uid="{7CACD0F2-D6B0-40C5-A8EB-2E663378FBE7}" uniqueName="3" name="Value" queryTableFieldId="3" dataDxfId="2"/>
    <tableColumn id="4" xr3:uid="{76E704C0-F382-450E-9129-6164092BDA92}" uniqueName="4" name="Size" queryTableFieldId="4"/>
    <tableColumn id="5" xr3:uid="{D2F4E10F-030D-4FDB-9405-DCBBF568ABFD}" uniqueName="5" name="Manufacturer" queryTableFieldId="5" dataDxfId="1"/>
    <tableColumn id="6" xr3:uid="{216CA9A4-7BDE-4B26-8B2F-29E722A2A734}" uniqueName="6" name="Part Numb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Murata-Electronics/GRM1555C2A100FA01D?qs=rrS6PyfT74de5SoX6JyHSw%3D%3D" TargetMode="External"/><Relationship Id="rId2" Type="http://schemas.openxmlformats.org/officeDocument/2006/relationships/hyperlink" Target="https://www.mouser.de/ProductDetail/Murata-Electronics/GRM1555C2A100FA01D?qs=rrS6PyfT74de5SoX6JyHSw%3D%3D" TargetMode="External"/><Relationship Id="rId1" Type="http://schemas.openxmlformats.org/officeDocument/2006/relationships/hyperlink" Target="https://www.mouser.de/ProductDetail/Kamaya/RMC16-6R8FTP?qs=mAH9sUMRCts5JDkG1PyP0Q%3D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Bourns/CG0603MLC-12LE?qs=m8myXnDJXpW4psPgpJpnmw%3D%3D" TargetMode="External"/><Relationship Id="rId1" Type="http://schemas.openxmlformats.org/officeDocument/2006/relationships/hyperlink" Target="https://webench.ti.com/power-design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Murata-Electronics/GRM1555C2A100FA01D?qs=rrS6PyfT74de5SoX6JyHSw%3D%3D" TargetMode="External"/><Relationship Id="rId2" Type="http://schemas.openxmlformats.org/officeDocument/2006/relationships/hyperlink" Target="https://www.mouser.de/ProductDetail/Murata-Electronics/GRM1555C2A100FA01D?qs=rrS6PyfT74de5SoX6JyHSw%3D%3D" TargetMode="External"/><Relationship Id="rId1" Type="http://schemas.openxmlformats.org/officeDocument/2006/relationships/hyperlink" Target="https://www.mouser.de/ProductDetail/Kamaya/RMC16-6R8FTP?qs=mAH9sUMRCts5JDkG1PyP0Q%3D%3D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Murata-Electronics/GRM1555C2A100FA01D?qs=rrS6PyfT74de5SoX6JyHSw%3D%3D" TargetMode="External"/><Relationship Id="rId2" Type="http://schemas.openxmlformats.org/officeDocument/2006/relationships/hyperlink" Target="https://www.mouser.de/ProductDetail/Murata-Electronics/GRM1555C2A100FA01D?qs=rrS6PyfT74de5SoX6JyHSw%3D%3D" TargetMode="External"/><Relationship Id="rId1" Type="http://schemas.openxmlformats.org/officeDocument/2006/relationships/hyperlink" Target="https://www.mouser.de/ProductDetail/Kamaya/RMC16-6R8FTP?qs=mAH9sUMRCts5JDkG1PyP0Q%3D%3D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mouser.de/ProductDetail/Murata-Electronics/GRM1555C1H680JA01D?qs=P1U%252BsFXAv6SsyhAyw7k%2FsA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E442-8CF2-4DCD-80AF-EA8363A4B201}">
  <dimension ref="A1:C5"/>
  <sheetViews>
    <sheetView workbookViewId="0">
      <selection activeCell="K25" sqref="K25"/>
    </sheetView>
  </sheetViews>
  <sheetFormatPr baseColWidth="10" defaultRowHeight="15" x14ac:dyDescent="0.25"/>
  <cols>
    <col min="2" max="2" width="23.28515625" customWidth="1"/>
  </cols>
  <sheetData>
    <row r="1" spans="1:3" x14ac:dyDescent="0.25">
      <c r="A1" t="s">
        <v>40</v>
      </c>
    </row>
    <row r="2" spans="1:3" x14ac:dyDescent="0.25">
      <c r="B2" t="s">
        <v>44</v>
      </c>
      <c r="C2" t="s">
        <v>45</v>
      </c>
    </row>
    <row r="3" spans="1:3" ht="16.5" x14ac:dyDescent="0.25">
      <c r="A3" t="s">
        <v>41</v>
      </c>
      <c r="B3" s="1">
        <v>19.064006110000001</v>
      </c>
      <c r="C3" s="2">
        <f>B3/100*2.54</f>
        <v>0.48422575519400002</v>
      </c>
    </row>
    <row r="4" spans="1:3" x14ac:dyDescent="0.25">
      <c r="A4" t="s">
        <v>42</v>
      </c>
      <c r="B4">
        <v>11.289549109999999</v>
      </c>
      <c r="C4" s="2">
        <f t="shared" ref="C4:C5" si="0">B4/100*2.54</f>
        <v>0.28675454739399997</v>
      </c>
    </row>
    <row r="5" spans="1:3" x14ac:dyDescent="0.25">
      <c r="A5" t="s">
        <v>43</v>
      </c>
      <c r="B5">
        <v>2.4855454699999999</v>
      </c>
      <c r="C5" s="2">
        <f t="shared" si="0"/>
        <v>6.3132854937999999E-2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B02A-56F9-41D6-A76D-FFD905F12CEE}">
  <dimension ref="A1:J129"/>
  <sheetViews>
    <sheetView topLeftCell="A38" workbookViewId="0">
      <selection activeCell="E92" sqref="E92"/>
    </sheetView>
  </sheetViews>
  <sheetFormatPr baseColWidth="10" defaultRowHeight="16.5" x14ac:dyDescent="0.3"/>
  <cols>
    <col min="1" max="1" width="11.42578125" style="18"/>
    <col min="2" max="2" width="11.7109375" style="22" customWidth="1"/>
    <col min="3" max="3" width="18.140625" style="10" customWidth="1"/>
    <col min="4" max="4" width="12.85546875" style="10" customWidth="1"/>
    <col min="5" max="5" width="22.28515625" style="10" customWidth="1"/>
    <col min="6" max="6" width="18.28515625" style="10" customWidth="1"/>
    <col min="7" max="7" width="14.7109375" style="10" customWidth="1"/>
    <col min="8" max="8" width="25.28515625" style="10" customWidth="1"/>
    <col min="10" max="10" width="14" customWidth="1"/>
  </cols>
  <sheetData>
    <row r="1" spans="1:10" s="44" customFormat="1" ht="15.75" x14ac:dyDescent="0.25">
      <c r="B1" s="55" t="s">
        <v>39</v>
      </c>
      <c r="C1" s="56" t="s">
        <v>348</v>
      </c>
      <c r="D1" s="56" t="s">
        <v>0</v>
      </c>
      <c r="E1" s="56" t="s">
        <v>48</v>
      </c>
      <c r="F1" s="56" t="s">
        <v>1</v>
      </c>
      <c r="G1" s="56" t="s">
        <v>189</v>
      </c>
      <c r="H1" s="56" t="s">
        <v>188</v>
      </c>
      <c r="I1" s="56" t="s">
        <v>375</v>
      </c>
    </row>
    <row r="2" spans="1:10" ht="15" x14ac:dyDescent="0.25">
      <c r="A2" t="s">
        <v>245</v>
      </c>
      <c r="B2" s="45" t="s">
        <v>148</v>
      </c>
      <c r="C2" s="46" t="s">
        <v>336</v>
      </c>
      <c r="D2" s="48" t="s">
        <v>335</v>
      </c>
      <c r="E2" s="40" t="s">
        <v>109</v>
      </c>
      <c r="F2" s="37" t="s">
        <v>35</v>
      </c>
      <c r="G2" s="46" t="s">
        <v>337</v>
      </c>
      <c r="H2" s="40" t="s">
        <v>291</v>
      </c>
      <c r="I2">
        <f t="shared" ref="I2:I33" si="0">COUNTIF(E:E,E2)</f>
        <v>2</v>
      </c>
    </row>
    <row r="3" spans="1:10" ht="15" x14ac:dyDescent="0.25">
      <c r="A3" t="s">
        <v>205</v>
      </c>
      <c r="B3" s="35" t="s">
        <v>124</v>
      </c>
      <c r="C3" s="37" t="s">
        <v>349</v>
      </c>
      <c r="D3" s="37" t="s">
        <v>30</v>
      </c>
      <c r="E3" s="48" t="s">
        <v>192</v>
      </c>
      <c r="F3" s="37" t="s">
        <v>193</v>
      </c>
      <c r="G3" s="37">
        <v>603</v>
      </c>
      <c r="H3" s="40" t="s">
        <v>291</v>
      </c>
      <c r="I3">
        <f t="shared" si="0"/>
        <v>15</v>
      </c>
    </row>
    <row r="4" spans="1:10" ht="15" x14ac:dyDescent="0.25">
      <c r="A4" t="s">
        <v>206</v>
      </c>
      <c r="B4" s="35" t="s">
        <v>125</v>
      </c>
      <c r="C4" s="37" t="s">
        <v>349</v>
      </c>
      <c r="D4" s="37" t="s">
        <v>30</v>
      </c>
      <c r="E4" s="48" t="s">
        <v>192</v>
      </c>
      <c r="F4" s="37" t="s">
        <v>193</v>
      </c>
      <c r="G4" s="37">
        <v>603</v>
      </c>
      <c r="H4" s="40" t="s">
        <v>291</v>
      </c>
      <c r="I4">
        <f t="shared" si="0"/>
        <v>15</v>
      </c>
    </row>
    <row r="5" spans="1:10" ht="15" x14ac:dyDescent="0.25">
      <c r="A5" t="s">
        <v>207</v>
      </c>
      <c r="B5" s="35" t="s">
        <v>62</v>
      </c>
      <c r="C5" s="37" t="s">
        <v>349</v>
      </c>
      <c r="D5" s="37" t="s">
        <v>30</v>
      </c>
      <c r="E5" s="48" t="s">
        <v>192</v>
      </c>
      <c r="F5" s="37" t="s">
        <v>193</v>
      </c>
      <c r="G5" s="37">
        <v>603</v>
      </c>
      <c r="H5" s="40" t="s">
        <v>291</v>
      </c>
      <c r="I5">
        <f t="shared" si="0"/>
        <v>15</v>
      </c>
    </row>
    <row r="6" spans="1:10" ht="15" x14ac:dyDescent="0.25">
      <c r="A6" t="s">
        <v>208</v>
      </c>
      <c r="B6" s="35" t="s">
        <v>126</v>
      </c>
      <c r="C6" s="37" t="s">
        <v>349</v>
      </c>
      <c r="D6" s="37" t="s">
        <v>30</v>
      </c>
      <c r="E6" s="48" t="s">
        <v>192</v>
      </c>
      <c r="F6" s="37" t="s">
        <v>193</v>
      </c>
      <c r="G6" s="37">
        <v>603</v>
      </c>
      <c r="H6" s="40" t="s">
        <v>291</v>
      </c>
      <c r="I6">
        <f t="shared" si="0"/>
        <v>15</v>
      </c>
    </row>
    <row r="7" spans="1:10" ht="15.75" x14ac:dyDescent="0.3">
      <c r="A7" t="s">
        <v>209</v>
      </c>
      <c r="B7" s="35" t="s">
        <v>127</v>
      </c>
      <c r="C7" s="37" t="s">
        <v>349</v>
      </c>
      <c r="D7" s="37" t="s">
        <v>30</v>
      </c>
      <c r="E7" s="48" t="s">
        <v>192</v>
      </c>
      <c r="F7" s="37" t="s">
        <v>193</v>
      </c>
      <c r="G7" s="37">
        <v>603</v>
      </c>
      <c r="H7" s="40" t="s">
        <v>291</v>
      </c>
      <c r="I7">
        <f t="shared" si="0"/>
        <v>15</v>
      </c>
      <c r="J7" s="4"/>
    </row>
    <row r="8" spans="1:10" ht="15.75" x14ac:dyDescent="0.3">
      <c r="A8" t="s">
        <v>220</v>
      </c>
      <c r="B8" s="35" t="s">
        <v>63</v>
      </c>
      <c r="C8" s="37" t="s">
        <v>349</v>
      </c>
      <c r="D8" s="37" t="s">
        <v>144</v>
      </c>
      <c r="E8" s="48" t="s">
        <v>318</v>
      </c>
      <c r="F8" s="37" t="s">
        <v>193</v>
      </c>
      <c r="G8" s="47">
        <v>603</v>
      </c>
      <c r="H8" s="40" t="s">
        <v>291</v>
      </c>
      <c r="I8">
        <f t="shared" si="0"/>
        <v>3</v>
      </c>
      <c r="J8" s="4"/>
    </row>
    <row r="9" spans="1:10" ht="15.75" x14ac:dyDescent="0.3">
      <c r="A9" t="s">
        <v>210</v>
      </c>
      <c r="B9" s="35" t="s">
        <v>128</v>
      </c>
      <c r="C9" s="37" t="s">
        <v>349</v>
      </c>
      <c r="D9" s="37" t="s">
        <v>30</v>
      </c>
      <c r="E9" s="48" t="s">
        <v>192</v>
      </c>
      <c r="F9" s="37" t="s">
        <v>193</v>
      </c>
      <c r="G9" s="37">
        <v>603</v>
      </c>
      <c r="H9" s="40" t="s">
        <v>291</v>
      </c>
      <c r="I9">
        <f t="shared" si="0"/>
        <v>15</v>
      </c>
      <c r="J9" s="4"/>
    </row>
    <row r="10" spans="1:10" ht="15.75" x14ac:dyDescent="0.3">
      <c r="A10" t="s">
        <v>211</v>
      </c>
      <c r="B10" s="35" t="s">
        <v>129</v>
      </c>
      <c r="C10" s="37" t="s">
        <v>349</v>
      </c>
      <c r="D10" s="37" t="s">
        <v>30</v>
      </c>
      <c r="E10" s="48" t="s">
        <v>192</v>
      </c>
      <c r="F10" s="37" t="s">
        <v>193</v>
      </c>
      <c r="G10" s="37">
        <v>603</v>
      </c>
      <c r="H10" s="40" t="s">
        <v>291</v>
      </c>
      <c r="I10">
        <f t="shared" si="0"/>
        <v>15</v>
      </c>
      <c r="J10" s="4"/>
    </row>
    <row r="11" spans="1:10" ht="15.75" x14ac:dyDescent="0.3">
      <c r="A11" t="s">
        <v>212</v>
      </c>
      <c r="B11" s="35" t="s">
        <v>130</v>
      </c>
      <c r="C11" s="37" t="s">
        <v>349</v>
      </c>
      <c r="D11" s="37" t="s">
        <v>30</v>
      </c>
      <c r="E11" s="48" t="s">
        <v>192</v>
      </c>
      <c r="F11" s="37" t="s">
        <v>193</v>
      </c>
      <c r="G11" s="37">
        <v>603</v>
      </c>
      <c r="H11" s="40" t="s">
        <v>291</v>
      </c>
      <c r="I11">
        <f t="shared" si="0"/>
        <v>15</v>
      </c>
      <c r="J11" s="4"/>
    </row>
    <row r="12" spans="1:10" ht="15.75" x14ac:dyDescent="0.3">
      <c r="A12" t="s">
        <v>213</v>
      </c>
      <c r="B12" s="35" t="s">
        <v>131</v>
      </c>
      <c r="C12" s="37" t="s">
        <v>349</v>
      </c>
      <c r="D12" s="37" t="s">
        <v>30</v>
      </c>
      <c r="E12" s="48" t="s">
        <v>192</v>
      </c>
      <c r="F12" s="37" t="s">
        <v>193</v>
      </c>
      <c r="G12" s="37">
        <v>603</v>
      </c>
      <c r="H12" s="40" t="s">
        <v>291</v>
      </c>
      <c r="I12">
        <f t="shared" si="0"/>
        <v>15</v>
      </c>
      <c r="J12" s="4"/>
    </row>
    <row r="13" spans="1:10" thickBot="1" x14ac:dyDescent="0.35">
      <c r="A13" t="s">
        <v>214</v>
      </c>
      <c r="B13" s="35" t="s">
        <v>132</v>
      </c>
      <c r="C13" s="37" t="s">
        <v>349</v>
      </c>
      <c r="D13" s="37" t="s">
        <v>30</v>
      </c>
      <c r="E13" s="48" t="s">
        <v>192</v>
      </c>
      <c r="F13" s="37" t="s">
        <v>193</v>
      </c>
      <c r="G13" s="37">
        <v>603</v>
      </c>
      <c r="H13" s="40" t="s">
        <v>291</v>
      </c>
      <c r="I13">
        <f t="shared" si="0"/>
        <v>15</v>
      </c>
      <c r="J13" s="4"/>
    </row>
    <row r="14" spans="1:10" thickBot="1" x14ac:dyDescent="0.35">
      <c r="A14" t="s">
        <v>215</v>
      </c>
      <c r="B14" s="35" t="s">
        <v>133</v>
      </c>
      <c r="C14" s="37" t="s">
        <v>349</v>
      </c>
      <c r="D14" s="37" t="s">
        <v>30</v>
      </c>
      <c r="E14" s="51" t="s">
        <v>192</v>
      </c>
      <c r="F14" s="37" t="s">
        <v>193</v>
      </c>
      <c r="G14" s="37">
        <v>603</v>
      </c>
      <c r="H14" s="40" t="s">
        <v>291</v>
      </c>
      <c r="I14">
        <f t="shared" si="0"/>
        <v>15</v>
      </c>
      <c r="J14" s="4"/>
    </row>
    <row r="15" spans="1:10" thickBot="1" x14ac:dyDescent="0.35">
      <c r="A15" t="s">
        <v>216</v>
      </c>
      <c r="B15" s="35" t="s">
        <v>134</v>
      </c>
      <c r="C15" s="37" t="s">
        <v>349</v>
      </c>
      <c r="D15" s="37" t="s">
        <v>30</v>
      </c>
      <c r="E15" s="51" t="s">
        <v>192</v>
      </c>
      <c r="F15" s="37" t="s">
        <v>193</v>
      </c>
      <c r="G15" s="37">
        <v>603</v>
      </c>
      <c r="H15" s="40" t="s">
        <v>291</v>
      </c>
      <c r="I15">
        <f t="shared" si="0"/>
        <v>15</v>
      </c>
      <c r="J15" s="4"/>
    </row>
    <row r="16" spans="1:10" ht="15.75" x14ac:dyDescent="0.3">
      <c r="A16" t="s">
        <v>263</v>
      </c>
      <c r="B16" s="35" t="s">
        <v>135</v>
      </c>
      <c r="C16" s="37" t="s">
        <v>349</v>
      </c>
      <c r="D16" s="37" t="s">
        <v>143</v>
      </c>
      <c r="E16" s="40" t="s">
        <v>94</v>
      </c>
      <c r="F16" s="37" t="s">
        <v>36</v>
      </c>
      <c r="G16" s="37">
        <v>603</v>
      </c>
      <c r="H16" s="40" t="s">
        <v>291</v>
      </c>
      <c r="I16">
        <f t="shared" si="0"/>
        <v>2</v>
      </c>
      <c r="J16" s="4"/>
    </row>
    <row r="17" spans="1:10" ht="15.75" x14ac:dyDescent="0.3">
      <c r="A17" t="s">
        <v>264</v>
      </c>
      <c r="B17" s="35" t="s">
        <v>136</v>
      </c>
      <c r="C17" s="37" t="s">
        <v>349</v>
      </c>
      <c r="D17" s="37" t="s">
        <v>143</v>
      </c>
      <c r="E17" s="40" t="s">
        <v>94</v>
      </c>
      <c r="F17" s="37" t="s">
        <v>36</v>
      </c>
      <c r="G17" s="37">
        <v>603</v>
      </c>
      <c r="H17" s="40" t="s">
        <v>291</v>
      </c>
      <c r="I17">
        <f t="shared" si="0"/>
        <v>2</v>
      </c>
      <c r="J17" s="4"/>
    </row>
    <row r="18" spans="1:10" ht="15.75" x14ac:dyDescent="0.3">
      <c r="A18" t="s">
        <v>223</v>
      </c>
      <c r="B18" s="45" t="s">
        <v>137</v>
      </c>
      <c r="C18" s="37" t="s">
        <v>349</v>
      </c>
      <c r="D18" s="37" t="s">
        <v>396</v>
      </c>
      <c r="E18" s="36" t="s">
        <v>313</v>
      </c>
      <c r="F18" s="37" t="s">
        <v>193</v>
      </c>
      <c r="G18" s="46">
        <v>1206</v>
      </c>
      <c r="H18" s="40" t="s">
        <v>344</v>
      </c>
      <c r="I18">
        <f t="shared" si="0"/>
        <v>2</v>
      </c>
      <c r="J18" s="4"/>
    </row>
    <row r="19" spans="1:10" ht="15.75" x14ac:dyDescent="0.3">
      <c r="A19" t="s">
        <v>224</v>
      </c>
      <c r="B19" s="45" t="s">
        <v>138</v>
      </c>
      <c r="C19" s="37" t="s">
        <v>349</v>
      </c>
      <c r="D19" s="37" t="s">
        <v>396</v>
      </c>
      <c r="E19" s="36" t="s">
        <v>313</v>
      </c>
      <c r="F19" s="37" t="s">
        <v>193</v>
      </c>
      <c r="G19" s="46">
        <v>1206</v>
      </c>
      <c r="H19" s="40" t="s">
        <v>344</v>
      </c>
      <c r="I19">
        <f t="shared" si="0"/>
        <v>2</v>
      </c>
      <c r="J19" s="4"/>
    </row>
    <row r="20" spans="1:10" ht="15.75" x14ac:dyDescent="0.3">
      <c r="A20" t="s">
        <v>225</v>
      </c>
      <c r="B20" s="45" t="s">
        <v>139</v>
      </c>
      <c r="C20" s="37" t="s">
        <v>349</v>
      </c>
      <c r="D20" s="37" t="s">
        <v>294</v>
      </c>
      <c r="E20" s="48" t="s">
        <v>293</v>
      </c>
      <c r="F20" s="37" t="s">
        <v>193</v>
      </c>
      <c r="G20" s="46">
        <v>805</v>
      </c>
      <c r="H20" s="40" t="s">
        <v>344</v>
      </c>
      <c r="I20">
        <f t="shared" si="0"/>
        <v>2</v>
      </c>
      <c r="J20" s="4"/>
    </row>
    <row r="21" spans="1:10" ht="15.75" x14ac:dyDescent="0.3">
      <c r="A21" t="s">
        <v>226</v>
      </c>
      <c r="B21" s="35" t="s">
        <v>140</v>
      </c>
      <c r="C21" s="37" t="s">
        <v>349</v>
      </c>
      <c r="D21" s="37" t="s">
        <v>121</v>
      </c>
      <c r="E21" s="48" t="s">
        <v>195</v>
      </c>
      <c r="F21" s="37" t="s">
        <v>193</v>
      </c>
      <c r="G21" s="37">
        <v>805</v>
      </c>
      <c r="H21" s="40" t="s">
        <v>344</v>
      </c>
      <c r="I21">
        <f t="shared" si="0"/>
        <v>2</v>
      </c>
      <c r="J21" s="4"/>
    </row>
    <row r="22" spans="1:10" ht="15.75" x14ac:dyDescent="0.3">
      <c r="A22" t="s">
        <v>247</v>
      </c>
      <c r="B22" s="35" t="s">
        <v>141</v>
      </c>
      <c r="C22" s="37" t="s">
        <v>349</v>
      </c>
      <c r="D22" s="37" t="s">
        <v>294</v>
      </c>
      <c r="E22" s="48" t="s">
        <v>293</v>
      </c>
      <c r="F22" s="37" t="s">
        <v>36</v>
      </c>
      <c r="G22" s="37">
        <v>603</v>
      </c>
      <c r="H22" s="40" t="s">
        <v>292</v>
      </c>
      <c r="I22">
        <f t="shared" si="0"/>
        <v>2</v>
      </c>
      <c r="J22" s="4"/>
    </row>
    <row r="23" spans="1:10" ht="15.75" x14ac:dyDescent="0.3">
      <c r="A23" t="s">
        <v>248</v>
      </c>
      <c r="B23" s="35" t="s">
        <v>142</v>
      </c>
      <c r="C23" s="37" t="s">
        <v>349</v>
      </c>
      <c r="D23" s="37" t="s">
        <v>121</v>
      </c>
      <c r="E23" s="48" t="s">
        <v>195</v>
      </c>
      <c r="F23" s="37" t="s">
        <v>36</v>
      </c>
      <c r="G23" s="37">
        <v>603</v>
      </c>
      <c r="H23" s="40" t="s">
        <v>292</v>
      </c>
      <c r="I23">
        <f t="shared" si="0"/>
        <v>2</v>
      </c>
      <c r="J23" s="4"/>
    </row>
    <row r="24" spans="1:10" ht="15.75" x14ac:dyDescent="0.3">
      <c r="A24" t="s">
        <v>199</v>
      </c>
      <c r="B24" s="35" t="s">
        <v>65</v>
      </c>
      <c r="C24" s="37" t="s">
        <v>350</v>
      </c>
      <c r="D24" s="37" t="s">
        <v>325</v>
      </c>
      <c r="E24" s="50" t="s">
        <v>64</v>
      </c>
      <c r="F24" s="37" t="s">
        <v>104</v>
      </c>
      <c r="G24" s="37" t="s">
        <v>324</v>
      </c>
      <c r="H24" s="40" t="s">
        <v>292</v>
      </c>
      <c r="I24">
        <f t="shared" si="0"/>
        <v>1</v>
      </c>
      <c r="J24" s="4"/>
    </row>
    <row r="25" spans="1:10" ht="15.75" x14ac:dyDescent="0.3">
      <c r="A25" t="s">
        <v>201</v>
      </c>
      <c r="B25" s="35" t="s">
        <v>33</v>
      </c>
      <c r="C25" s="37" t="s">
        <v>351</v>
      </c>
      <c r="D25" s="37" t="s">
        <v>322</v>
      </c>
      <c r="E25" s="43" t="s">
        <v>66</v>
      </c>
      <c r="F25" s="37" t="s">
        <v>93</v>
      </c>
      <c r="G25" s="37" t="s">
        <v>323</v>
      </c>
      <c r="H25" s="40" t="s">
        <v>291</v>
      </c>
      <c r="I25">
        <f t="shared" si="0"/>
        <v>1</v>
      </c>
      <c r="J25" s="4"/>
    </row>
    <row r="26" spans="1:10" ht="15.75" x14ac:dyDescent="0.3">
      <c r="A26" t="s">
        <v>272</v>
      </c>
      <c r="B26" s="35" t="s">
        <v>145</v>
      </c>
      <c r="C26" s="37" t="s">
        <v>352</v>
      </c>
      <c r="D26" s="52" t="s">
        <v>328</v>
      </c>
      <c r="E26" s="43" t="s">
        <v>67</v>
      </c>
      <c r="F26" s="37" t="s">
        <v>92</v>
      </c>
      <c r="G26" s="37">
        <v>603</v>
      </c>
      <c r="H26" s="40" t="s">
        <v>391</v>
      </c>
      <c r="I26">
        <f t="shared" si="0"/>
        <v>3</v>
      </c>
      <c r="J26" s="4"/>
    </row>
    <row r="27" spans="1:10" ht="15.75" x14ac:dyDescent="0.3">
      <c r="A27" t="s">
        <v>273</v>
      </c>
      <c r="B27" s="35" t="s">
        <v>146</v>
      </c>
      <c r="C27" s="37" t="s">
        <v>352</v>
      </c>
      <c r="D27" s="52" t="s">
        <v>328</v>
      </c>
      <c r="E27" s="43" t="s">
        <v>67</v>
      </c>
      <c r="F27" s="37" t="s">
        <v>92</v>
      </c>
      <c r="G27" s="37">
        <v>603</v>
      </c>
      <c r="H27" s="40" t="s">
        <v>391</v>
      </c>
      <c r="I27">
        <f t="shared" si="0"/>
        <v>3</v>
      </c>
      <c r="J27" s="4"/>
    </row>
    <row r="28" spans="1:10" ht="15" x14ac:dyDescent="0.25">
      <c r="A28" t="s">
        <v>274</v>
      </c>
      <c r="B28" s="35" t="s">
        <v>147</v>
      </c>
      <c r="C28" s="37" t="s">
        <v>352</v>
      </c>
      <c r="D28" s="52" t="s">
        <v>328</v>
      </c>
      <c r="E28" s="43" t="s">
        <v>67</v>
      </c>
      <c r="F28" s="37" t="s">
        <v>92</v>
      </c>
      <c r="G28" s="37">
        <v>603</v>
      </c>
      <c r="H28" s="40" t="s">
        <v>391</v>
      </c>
      <c r="I28">
        <f t="shared" si="0"/>
        <v>3</v>
      </c>
    </row>
    <row r="29" spans="1:10" ht="15" x14ac:dyDescent="0.25">
      <c r="A29" t="s">
        <v>243</v>
      </c>
      <c r="B29" s="35" t="s">
        <v>69</v>
      </c>
      <c r="C29" s="37" t="s">
        <v>360</v>
      </c>
      <c r="D29" s="52" t="s">
        <v>340</v>
      </c>
      <c r="E29" s="43" t="s">
        <v>68</v>
      </c>
      <c r="F29" s="37" t="s">
        <v>70</v>
      </c>
      <c r="G29" s="37" t="s">
        <v>304</v>
      </c>
      <c r="H29" s="40" t="s">
        <v>292</v>
      </c>
      <c r="I29">
        <f t="shared" si="0"/>
        <v>1</v>
      </c>
    </row>
    <row r="30" spans="1:10" ht="15.75" x14ac:dyDescent="0.3">
      <c r="A30" t="s">
        <v>271</v>
      </c>
      <c r="B30" s="35" t="s">
        <v>71</v>
      </c>
      <c r="C30" s="37" t="s">
        <v>359</v>
      </c>
      <c r="D30" s="52" t="s">
        <v>339</v>
      </c>
      <c r="E30" s="40" t="s">
        <v>110</v>
      </c>
      <c r="F30" s="37" t="s">
        <v>111</v>
      </c>
      <c r="G30" s="37" t="s">
        <v>303</v>
      </c>
      <c r="H30" s="40" t="s">
        <v>292</v>
      </c>
      <c r="I30">
        <f t="shared" si="0"/>
        <v>1</v>
      </c>
      <c r="J30" s="4"/>
    </row>
    <row r="31" spans="1:10" ht="15.75" x14ac:dyDescent="0.3">
      <c r="A31" t="s">
        <v>287</v>
      </c>
      <c r="B31" s="35" t="s">
        <v>72</v>
      </c>
      <c r="C31" s="37" t="s">
        <v>362</v>
      </c>
      <c r="D31" s="37" t="s">
        <v>327</v>
      </c>
      <c r="E31" s="40" t="s">
        <v>103</v>
      </c>
      <c r="F31" s="37" t="s">
        <v>73</v>
      </c>
      <c r="G31" s="37" t="s">
        <v>326</v>
      </c>
      <c r="H31" s="40" t="s">
        <v>292</v>
      </c>
      <c r="I31">
        <f t="shared" si="0"/>
        <v>1</v>
      </c>
      <c r="J31" s="4"/>
    </row>
    <row r="32" spans="1:10" ht="15.75" x14ac:dyDescent="0.3">
      <c r="A32" t="s">
        <v>284</v>
      </c>
      <c r="B32" s="35" t="s">
        <v>75</v>
      </c>
      <c r="C32" s="37" t="s">
        <v>358</v>
      </c>
      <c r="D32" s="52" t="s">
        <v>329</v>
      </c>
      <c r="E32" s="48" t="s">
        <v>186</v>
      </c>
      <c r="F32" s="37" t="s">
        <v>46</v>
      </c>
      <c r="G32" s="37" t="s">
        <v>302</v>
      </c>
      <c r="H32" s="40" t="s">
        <v>292</v>
      </c>
      <c r="I32">
        <f t="shared" si="0"/>
        <v>1</v>
      </c>
      <c r="J32" s="4"/>
    </row>
    <row r="33" spans="1:10" ht="15.75" x14ac:dyDescent="0.3">
      <c r="A33" t="s">
        <v>285</v>
      </c>
      <c r="B33" s="35" t="s">
        <v>149</v>
      </c>
      <c r="C33" s="37" t="s">
        <v>358</v>
      </c>
      <c r="D33" s="52" t="s">
        <v>330</v>
      </c>
      <c r="E33" s="40" t="s">
        <v>74</v>
      </c>
      <c r="F33" s="37" t="s">
        <v>46</v>
      </c>
      <c r="G33" s="37" t="s">
        <v>302</v>
      </c>
      <c r="H33" s="40" t="s">
        <v>292</v>
      </c>
      <c r="I33">
        <f t="shared" si="0"/>
        <v>1</v>
      </c>
      <c r="J33" s="4"/>
    </row>
    <row r="34" spans="1:10" ht="15.75" x14ac:dyDescent="0.3">
      <c r="A34" t="s">
        <v>265</v>
      </c>
      <c r="B34" s="35" t="s">
        <v>77</v>
      </c>
      <c r="C34" s="37" t="s">
        <v>353</v>
      </c>
      <c r="D34" s="53" t="s">
        <v>395</v>
      </c>
      <c r="E34" s="43" t="s">
        <v>394</v>
      </c>
      <c r="F34" s="37" t="s">
        <v>46</v>
      </c>
      <c r="G34" s="37" t="s">
        <v>302</v>
      </c>
      <c r="H34" s="40" t="s">
        <v>292</v>
      </c>
      <c r="I34">
        <f t="shared" ref="I34:I65" si="1">COUNTIF(E:E,E34)</f>
        <v>2</v>
      </c>
      <c r="J34" s="4"/>
    </row>
    <row r="35" spans="1:10" ht="15.75" x14ac:dyDescent="0.3">
      <c r="A35" t="s">
        <v>266</v>
      </c>
      <c r="B35" s="35" t="s">
        <v>79</v>
      </c>
      <c r="C35" s="37" t="s">
        <v>353</v>
      </c>
      <c r="D35" s="53" t="s">
        <v>395</v>
      </c>
      <c r="E35" s="43" t="s">
        <v>394</v>
      </c>
      <c r="F35" s="37" t="s">
        <v>46</v>
      </c>
      <c r="G35" s="37" t="s">
        <v>302</v>
      </c>
      <c r="H35" s="40" t="s">
        <v>292</v>
      </c>
      <c r="I35">
        <f t="shared" si="1"/>
        <v>2</v>
      </c>
      <c r="J35" s="4"/>
    </row>
    <row r="36" spans="1:10" ht="15.75" x14ac:dyDescent="0.3">
      <c r="A36" t="s">
        <v>202</v>
      </c>
      <c r="B36" s="35" t="s">
        <v>116</v>
      </c>
      <c r="C36" s="37" t="s">
        <v>354</v>
      </c>
      <c r="D36" s="37" t="s">
        <v>317</v>
      </c>
      <c r="E36" s="48" t="s">
        <v>309</v>
      </c>
      <c r="F36" s="37" t="s">
        <v>310</v>
      </c>
      <c r="G36" s="37">
        <v>603</v>
      </c>
      <c r="H36" s="40" t="s">
        <v>291</v>
      </c>
      <c r="I36">
        <f t="shared" si="1"/>
        <v>4</v>
      </c>
      <c r="J36" s="4"/>
    </row>
    <row r="37" spans="1:10" ht="15.75" x14ac:dyDescent="0.3">
      <c r="A37" t="s">
        <v>203</v>
      </c>
      <c r="B37" s="35" t="s">
        <v>150</v>
      </c>
      <c r="C37" s="37" t="s">
        <v>354</v>
      </c>
      <c r="D37" s="37" t="s">
        <v>317</v>
      </c>
      <c r="E37" s="48" t="s">
        <v>309</v>
      </c>
      <c r="F37" s="37" t="s">
        <v>310</v>
      </c>
      <c r="G37" s="37">
        <v>603</v>
      </c>
      <c r="H37" s="40" t="s">
        <v>291</v>
      </c>
      <c r="I37">
        <f t="shared" si="1"/>
        <v>4</v>
      </c>
      <c r="J37" s="4"/>
    </row>
    <row r="38" spans="1:10" ht="15.75" x14ac:dyDescent="0.3">
      <c r="A38" t="s">
        <v>204</v>
      </c>
      <c r="B38" s="35" t="s">
        <v>151</v>
      </c>
      <c r="C38" s="37" t="s">
        <v>354</v>
      </c>
      <c r="D38" s="37" t="s">
        <v>317</v>
      </c>
      <c r="E38" s="48" t="s">
        <v>309</v>
      </c>
      <c r="F38" s="37" t="s">
        <v>310</v>
      </c>
      <c r="G38" s="37">
        <v>603</v>
      </c>
      <c r="H38" s="40" t="s">
        <v>291</v>
      </c>
      <c r="I38">
        <f t="shared" si="1"/>
        <v>4</v>
      </c>
      <c r="J38" s="4"/>
    </row>
    <row r="39" spans="1:10" ht="15.75" x14ac:dyDescent="0.3">
      <c r="A39" t="s">
        <v>200</v>
      </c>
      <c r="B39" s="35" t="s">
        <v>152</v>
      </c>
      <c r="C39" s="37" t="s">
        <v>354</v>
      </c>
      <c r="D39" s="37" t="s">
        <v>317</v>
      </c>
      <c r="E39" s="48" t="s">
        <v>309</v>
      </c>
      <c r="F39" s="37" t="s">
        <v>310</v>
      </c>
      <c r="G39" s="37">
        <v>603</v>
      </c>
      <c r="H39" s="40" t="s">
        <v>291</v>
      </c>
      <c r="I39">
        <f t="shared" si="1"/>
        <v>4</v>
      </c>
      <c r="J39" s="4"/>
    </row>
    <row r="40" spans="1:10" ht="15.75" x14ac:dyDescent="0.3">
      <c r="A40" t="s">
        <v>281</v>
      </c>
      <c r="B40" s="35" t="s">
        <v>80</v>
      </c>
      <c r="C40" s="37" t="s">
        <v>361</v>
      </c>
      <c r="D40" s="52" t="s">
        <v>333</v>
      </c>
      <c r="E40" s="48" t="s">
        <v>307</v>
      </c>
      <c r="F40" s="37" t="s">
        <v>81</v>
      </c>
      <c r="G40" s="37" t="s">
        <v>301</v>
      </c>
      <c r="H40" s="40" t="s">
        <v>292</v>
      </c>
      <c r="I40">
        <f t="shared" si="1"/>
        <v>1</v>
      </c>
      <c r="J40" s="4"/>
    </row>
    <row r="41" spans="1:10" ht="15.75" x14ac:dyDescent="0.3">
      <c r="A41" t="s">
        <v>196</v>
      </c>
      <c r="B41" s="45" t="s">
        <v>2</v>
      </c>
      <c r="C41" s="46" t="s">
        <v>3</v>
      </c>
      <c r="D41" s="47" t="s">
        <v>4</v>
      </c>
      <c r="E41" s="48" t="s">
        <v>392</v>
      </c>
      <c r="F41" s="46" t="s">
        <v>36</v>
      </c>
      <c r="G41" s="46">
        <v>603</v>
      </c>
      <c r="H41" s="48" t="s">
        <v>295</v>
      </c>
      <c r="I41">
        <f t="shared" si="1"/>
        <v>1</v>
      </c>
      <c r="J41" s="4"/>
    </row>
    <row r="42" spans="1:10" ht="15.75" x14ac:dyDescent="0.3">
      <c r="A42" t="s">
        <v>267</v>
      </c>
      <c r="B42" s="45" t="s">
        <v>17</v>
      </c>
      <c r="C42" s="46" t="s">
        <v>3</v>
      </c>
      <c r="D42" s="46" t="s">
        <v>18</v>
      </c>
      <c r="E42" s="47" t="s">
        <v>118</v>
      </c>
      <c r="F42" s="46" t="s">
        <v>36</v>
      </c>
      <c r="G42" s="46">
        <v>402</v>
      </c>
      <c r="H42" s="46" t="s">
        <v>292</v>
      </c>
      <c r="I42">
        <f t="shared" si="1"/>
        <v>1</v>
      </c>
      <c r="J42" s="4"/>
    </row>
    <row r="43" spans="1:10" ht="15.75" x14ac:dyDescent="0.3">
      <c r="A43" t="s">
        <v>244</v>
      </c>
      <c r="B43" s="45" t="s">
        <v>19</v>
      </c>
      <c r="C43" s="46" t="s">
        <v>12</v>
      </c>
      <c r="D43" s="46" t="s">
        <v>20</v>
      </c>
      <c r="E43" s="47" t="s">
        <v>122</v>
      </c>
      <c r="F43" s="46" t="s">
        <v>35</v>
      </c>
      <c r="G43" s="46">
        <v>402</v>
      </c>
      <c r="H43" s="40" t="s">
        <v>291</v>
      </c>
      <c r="I43">
        <f t="shared" si="1"/>
        <v>1</v>
      </c>
      <c r="J43" s="4"/>
    </row>
    <row r="44" spans="1:10" ht="15.75" x14ac:dyDescent="0.3">
      <c r="A44" t="s">
        <v>255</v>
      </c>
      <c r="B44" s="45" t="s">
        <v>154</v>
      </c>
      <c r="C44" s="46" t="s">
        <v>349</v>
      </c>
      <c r="D44" s="46" t="s">
        <v>16</v>
      </c>
      <c r="E44" s="33" t="s">
        <v>393</v>
      </c>
      <c r="F44" s="46" t="s">
        <v>36</v>
      </c>
      <c r="G44" s="46">
        <v>402</v>
      </c>
      <c r="H44" s="40" t="s">
        <v>292</v>
      </c>
      <c r="I44">
        <f t="shared" si="1"/>
        <v>2</v>
      </c>
      <c r="J44" s="4"/>
    </row>
    <row r="45" spans="1:10" ht="15.75" x14ac:dyDescent="0.3">
      <c r="A45" t="s">
        <v>262</v>
      </c>
      <c r="B45" s="45" t="s">
        <v>21</v>
      </c>
      <c r="C45" s="46" t="s">
        <v>349</v>
      </c>
      <c r="D45" s="46" t="s">
        <v>22</v>
      </c>
      <c r="E45" s="47" t="s">
        <v>120</v>
      </c>
      <c r="F45" s="46" t="s">
        <v>36</v>
      </c>
      <c r="G45" s="46">
        <v>402</v>
      </c>
      <c r="H45" s="46" t="s">
        <v>292</v>
      </c>
      <c r="I45">
        <f t="shared" si="1"/>
        <v>1</v>
      </c>
      <c r="J45" s="4"/>
    </row>
    <row r="46" spans="1:10" ht="15" x14ac:dyDescent="0.25">
      <c r="A46" t="s">
        <v>275</v>
      </c>
      <c r="B46" s="45" t="s">
        <v>23</v>
      </c>
      <c r="C46" s="46" t="s">
        <v>12</v>
      </c>
      <c r="D46" s="46" t="s">
        <v>24</v>
      </c>
      <c r="E46" s="47" t="s">
        <v>25</v>
      </c>
      <c r="F46" s="46" t="s">
        <v>38</v>
      </c>
      <c r="G46" s="46">
        <v>402</v>
      </c>
      <c r="H46" s="46" t="s">
        <v>291</v>
      </c>
      <c r="I46">
        <f t="shared" si="1"/>
        <v>1</v>
      </c>
    </row>
    <row r="47" spans="1:10" ht="15" x14ac:dyDescent="0.25">
      <c r="A47" t="s">
        <v>257</v>
      </c>
      <c r="B47" s="45" t="s">
        <v>28</v>
      </c>
      <c r="C47" s="46" t="s">
        <v>349</v>
      </c>
      <c r="D47" s="46" t="s">
        <v>10</v>
      </c>
      <c r="E47" s="47" t="s">
        <v>123</v>
      </c>
      <c r="F47" s="46" t="s">
        <v>36</v>
      </c>
      <c r="G47" s="46">
        <v>402</v>
      </c>
      <c r="H47" s="46" t="s">
        <v>292</v>
      </c>
      <c r="I47">
        <f t="shared" si="1"/>
        <v>2</v>
      </c>
    </row>
    <row r="48" spans="1:10" ht="15" x14ac:dyDescent="0.25">
      <c r="A48" t="s">
        <v>217</v>
      </c>
      <c r="B48" s="35" t="s">
        <v>155</v>
      </c>
      <c r="C48" s="37" t="s">
        <v>349</v>
      </c>
      <c r="D48" s="37" t="s">
        <v>30</v>
      </c>
      <c r="E48" s="48" t="s">
        <v>192</v>
      </c>
      <c r="F48" s="37" t="s">
        <v>193</v>
      </c>
      <c r="G48" s="37">
        <v>603</v>
      </c>
      <c r="H48" s="40" t="s">
        <v>291</v>
      </c>
      <c r="I48">
        <f t="shared" si="1"/>
        <v>15</v>
      </c>
    </row>
    <row r="49" spans="1:9" ht="15" x14ac:dyDescent="0.25">
      <c r="A49" t="s">
        <v>259</v>
      </c>
      <c r="B49" s="35" t="s">
        <v>82</v>
      </c>
      <c r="C49" s="37" t="s">
        <v>349</v>
      </c>
      <c r="D49" s="37" t="s">
        <v>31</v>
      </c>
      <c r="E49" s="40" t="s">
        <v>53</v>
      </c>
      <c r="F49" s="37" t="s">
        <v>36</v>
      </c>
      <c r="G49" s="37">
        <v>603</v>
      </c>
      <c r="H49" s="48" t="s">
        <v>291</v>
      </c>
      <c r="I49">
        <f t="shared" si="1"/>
        <v>3</v>
      </c>
    </row>
    <row r="50" spans="1:9" ht="15" x14ac:dyDescent="0.25">
      <c r="A50" t="s">
        <v>221</v>
      </c>
      <c r="B50" s="35" t="s">
        <v>114</v>
      </c>
      <c r="C50" s="37" t="s">
        <v>349</v>
      </c>
      <c r="D50" s="37" t="s">
        <v>144</v>
      </c>
      <c r="E50" s="48" t="s">
        <v>318</v>
      </c>
      <c r="F50" s="37" t="s">
        <v>193</v>
      </c>
      <c r="G50" s="47">
        <v>603</v>
      </c>
      <c r="H50" s="40" t="s">
        <v>291</v>
      </c>
      <c r="I50">
        <f t="shared" si="1"/>
        <v>3</v>
      </c>
    </row>
    <row r="51" spans="1:9" ht="15" x14ac:dyDescent="0.25">
      <c r="A51" t="s">
        <v>218</v>
      </c>
      <c r="B51" s="35" t="s">
        <v>113</v>
      </c>
      <c r="C51" s="37" t="s">
        <v>349</v>
      </c>
      <c r="D51" s="37" t="s">
        <v>30</v>
      </c>
      <c r="E51" s="48" t="s">
        <v>192</v>
      </c>
      <c r="F51" s="37" t="s">
        <v>193</v>
      </c>
      <c r="G51" s="37">
        <v>603</v>
      </c>
      <c r="H51" s="40" t="s">
        <v>291</v>
      </c>
      <c r="I51">
        <f t="shared" si="1"/>
        <v>15</v>
      </c>
    </row>
    <row r="52" spans="1:9" ht="15" x14ac:dyDescent="0.25">
      <c r="A52" t="s">
        <v>260</v>
      </c>
      <c r="B52" s="35" t="s">
        <v>112</v>
      </c>
      <c r="C52" s="37" t="s">
        <v>349</v>
      </c>
      <c r="D52" s="37" t="s">
        <v>31</v>
      </c>
      <c r="E52" s="40" t="s">
        <v>53</v>
      </c>
      <c r="F52" s="37" t="s">
        <v>36</v>
      </c>
      <c r="G52" s="37">
        <v>603</v>
      </c>
      <c r="H52" s="48" t="s">
        <v>291</v>
      </c>
      <c r="I52">
        <f t="shared" si="1"/>
        <v>3</v>
      </c>
    </row>
    <row r="53" spans="1:9" ht="15" x14ac:dyDescent="0.25">
      <c r="A53" t="s">
        <v>250</v>
      </c>
      <c r="B53" s="22" t="s">
        <v>156</v>
      </c>
      <c r="C53" s="40" t="s">
        <v>349</v>
      </c>
      <c r="D53" s="37" t="s">
        <v>32</v>
      </c>
      <c r="E53" s="40" t="s">
        <v>52</v>
      </c>
      <c r="F53" s="37" t="s">
        <v>36</v>
      </c>
      <c r="G53" s="37">
        <v>402</v>
      </c>
      <c r="H53" s="40" t="s">
        <v>305</v>
      </c>
      <c r="I53">
        <f t="shared" si="1"/>
        <v>4</v>
      </c>
    </row>
    <row r="54" spans="1:9" ht="15" x14ac:dyDescent="0.25">
      <c r="A54" t="s">
        <v>268</v>
      </c>
      <c r="B54" s="45" t="s">
        <v>157</v>
      </c>
      <c r="C54" s="46" t="s">
        <v>3</v>
      </c>
      <c r="D54" s="40" t="s">
        <v>9</v>
      </c>
      <c r="E54" s="48" t="s">
        <v>387</v>
      </c>
      <c r="F54" s="40" t="s">
        <v>36</v>
      </c>
      <c r="G54" s="40">
        <v>402</v>
      </c>
      <c r="H54" s="40" t="s">
        <v>291</v>
      </c>
      <c r="I54">
        <f t="shared" si="1"/>
        <v>3</v>
      </c>
    </row>
    <row r="55" spans="1:9" ht="15" x14ac:dyDescent="0.25">
      <c r="A55" t="s">
        <v>251</v>
      </c>
      <c r="B55" s="22" t="s">
        <v>158</v>
      </c>
      <c r="C55" s="40" t="s">
        <v>349</v>
      </c>
      <c r="D55" s="37" t="s">
        <v>32</v>
      </c>
      <c r="E55" s="40" t="s">
        <v>52</v>
      </c>
      <c r="F55" s="37" t="s">
        <v>36</v>
      </c>
      <c r="G55" s="37">
        <v>402</v>
      </c>
      <c r="H55" s="40" t="s">
        <v>305</v>
      </c>
      <c r="I55">
        <f t="shared" si="1"/>
        <v>4</v>
      </c>
    </row>
    <row r="56" spans="1:9" ht="15" x14ac:dyDescent="0.25">
      <c r="A56" t="s">
        <v>270</v>
      </c>
      <c r="B56" s="35" t="s">
        <v>83</v>
      </c>
      <c r="C56" s="37" t="s">
        <v>3</v>
      </c>
      <c r="D56" s="37" t="s">
        <v>384</v>
      </c>
      <c r="E56" s="41" t="s">
        <v>383</v>
      </c>
      <c r="F56" s="37" t="s">
        <v>36</v>
      </c>
      <c r="G56" s="37">
        <v>402</v>
      </c>
      <c r="H56" s="40" t="s">
        <v>292</v>
      </c>
      <c r="I56">
        <f t="shared" si="1"/>
        <v>1</v>
      </c>
    </row>
    <row r="57" spans="1:9" ht="15" x14ac:dyDescent="0.25">
      <c r="A57" t="s">
        <v>252</v>
      </c>
      <c r="B57" s="22" t="s">
        <v>159</v>
      </c>
      <c r="C57" s="40" t="s">
        <v>349</v>
      </c>
      <c r="D57" s="37" t="s">
        <v>386</v>
      </c>
      <c r="E57" s="41" t="s">
        <v>385</v>
      </c>
      <c r="F57" s="37" t="s">
        <v>36</v>
      </c>
      <c r="G57" s="37">
        <v>603</v>
      </c>
      <c r="H57" s="40" t="s">
        <v>292</v>
      </c>
      <c r="I57">
        <f t="shared" si="1"/>
        <v>1</v>
      </c>
    </row>
    <row r="58" spans="1:9" ht="15" x14ac:dyDescent="0.25">
      <c r="A58" t="s">
        <v>249</v>
      </c>
      <c r="B58" s="22" t="s">
        <v>6</v>
      </c>
      <c r="C58" s="40" t="s">
        <v>349</v>
      </c>
      <c r="D58" s="46" t="s">
        <v>7</v>
      </c>
      <c r="E58" s="47" t="s">
        <v>84</v>
      </c>
      <c r="F58" s="46" t="s">
        <v>36</v>
      </c>
      <c r="G58" s="46">
        <v>402</v>
      </c>
      <c r="H58" s="46" t="s">
        <v>292</v>
      </c>
      <c r="I58">
        <f t="shared" si="1"/>
        <v>1</v>
      </c>
    </row>
    <row r="59" spans="1:9" ht="15" x14ac:dyDescent="0.25">
      <c r="A59" t="s">
        <v>197</v>
      </c>
      <c r="B59" s="22" t="s">
        <v>8</v>
      </c>
      <c r="C59" s="40" t="s">
        <v>3</v>
      </c>
      <c r="D59" s="47" t="s">
        <v>9</v>
      </c>
      <c r="E59" s="49" t="s">
        <v>387</v>
      </c>
      <c r="F59" s="46" t="s">
        <v>36</v>
      </c>
      <c r="G59" s="46">
        <v>402</v>
      </c>
      <c r="H59" s="49" t="s">
        <v>388</v>
      </c>
      <c r="I59">
        <f t="shared" si="1"/>
        <v>3</v>
      </c>
    </row>
    <row r="60" spans="1:9" ht="15" x14ac:dyDescent="0.25">
      <c r="A60" t="s">
        <v>258</v>
      </c>
      <c r="B60" s="45" t="s">
        <v>26</v>
      </c>
      <c r="C60" s="46" t="s">
        <v>349</v>
      </c>
      <c r="D60" s="46" t="s">
        <v>10</v>
      </c>
      <c r="E60" s="47" t="s">
        <v>123</v>
      </c>
      <c r="F60" s="46" t="s">
        <v>36</v>
      </c>
      <c r="G60" s="37">
        <v>402</v>
      </c>
      <c r="H60" s="40" t="s">
        <v>292</v>
      </c>
      <c r="I60">
        <f t="shared" si="1"/>
        <v>2</v>
      </c>
    </row>
    <row r="61" spans="1:9" ht="15" x14ac:dyDescent="0.25">
      <c r="A61" t="s">
        <v>276</v>
      </c>
      <c r="B61" s="45" t="s">
        <v>11</v>
      </c>
      <c r="C61" s="46" t="s">
        <v>12</v>
      </c>
      <c r="D61" s="46" t="s">
        <v>13</v>
      </c>
      <c r="E61" s="47" t="s">
        <v>119</v>
      </c>
      <c r="F61" s="47" t="s">
        <v>38</v>
      </c>
      <c r="G61" s="47">
        <v>603</v>
      </c>
      <c r="H61" s="40" t="s">
        <v>291</v>
      </c>
      <c r="I61">
        <f t="shared" si="1"/>
        <v>1</v>
      </c>
    </row>
    <row r="62" spans="1:9" ht="15" x14ac:dyDescent="0.25">
      <c r="A62" t="s">
        <v>288</v>
      </c>
      <c r="B62" s="35" t="s">
        <v>14</v>
      </c>
      <c r="C62" s="37" t="s">
        <v>349</v>
      </c>
      <c r="D62" s="40" t="s">
        <v>15</v>
      </c>
      <c r="E62" s="40"/>
      <c r="F62" s="40"/>
      <c r="G62" s="40">
        <v>402</v>
      </c>
      <c r="H62" s="40" t="s">
        <v>292</v>
      </c>
      <c r="I62">
        <f t="shared" si="1"/>
        <v>0</v>
      </c>
    </row>
    <row r="63" spans="1:9" ht="15" x14ac:dyDescent="0.25">
      <c r="A63" t="s">
        <v>256</v>
      </c>
      <c r="B63" s="45" t="s">
        <v>153</v>
      </c>
      <c r="C63" s="46" t="s">
        <v>349</v>
      </c>
      <c r="D63" s="46" t="s">
        <v>16</v>
      </c>
      <c r="E63" s="33" t="s">
        <v>393</v>
      </c>
      <c r="F63" s="46" t="s">
        <v>36</v>
      </c>
      <c r="G63" s="46">
        <v>402</v>
      </c>
      <c r="H63" s="46" t="s">
        <v>292</v>
      </c>
      <c r="I63">
        <f t="shared" si="1"/>
        <v>2</v>
      </c>
    </row>
    <row r="64" spans="1:9" ht="15" x14ac:dyDescent="0.25">
      <c r="A64" t="s">
        <v>280</v>
      </c>
      <c r="B64" s="35" t="s">
        <v>85</v>
      </c>
      <c r="C64" s="37" t="s">
        <v>85</v>
      </c>
      <c r="D64" s="37" t="s">
        <v>334</v>
      </c>
      <c r="E64" s="40" t="s">
        <v>86</v>
      </c>
      <c r="F64" s="37" t="s">
        <v>87</v>
      </c>
      <c r="G64" s="37" t="s">
        <v>347</v>
      </c>
      <c r="H64" s="40" t="s">
        <v>292</v>
      </c>
      <c r="I64">
        <f t="shared" si="1"/>
        <v>1</v>
      </c>
    </row>
    <row r="65" spans="1:9" ht="15" x14ac:dyDescent="0.25">
      <c r="A65" t="s">
        <v>253</v>
      </c>
      <c r="B65" s="22" t="s">
        <v>160</v>
      </c>
      <c r="C65" s="40" t="s">
        <v>349</v>
      </c>
      <c r="D65" s="37" t="s">
        <v>32</v>
      </c>
      <c r="E65" s="40" t="s">
        <v>52</v>
      </c>
      <c r="F65" s="37" t="s">
        <v>36</v>
      </c>
      <c r="G65" s="37">
        <v>402</v>
      </c>
      <c r="H65" s="40" t="s">
        <v>305</v>
      </c>
      <c r="I65">
        <f t="shared" si="1"/>
        <v>4</v>
      </c>
    </row>
    <row r="66" spans="1:9" ht="15" x14ac:dyDescent="0.25">
      <c r="A66" t="s">
        <v>222</v>
      </c>
      <c r="B66" s="35" t="s">
        <v>161</v>
      </c>
      <c r="C66" s="37" t="s">
        <v>349</v>
      </c>
      <c r="D66" s="37" t="s">
        <v>144</v>
      </c>
      <c r="E66" s="48" t="s">
        <v>318</v>
      </c>
      <c r="F66" s="37" t="s">
        <v>193</v>
      </c>
      <c r="G66" s="47">
        <v>603</v>
      </c>
      <c r="H66" s="40" t="s">
        <v>291</v>
      </c>
      <c r="I66">
        <f t="shared" ref="I66:I94" si="2">COUNTIF(E:E,E66)</f>
        <v>3</v>
      </c>
    </row>
    <row r="67" spans="1:9" ht="15" x14ac:dyDescent="0.25">
      <c r="A67" t="s">
        <v>254</v>
      </c>
      <c r="B67" s="35" t="s">
        <v>162</v>
      </c>
      <c r="C67" s="37" t="s">
        <v>349</v>
      </c>
      <c r="D67" s="37" t="s">
        <v>32</v>
      </c>
      <c r="E67" s="40" t="s">
        <v>52</v>
      </c>
      <c r="F67" s="37" t="s">
        <v>36</v>
      </c>
      <c r="G67" s="37">
        <v>402</v>
      </c>
      <c r="H67" s="40" t="s">
        <v>305</v>
      </c>
      <c r="I67">
        <f t="shared" si="2"/>
        <v>4</v>
      </c>
    </row>
    <row r="68" spans="1:9" ht="15" x14ac:dyDescent="0.25">
      <c r="A68" t="s">
        <v>269</v>
      </c>
      <c r="B68" s="22" t="s">
        <v>163</v>
      </c>
      <c r="C68" s="40" t="s">
        <v>3</v>
      </c>
      <c r="D68" s="40" t="s">
        <v>9</v>
      </c>
      <c r="E68" s="49" t="s">
        <v>387</v>
      </c>
      <c r="F68" s="40" t="s">
        <v>36</v>
      </c>
      <c r="G68" s="40">
        <v>402</v>
      </c>
      <c r="H68" s="40" t="s">
        <v>291</v>
      </c>
      <c r="I68">
        <f t="shared" si="2"/>
        <v>3</v>
      </c>
    </row>
    <row r="69" spans="1:9" ht="15" x14ac:dyDescent="0.25">
      <c r="A69" t="s">
        <v>261</v>
      </c>
      <c r="B69" s="35" t="s">
        <v>164</v>
      </c>
      <c r="C69" s="37" t="s">
        <v>349</v>
      </c>
      <c r="D69" s="37" t="s">
        <v>31</v>
      </c>
      <c r="E69" s="40" t="s">
        <v>53</v>
      </c>
      <c r="F69" s="37" t="s">
        <v>36</v>
      </c>
      <c r="G69" s="37">
        <v>603</v>
      </c>
      <c r="H69" s="40" t="s">
        <v>291</v>
      </c>
      <c r="I69">
        <f t="shared" si="2"/>
        <v>3</v>
      </c>
    </row>
    <row r="70" spans="1:9" ht="15" x14ac:dyDescent="0.25">
      <c r="A70" t="s">
        <v>219</v>
      </c>
      <c r="B70" s="35" t="s">
        <v>165</v>
      </c>
      <c r="C70" s="37" t="s">
        <v>349</v>
      </c>
      <c r="D70" s="37" t="s">
        <v>30</v>
      </c>
      <c r="E70" s="48" t="s">
        <v>192</v>
      </c>
      <c r="F70" s="37" t="s">
        <v>193</v>
      </c>
      <c r="G70" s="37">
        <v>603</v>
      </c>
      <c r="H70" s="40" t="s">
        <v>291</v>
      </c>
      <c r="I70">
        <f t="shared" si="2"/>
        <v>15</v>
      </c>
    </row>
    <row r="71" spans="1:9" ht="15" x14ac:dyDescent="0.25">
      <c r="A71" t="s">
        <v>277</v>
      </c>
      <c r="B71" s="35" t="s">
        <v>185</v>
      </c>
      <c r="C71" s="37" t="s">
        <v>12</v>
      </c>
      <c r="D71" s="53" t="s">
        <v>342</v>
      </c>
      <c r="E71" s="54" t="s">
        <v>187</v>
      </c>
      <c r="F71" s="37" t="s">
        <v>38</v>
      </c>
      <c r="G71" s="37">
        <v>603</v>
      </c>
      <c r="H71" s="40" t="s">
        <v>291</v>
      </c>
      <c r="I71">
        <f t="shared" si="2"/>
        <v>1</v>
      </c>
    </row>
    <row r="72" spans="1:9" ht="15" x14ac:dyDescent="0.25">
      <c r="A72" t="s">
        <v>278</v>
      </c>
      <c r="B72" s="35" t="s">
        <v>166</v>
      </c>
      <c r="C72" s="37" t="s">
        <v>12</v>
      </c>
      <c r="D72" s="37" t="s">
        <v>312</v>
      </c>
      <c r="E72" s="48" t="s">
        <v>311</v>
      </c>
      <c r="F72" s="37" t="s">
        <v>59</v>
      </c>
      <c r="G72" s="37">
        <v>603</v>
      </c>
      <c r="H72" s="40" t="s">
        <v>341</v>
      </c>
      <c r="I72">
        <f t="shared" si="2"/>
        <v>2</v>
      </c>
    </row>
    <row r="73" spans="1:9" ht="15" x14ac:dyDescent="0.25">
      <c r="A73" t="s">
        <v>279</v>
      </c>
      <c r="B73" s="35" t="s">
        <v>167</v>
      </c>
      <c r="C73" s="37" t="s">
        <v>12</v>
      </c>
      <c r="D73" s="37" t="s">
        <v>312</v>
      </c>
      <c r="E73" s="48" t="s">
        <v>311</v>
      </c>
      <c r="F73" s="37" t="s">
        <v>59</v>
      </c>
      <c r="G73" s="37">
        <v>603</v>
      </c>
      <c r="H73" s="40" t="s">
        <v>341</v>
      </c>
      <c r="I73">
        <f t="shared" si="2"/>
        <v>2</v>
      </c>
    </row>
    <row r="74" spans="1:9" ht="15" x14ac:dyDescent="0.25">
      <c r="A74" t="s">
        <v>234</v>
      </c>
      <c r="B74" s="35" t="s">
        <v>88</v>
      </c>
      <c r="C74" s="37" t="s">
        <v>12</v>
      </c>
      <c r="D74" s="37" t="s">
        <v>297</v>
      </c>
      <c r="E74" s="48" t="s">
        <v>290</v>
      </c>
      <c r="F74" s="37" t="s">
        <v>95</v>
      </c>
      <c r="G74" s="37">
        <v>603</v>
      </c>
      <c r="H74" s="40" t="s">
        <v>291</v>
      </c>
      <c r="I74">
        <f t="shared" si="2"/>
        <v>1</v>
      </c>
    </row>
    <row r="75" spans="1:9" ht="15" x14ac:dyDescent="0.25">
      <c r="A75" t="s">
        <v>237</v>
      </c>
      <c r="B75" s="35" t="s">
        <v>168</v>
      </c>
      <c r="C75" s="37" t="s">
        <v>12</v>
      </c>
      <c r="D75" s="37" t="s">
        <v>27</v>
      </c>
      <c r="E75" s="48" t="s">
        <v>308</v>
      </c>
      <c r="F75" s="37" t="s">
        <v>95</v>
      </c>
      <c r="G75" s="37">
        <v>603</v>
      </c>
      <c r="H75" s="40" t="s">
        <v>291</v>
      </c>
      <c r="I75">
        <f t="shared" si="2"/>
        <v>4</v>
      </c>
    </row>
    <row r="76" spans="1:9" ht="15" x14ac:dyDescent="0.25">
      <c r="A76" t="s">
        <v>238</v>
      </c>
      <c r="B76" s="35" t="s">
        <v>169</v>
      </c>
      <c r="C76" s="37" t="s">
        <v>12</v>
      </c>
      <c r="D76" s="37" t="s">
        <v>27</v>
      </c>
      <c r="E76" s="48" t="s">
        <v>308</v>
      </c>
      <c r="F76" s="37" t="s">
        <v>95</v>
      </c>
      <c r="G76" s="37">
        <v>603</v>
      </c>
      <c r="H76" s="40" t="s">
        <v>291</v>
      </c>
      <c r="I76">
        <f t="shared" si="2"/>
        <v>4</v>
      </c>
    </row>
    <row r="77" spans="1:9" ht="15" x14ac:dyDescent="0.25">
      <c r="A77" t="s">
        <v>239</v>
      </c>
      <c r="B77" s="35" t="s">
        <v>170</v>
      </c>
      <c r="C77" s="37" t="s">
        <v>12</v>
      </c>
      <c r="D77" s="37" t="s">
        <v>27</v>
      </c>
      <c r="E77" s="48" t="s">
        <v>308</v>
      </c>
      <c r="F77" s="37" t="s">
        <v>95</v>
      </c>
      <c r="G77" s="37">
        <v>603</v>
      </c>
      <c r="H77" s="40" t="s">
        <v>291</v>
      </c>
      <c r="I77">
        <f t="shared" si="2"/>
        <v>4</v>
      </c>
    </row>
    <row r="78" spans="1:9" ht="15" x14ac:dyDescent="0.25">
      <c r="A78" t="s">
        <v>240</v>
      </c>
      <c r="B78" s="35" t="s">
        <v>171</v>
      </c>
      <c r="C78" s="37" t="s">
        <v>12</v>
      </c>
      <c r="D78" s="37" t="s">
        <v>27</v>
      </c>
      <c r="E78" s="48" t="s">
        <v>308</v>
      </c>
      <c r="F78" s="37" t="s">
        <v>95</v>
      </c>
      <c r="G78" s="37">
        <v>603</v>
      </c>
      <c r="H78" s="40" t="s">
        <v>291</v>
      </c>
      <c r="I78">
        <f t="shared" si="2"/>
        <v>4</v>
      </c>
    </row>
    <row r="79" spans="1:9" ht="15" x14ac:dyDescent="0.25">
      <c r="A79" t="s">
        <v>227</v>
      </c>
      <c r="B79" s="35" t="s">
        <v>172</v>
      </c>
      <c r="C79" s="37" t="s">
        <v>12</v>
      </c>
      <c r="D79" s="37" t="s">
        <v>24</v>
      </c>
      <c r="E79" s="40" t="s">
        <v>96</v>
      </c>
      <c r="F79" s="37" t="s">
        <v>95</v>
      </c>
      <c r="G79" s="37">
        <v>603</v>
      </c>
      <c r="H79" s="40" t="s">
        <v>291</v>
      </c>
      <c r="I79">
        <f t="shared" si="2"/>
        <v>2</v>
      </c>
    </row>
    <row r="80" spans="1:9" ht="15" x14ac:dyDescent="0.25">
      <c r="A80" t="s">
        <v>228</v>
      </c>
      <c r="B80" s="35" t="s">
        <v>173</v>
      </c>
      <c r="C80" s="37" t="s">
        <v>12</v>
      </c>
      <c r="D80" s="37" t="s">
        <v>299</v>
      </c>
      <c r="E80" s="40" t="s">
        <v>99</v>
      </c>
      <c r="F80" s="37" t="s">
        <v>95</v>
      </c>
      <c r="G80" s="37">
        <v>603</v>
      </c>
      <c r="H80" s="40" t="s">
        <v>291</v>
      </c>
      <c r="I80">
        <f t="shared" si="2"/>
        <v>3</v>
      </c>
    </row>
    <row r="81" spans="1:10" ht="15" x14ac:dyDescent="0.25">
      <c r="A81" t="s">
        <v>241</v>
      </c>
      <c r="B81" s="35" t="s">
        <v>174</v>
      </c>
      <c r="C81" s="37" t="s">
        <v>12</v>
      </c>
      <c r="D81" s="37" t="s">
        <v>343</v>
      </c>
      <c r="E81" s="40" t="s">
        <v>97</v>
      </c>
      <c r="F81" s="37" t="s">
        <v>34</v>
      </c>
      <c r="G81" s="37">
        <v>603</v>
      </c>
      <c r="H81" s="40" t="s">
        <v>291</v>
      </c>
      <c r="I81">
        <f t="shared" si="2"/>
        <v>2</v>
      </c>
    </row>
    <row r="82" spans="1:10" ht="15" x14ac:dyDescent="0.25">
      <c r="A82" t="s">
        <v>242</v>
      </c>
      <c r="B82" s="35" t="s">
        <v>175</v>
      </c>
      <c r="C82" s="37" t="s">
        <v>12</v>
      </c>
      <c r="D82" s="37" t="s">
        <v>343</v>
      </c>
      <c r="E82" s="40" t="s">
        <v>97</v>
      </c>
      <c r="F82" s="37" t="s">
        <v>34</v>
      </c>
      <c r="G82" s="37">
        <v>603</v>
      </c>
      <c r="H82" s="40" t="s">
        <v>291</v>
      </c>
      <c r="I82">
        <f t="shared" si="2"/>
        <v>2</v>
      </c>
    </row>
    <row r="83" spans="1:10" ht="15" x14ac:dyDescent="0.25">
      <c r="A83" t="s">
        <v>232</v>
      </c>
      <c r="B83" s="35" t="s">
        <v>176</v>
      </c>
      <c r="C83" s="37" t="s">
        <v>12</v>
      </c>
      <c r="D83" s="37" t="s">
        <v>298</v>
      </c>
      <c r="E83" s="40" t="s">
        <v>98</v>
      </c>
      <c r="F83" s="37" t="s">
        <v>95</v>
      </c>
      <c r="G83" s="37">
        <v>603</v>
      </c>
      <c r="H83" s="40" t="s">
        <v>291</v>
      </c>
      <c r="I83">
        <f t="shared" si="2"/>
        <v>2</v>
      </c>
    </row>
    <row r="84" spans="1:10" ht="15" x14ac:dyDescent="0.25">
      <c r="A84" t="s">
        <v>233</v>
      </c>
      <c r="B84" s="35" t="s">
        <v>177</v>
      </c>
      <c r="C84" s="37" t="s">
        <v>12</v>
      </c>
      <c r="D84" s="37" t="s">
        <v>298</v>
      </c>
      <c r="E84" s="40" t="s">
        <v>98</v>
      </c>
      <c r="F84" s="37" t="s">
        <v>95</v>
      </c>
      <c r="G84" s="37">
        <v>603</v>
      </c>
      <c r="H84" s="40" t="s">
        <v>291</v>
      </c>
      <c r="I84">
        <f t="shared" si="2"/>
        <v>2</v>
      </c>
    </row>
    <row r="85" spans="1:10" ht="15" x14ac:dyDescent="0.25">
      <c r="A85" t="s">
        <v>230</v>
      </c>
      <c r="B85" s="35" t="s">
        <v>178</v>
      </c>
      <c r="C85" s="37" t="s">
        <v>12</v>
      </c>
      <c r="D85" s="37" t="s">
        <v>299</v>
      </c>
      <c r="E85" s="40" t="s">
        <v>99</v>
      </c>
      <c r="F85" s="37" t="s">
        <v>95</v>
      </c>
      <c r="G85" s="37">
        <v>603</v>
      </c>
      <c r="H85" s="40" t="s">
        <v>291</v>
      </c>
      <c r="I85">
        <f t="shared" si="2"/>
        <v>3</v>
      </c>
    </row>
    <row r="86" spans="1:10" ht="15" x14ac:dyDescent="0.25">
      <c r="A86" t="s">
        <v>235</v>
      </c>
      <c r="B86" s="35" t="s">
        <v>179</v>
      </c>
      <c r="C86" s="37" t="s">
        <v>12</v>
      </c>
      <c r="D86" s="37" t="s">
        <v>296</v>
      </c>
      <c r="E86" s="40" t="s">
        <v>100</v>
      </c>
      <c r="F86" s="37" t="s">
        <v>95</v>
      </c>
      <c r="G86" s="37">
        <v>603</v>
      </c>
      <c r="H86" s="40" t="s">
        <v>291</v>
      </c>
      <c r="I86">
        <f t="shared" si="2"/>
        <v>2</v>
      </c>
    </row>
    <row r="87" spans="1:10" ht="15" x14ac:dyDescent="0.25">
      <c r="A87" t="s">
        <v>231</v>
      </c>
      <c r="B87" s="35" t="s">
        <v>180</v>
      </c>
      <c r="C87" s="37" t="s">
        <v>12</v>
      </c>
      <c r="D87" s="37" t="s">
        <v>299</v>
      </c>
      <c r="E87" s="40" t="s">
        <v>99</v>
      </c>
      <c r="F87" s="37" t="s">
        <v>95</v>
      </c>
      <c r="G87" s="37">
        <v>603</v>
      </c>
      <c r="H87" s="40" t="s">
        <v>291</v>
      </c>
      <c r="I87">
        <f t="shared" si="2"/>
        <v>3</v>
      </c>
    </row>
    <row r="88" spans="1:10" ht="15" x14ac:dyDescent="0.25">
      <c r="A88" t="s">
        <v>236</v>
      </c>
      <c r="B88" s="35" t="s">
        <v>181</v>
      </c>
      <c r="C88" s="37" t="s">
        <v>12</v>
      </c>
      <c r="D88" s="37" t="s">
        <v>296</v>
      </c>
      <c r="E88" s="40" t="s">
        <v>100</v>
      </c>
      <c r="F88" s="37" t="s">
        <v>95</v>
      </c>
      <c r="G88" s="37">
        <v>603</v>
      </c>
      <c r="H88" s="40" t="s">
        <v>291</v>
      </c>
      <c r="I88">
        <f t="shared" si="2"/>
        <v>2</v>
      </c>
    </row>
    <row r="89" spans="1:10" ht="15" x14ac:dyDescent="0.25">
      <c r="A89" t="s">
        <v>229</v>
      </c>
      <c r="B89" s="35" t="s">
        <v>182</v>
      </c>
      <c r="C89" s="37" t="s">
        <v>12</v>
      </c>
      <c r="D89" s="37" t="s">
        <v>24</v>
      </c>
      <c r="E89" s="40" t="s">
        <v>96</v>
      </c>
      <c r="F89" s="37" t="s">
        <v>95</v>
      </c>
      <c r="G89" s="37">
        <v>603</v>
      </c>
      <c r="H89" s="40" t="s">
        <v>291</v>
      </c>
      <c r="I89">
        <f t="shared" si="2"/>
        <v>2</v>
      </c>
    </row>
    <row r="90" spans="1:10" ht="15" x14ac:dyDescent="0.25">
      <c r="A90" t="s">
        <v>246</v>
      </c>
      <c r="B90" s="35" t="s">
        <v>194</v>
      </c>
      <c r="C90" s="37" t="s">
        <v>336</v>
      </c>
      <c r="D90" s="48" t="s">
        <v>338</v>
      </c>
      <c r="E90" s="40" t="s">
        <v>109</v>
      </c>
      <c r="F90" s="37" t="s">
        <v>35</v>
      </c>
      <c r="G90" s="46" t="s">
        <v>337</v>
      </c>
      <c r="H90" s="40" t="s">
        <v>291</v>
      </c>
      <c r="I90">
        <f t="shared" si="2"/>
        <v>2</v>
      </c>
    </row>
    <row r="91" spans="1:10" ht="15" x14ac:dyDescent="0.25">
      <c r="A91" t="s">
        <v>282</v>
      </c>
      <c r="B91" s="35" t="s">
        <v>183</v>
      </c>
      <c r="C91" s="37" t="s">
        <v>356</v>
      </c>
      <c r="D91" s="37" t="s">
        <v>357</v>
      </c>
      <c r="E91" s="37" t="s">
        <v>89</v>
      </c>
      <c r="F91" s="37" t="s">
        <v>81</v>
      </c>
      <c r="G91" s="37" t="s">
        <v>300</v>
      </c>
      <c r="H91" s="40" t="s">
        <v>292</v>
      </c>
      <c r="I91">
        <f t="shared" si="2"/>
        <v>2</v>
      </c>
    </row>
    <row r="92" spans="1:10" ht="15" x14ac:dyDescent="0.25">
      <c r="A92" t="s">
        <v>283</v>
      </c>
      <c r="B92" s="35" t="s">
        <v>184</v>
      </c>
      <c r="C92" s="37" t="s">
        <v>356</v>
      </c>
      <c r="D92" s="37" t="s">
        <v>357</v>
      </c>
      <c r="E92" s="37" t="s">
        <v>89</v>
      </c>
      <c r="F92" s="37" t="s">
        <v>81</v>
      </c>
      <c r="G92" s="37" t="s">
        <v>300</v>
      </c>
      <c r="H92" s="40" t="s">
        <v>292</v>
      </c>
      <c r="I92">
        <f t="shared" si="2"/>
        <v>2</v>
      </c>
    </row>
    <row r="93" spans="1:10" ht="15" x14ac:dyDescent="0.25">
      <c r="A93" t="s">
        <v>286</v>
      </c>
      <c r="B93" s="35" t="s">
        <v>90</v>
      </c>
      <c r="C93" s="37" t="s">
        <v>363</v>
      </c>
      <c r="D93" s="37" t="s">
        <v>29</v>
      </c>
      <c r="E93" s="40" t="s">
        <v>105</v>
      </c>
      <c r="F93" s="37" t="s">
        <v>34</v>
      </c>
      <c r="G93" s="37" t="s">
        <v>345</v>
      </c>
      <c r="H93" s="40" t="s">
        <v>291</v>
      </c>
      <c r="I93">
        <f t="shared" si="2"/>
        <v>1</v>
      </c>
    </row>
    <row r="94" spans="1:10" ht="15" x14ac:dyDescent="0.25">
      <c r="A94" t="s">
        <v>198</v>
      </c>
      <c r="B94" s="35" t="s">
        <v>91</v>
      </c>
      <c r="C94" s="37" t="s">
        <v>355</v>
      </c>
      <c r="D94" s="37" t="s">
        <v>5</v>
      </c>
      <c r="E94" s="37" t="s">
        <v>101</v>
      </c>
      <c r="F94" s="37" t="s">
        <v>102</v>
      </c>
      <c r="G94" s="37" t="s">
        <v>346</v>
      </c>
      <c r="H94" s="40" t="s">
        <v>291</v>
      </c>
      <c r="I94">
        <f t="shared" si="2"/>
        <v>1</v>
      </c>
    </row>
    <row r="95" spans="1:10" x14ac:dyDescent="0.3">
      <c r="B95" s="22" t="s">
        <v>397</v>
      </c>
      <c r="C95" s="10" t="s">
        <v>399</v>
      </c>
      <c r="F95" s="10" t="s">
        <v>34</v>
      </c>
      <c r="I95" s="7"/>
      <c r="J95" s="3"/>
    </row>
    <row r="96" spans="1:10" x14ac:dyDescent="0.3">
      <c r="B96" s="22" t="s">
        <v>398</v>
      </c>
      <c r="C96" s="10" t="s">
        <v>399</v>
      </c>
      <c r="F96" s="10" t="s">
        <v>34</v>
      </c>
      <c r="I96" s="7"/>
      <c r="J96" s="7"/>
    </row>
    <row r="97" spans="9:10" x14ac:dyDescent="0.3">
      <c r="I97" s="7"/>
    </row>
    <row r="98" spans="9:10" x14ac:dyDescent="0.3">
      <c r="I98" s="7"/>
    </row>
    <row r="99" spans="9:10" x14ac:dyDescent="0.3">
      <c r="I99" s="7"/>
      <c r="J99" s="7"/>
    </row>
    <row r="100" spans="9:10" x14ac:dyDescent="0.3">
      <c r="I100" s="7"/>
      <c r="J100" s="7"/>
    </row>
    <row r="101" spans="9:10" x14ac:dyDescent="0.3">
      <c r="I101" s="7"/>
      <c r="J101" s="7"/>
    </row>
    <row r="102" spans="9:10" x14ac:dyDescent="0.3">
      <c r="I102" s="7"/>
      <c r="J102" s="9"/>
    </row>
    <row r="103" spans="9:10" x14ac:dyDescent="0.3">
      <c r="I103" s="7"/>
      <c r="J103" s="7"/>
    </row>
    <row r="104" spans="9:10" x14ac:dyDescent="0.3">
      <c r="I104" s="7"/>
      <c r="J104" s="3"/>
    </row>
    <row r="105" spans="9:10" x14ac:dyDescent="0.3">
      <c r="I105" s="7"/>
      <c r="J105" s="7"/>
    </row>
    <row r="106" spans="9:10" x14ac:dyDescent="0.3">
      <c r="I106" s="7"/>
      <c r="J106" s="7"/>
    </row>
    <row r="107" spans="9:10" x14ac:dyDescent="0.3">
      <c r="I107" s="7"/>
      <c r="J107" s="7"/>
    </row>
    <row r="108" spans="9:10" x14ac:dyDescent="0.3">
      <c r="I108" s="7"/>
      <c r="J108" s="7"/>
    </row>
    <row r="109" spans="9:10" x14ac:dyDescent="0.3">
      <c r="I109" s="7"/>
      <c r="J109" s="3"/>
    </row>
    <row r="110" spans="9:10" x14ac:dyDescent="0.3">
      <c r="I110" s="7"/>
      <c r="J110" s="7"/>
    </row>
    <row r="111" spans="9:10" x14ac:dyDescent="0.3">
      <c r="I111" s="7"/>
      <c r="J111" s="7"/>
    </row>
    <row r="112" spans="9:10" x14ac:dyDescent="0.3">
      <c r="I112" s="7"/>
      <c r="J112" s="7"/>
    </row>
    <row r="113" spans="9:10" x14ac:dyDescent="0.3">
      <c r="I113" s="7"/>
      <c r="J113" s="7"/>
    </row>
    <row r="114" spans="9:10" x14ac:dyDescent="0.3">
      <c r="I114" s="7"/>
      <c r="J114" s="7"/>
    </row>
    <row r="115" spans="9:10" x14ac:dyDescent="0.3">
      <c r="I115" s="7"/>
      <c r="J115" s="7"/>
    </row>
    <row r="116" spans="9:10" x14ac:dyDescent="0.3">
      <c r="I116" s="7"/>
      <c r="J116" s="7"/>
    </row>
    <row r="117" spans="9:10" x14ac:dyDescent="0.3">
      <c r="I117" s="7"/>
      <c r="J117" s="7"/>
    </row>
    <row r="118" spans="9:10" x14ac:dyDescent="0.3">
      <c r="I118" s="7"/>
      <c r="J118" s="7"/>
    </row>
    <row r="119" spans="9:10" x14ac:dyDescent="0.3">
      <c r="I119" s="7"/>
      <c r="J119" s="7"/>
    </row>
    <row r="120" spans="9:10" x14ac:dyDescent="0.3">
      <c r="I120" s="7"/>
      <c r="J120" s="7"/>
    </row>
    <row r="121" spans="9:10" x14ac:dyDescent="0.3">
      <c r="I121" s="7"/>
      <c r="J121" s="7"/>
    </row>
    <row r="122" spans="9:10" x14ac:dyDescent="0.3">
      <c r="I122" s="7"/>
      <c r="J122" s="7"/>
    </row>
    <row r="123" spans="9:10" x14ac:dyDescent="0.3">
      <c r="I123" s="7"/>
      <c r="J123" s="7"/>
    </row>
    <row r="124" spans="9:10" x14ac:dyDescent="0.3">
      <c r="I124" s="7"/>
      <c r="J124" s="7"/>
    </row>
    <row r="125" spans="9:10" x14ac:dyDescent="0.3">
      <c r="I125" s="7"/>
      <c r="J125" s="7"/>
    </row>
    <row r="126" spans="9:10" x14ac:dyDescent="0.3">
      <c r="I126" s="7"/>
      <c r="J126" s="7"/>
    </row>
    <row r="127" spans="9:10" x14ac:dyDescent="0.3">
      <c r="I127" s="7"/>
      <c r="J127" s="4"/>
    </row>
    <row r="128" spans="9:10" x14ac:dyDescent="0.3">
      <c r="I128" s="7"/>
      <c r="J128" s="4"/>
    </row>
    <row r="129" spans="9:10" x14ac:dyDescent="0.3">
      <c r="I129" s="4"/>
      <c r="J129" s="7"/>
    </row>
  </sheetData>
  <autoFilter ref="A1:I94" xr:uid="{2E30B02A-56F9-41D6-A76D-FFD905F12CEE}">
    <sortState xmlns:xlrd2="http://schemas.microsoft.com/office/spreadsheetml/2017/richdata2" ref="A2:I94">
      <sortCondition ref="B1:B94"/>
    </sortState>
  </autoFilter>
  <hyperlinks>
    <hyperlink ref="E71" r:id="rId1" display="https://www.mouser.de/ProductDetail/Kamaya/RMC16-6R8FTP?qs=mAH9sUMRCts5JDkG1PyP0Q%3D%3D" xr:uid="{33A559B8-9B28-43CF-895A-9A6C83BEABCF}"/>
    <hyperlink ref="E44" r:id="rId2" display="https://www.mouser.de/ProductDetail/Murata-Electronics/GRM1555C2A100FA01D?qs=rrS6PyfT74de5SoX6JyHSw%3D%3D" xr:uid="{E5EF57D2-80C9-4B9F-9596-D575639ADC4C}"/>
    <hyperlink ref="E63" r:id="rId3" display="https://www.mouser.de/ProductDetail/Murata-Electronics/GRM1555C2A100FA01D?qs=rrS6PyfT74de5SoX6JyHSw%3D%3D" xr:uid="{9C17FEEE-0B0E-482B-9507-BD3B615B3E32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B415-6DF4-4C68-9094-93BB9DF90A8E}">
  <dimension ref="A1:J23"/>
  <sheetViews>
    <sheetView workbookViewId="0">
      <selection activeCell="L10" sqref="L10"/>
    </sheetView>
  </sheetViews>
  <sheetFormatPr baseColWidth="10" defaultRowHeight="15" x14ac:dyDescent="0.25"/>
  <sheetData>
    <row r="1" spans="1:10" ht="17.25" customHeight="1" x14ac:dyDescent="0.25">
      <c r="A1" s="117" t="s">
        <v>376</v>
      </c>
      <c r="B1" s="117"/>
      <c r="C1" s="117"/>
      <c r="D1" s="117"/>
      <c r="E1" s="117"/>
    </row>
    <row r="2" spans="1:10" ht="18" customHeight="1" x14ac:dyDescent="0.25">
      <c r="A2" s="117" t="s">
        <v>377</v>
      </c>
      <c r="B2" s="117"/>
      <c r="C2" s="117"/>
      <c r="D2" s="117"/>
      <c r="E2" s="117"/>
    </row>
    <row r="3" spans="1:10" ht="16.5" thickBot="1" x14ac:dyDescent="0.35">
      <c r="A3" s="27" t="s">
        <v>378</v>
      </c>
      <c r="B3" s="27" t="s">
        <v>58</v>
      </c>
      <c r="C3" s="28" t="s">
        <v>60</v>
      </c>
      <c r="D3" s="28" t="s">
        <v>117</v>
      </c>
      <c r="E3" s="28"/>
    </row>
    <row r="4" spans="1:10" ht="16.5" thickBot="1" x14ac:dyDescent="0.35">
      <c r="A4" s="29">
        <v>1</v>
      </c>
      <c r="B4" s="29">
        <v>870</v>
      </c>
      <c r="C4" s="11">
        <v>5.8</v>
      </c>
      <c r="D4" s="29">
        <v>870</v>
      </c>
      <c r="E4" s="11"/>
    </row>
    <row r="5" spans="1:10" ht="16.5" thickBot="1" x14ac:dyDescent="0.35">
      <c r="A5" s="29">
        <v>2</v>
      </c>
      <c r="B5" s="29">
        <v>436</v>
      </c>
      <c r="C5" s="11">
        <v>11.6</v>
      </c>
      <c r="D5" s="29">
        <v>436</v>
      </c>
      <c r="E5" s="11"/>
    </row>
    <row r="6" spans="1:10" ht="16.5" thickBot="1" x14ac:dyDescent="0.35">
      <c r="A6" s="29">
        <v>3</v>
      </c>
      <c r="B6" s="29">
        <v>292</v>
      </c>
      <c r="C6" s="11">
        <v>17.600000000000001</v>
      </c>
      <c r="D6" s="29">
        <v>292</v>
      </c>
      <c r="E6" s="11"/>
      <c r="F6" s="13" t="s">
        <v>381</v>
      </c>
      <c r="G6">
        <v>17.399999999999999</v>
      </c>
      <c r="H6" s="13" t="s">
        <v>381</v>
      </c>
      <c r="I6">
        <v>2.9738000000000002</v>
      </c>
      <c r="J6">
        <v>49.842599999999997</v>
      </c>
    </row>
    <row r="7" spans="1:10" ht="16.5" thickBot="1" x14ac:dyDescent="0.35">
      <c r="A7" s="29">
        <v>4</v>
      </c>
      <c r="B7" s="29">
        <v>221</v>
      </c>
      <c r="C7" s="11">
        <v>23.8</v>
      </c>
      <c r="D7" s="29">
        <v>221</v>
      </c>
      <c r="E7" s="11"/>
    </row>
    <row r="8" spans="1:10" ht="16.5" thickBot="1" x14ac:dyDescent="0.35">
      <c r="A8" s="29">
        <v>5</v>
      </c>
      <c r="B8" s="29">
        <v>179</v>
      </c>
      <c r="C8" s="11">
        <v>30.4</v>
      </c>
      <c r="D8" s="29">
        <v>179</v>
      </c>
      <c r="E8" s="11"/>
    </row>
    <row r="9" spans="1:10" ht="16.5" thickBot="1" x14ac:dyDescent="0.35">
      <c r="A9" s="29">
        <v>6</v>
      </c>
      <c r="B9" s="29">
        <v>151</v>
      </c>
      <c r="C9" s="11">
        <v>37.299999999999997</v>
      </c>
      <c r="D9" s="29">
        <v>151</v>
      </c>
      <c r="E9" s="11"/>
      <c r="F9" s="30">
        <v>150</v>
      </c>
      <c r="G9" t="s">
        <v>382</v>
      </c>
      <c r="H9" s="30">
        <v>150</v>
      </c>
      <c r="I9">
        <v>5.9428000000000001</v>
      </c>
      <c r="J9">
        <v>49.402099999999997</v>
      </c>
    </row>
    <row r="10" spans="1:10" ht="16.5" thickBot="1" x14ac:dyDescent="0.35">
      <c r="A10" s="29">
        <v>7</v>
      </c>
      <c r="B10" s="29">
        <v>131</v>
      </c>
      <c r="C10" s="11">
        <v>44.8</v>
      </c>
      <c r="D10" s="29">
        <v>131</v>
      </c>
      <c r="E10" s="11"/>
    </row>
    <row r="11" spans="1:10" ht="16.5" thickBot="1" x14ac:dyDescent="0.35">
      <c r="A11" s="29">
        <v>8</v>
      </c>
      <c r="B11" s="29">
        <v>116</v>
      </c>
      <c r="C11" s="11">
        <v>52.8</v>
      </c>
      <c r="D11" s="29">
        <v>116</v>
      </c>
      <c r="E11" s="11"/>
    </row>
    <row r="12" spans="1:10" ht="16.5" thickBot="1" x14ac:dyDescent="0.35">
      <c r="A12" s="29">
        <v>9</v>
      </c>
      <c r="B12" s="29">
        <v>105</v>
      </c>
      <c r="C12" s="11">
        <v>61.6</v>
      </c>
      <c r="D12" s="29">
        <v>105</v>
      </c>
      <c r="E12" s="11"/>
    </row>
    <row r="13" spans="1:10" ht="16.5" thickBot="1" x14ac:dyDescent="0.35">
      <c r="A13" s="29">
        <v>10</v>
      </c>
      <c r="B13" s="29">
        <v>96.2</v>
      </c>
      <c r="C13" s="11">
        <v>71.2</v>
      </c>
      <c r="D13" s="29">
        <v>96.2</v>
      </c>
      <c r="E13" s="11"/>
      <c r="F13">
        <v>93</v>
      </c>
      <c r="G13" s="13">
        <v>75</v>
      </c>
      <c r="H13">
        <v>93</v>
      </c>
      <c r="I13" t="s">
        <v>379</v>
      </c>
      <c r="J13" t="s">
        <v>380</v>
      </c>
    </row>
    <row r="14" spans="1:10" ht="16.5" thickBot="1" x14ac:dyDescent="0.35">
      <c r="A14" s="29">
        <v>11</v>
      </c>
      <c r="B14" s="29">
        <v>89.2</v>
      </c>
      <c r="C14" s="11">
        <v>81.7</v>
      </c>
      <c r="D14" s="29">
        <v>89.2</v>
      </c>
      <c r="E14" s="11"/>
    </row>
    <row r="15" spans="1:10" ht="16.5" thickBot="1" x14ac:dyDescent="0.35">
      <c r="A15" s="29">
        <v>12</v>
      </c>
      <c r="B15" s="29">
        <v>83.5</v>
      </c>
      <c r="C15" s="11">
        <v>93.2</v>
      </c>
      <c r="D15" s="29">
        <v>83.5</v>
      </c>
      <c r="E15" s="11"/>
    </row>
    <row r="16" spans="1:10" ht="16.5" thickBot="1" x14ac:dyDescent="0.35">
      <c r="A16" s="29">
        <v>13</v>
      </c>
      <c r="B16" s="29">
        <v>78.8</v>
      </c>
      <c r="C16" s="11">
        <v>106</v>
      </c>
      <c r="D16" s="29">
        <v>78.8</v>
      </c>
      <c r="E16" s="11"/>
    </row>
    <row r="17" spans="1:5" ht="16.5" thickBot="1" x14ac:dyDescent="0.35">
      <c r="A17" s="29">
        <v>14</v>
      </c>
      <c r="B17" s="29">
        <v>74.900000000000006</v>
      </c>
      <c r="C17" s="11">
        <v>120</v>
      </c>
      <c r="D17" s="29">
        <v>74.900000000000006</v>
      </c>
      <c r="E17" s="11"/>
    </row>
    <row r="18" spans="1:5" ht="16.5" thickBot="1" x14ac:dyDescent="0.35">
      <c r="A18" s="29">
        <v>15</v>
      </c>
      <c r="B18" s="29">
        <v>71.599999999999994</v>
      </c>
      <c r="C18" s="11">
        <v>136</v>
      </c>
      <c r="D18" s="29">
        <v>71.599999999999994</v>
      </c>
      <c r="E18" s="11"/>
    </row>
    <row r="19" spans="1:5" ht="16.5" thickBot="1" x14ac:dyDescent="0.35">
      <c r="A19" s="29">
        <v>16</v>
      </c>
      <c r="B19" s="29">
        <v>68.8</v>
      </c>
      <c r="C19" s="11">
        <v>154</v>
      </c>
      <c r="D19" s="29">
        <v>68.8</v>
      </c>
      <c r="E19" s="11"/>
    </row>
    <row r="20" spans="1:5" ht="16.5" thickBot="1" x14ac:dyDescent="0.35">
      <c r="A20" s="29">
        <v>17</v>
      </c>
      <c r="B20" s="29">
        <v>66.5</v>
      </c>
      <c r="C20" s="11">
        <v>173</v>
      </c>
      <c r="D20" s="29">
        <v>66.5</v>
      </c>
      <c r="E20" s="11"/>
    </row>
    <row r="21" spans="1:5" ht="16.5" thickBot="1" x14ac:dyDescent="0.35">
      <c r="A21" s="29">
        <v>18</v>
      </c>
      <c r="B21" s="29">
        <v>64.400000000000006</v>
      </c>
      <c r="C21" s="11">
        <v>195</v>
      </c>
      <c r="D21" s="29">
        <v>64.400000000000006</v>
      </c>
      <c r="E21" s="11"/>
    </row>
    <row r="22" spans="1:5" ht="16.5" thickBot="1" x14ac:dyDescent="0.35">
      <c r="A22" s="29">
        <v>19</v>
      </c>
      <c r="B22" s="29">
        <v>62.6</v>
      </c>
      <c r="C22" s="11">
        <v>220</v>
      </c>
      <c r="D22" s="29">
        <v>62.6</v>
      </c>
      <c r="E22" s="11"/>
    </row>
    <row r="23" spans="1:5" ht="16.5" thickBot="1" x14ac:dyDescent="0.35">
      <c r="A23" s="29">
        <v>20</v>
      </c>
      <c r="B23" s="29">
        <v>61.1</v>
      </c>
      <c r="C23" s="11">
        <v>248</v>
      </c>
      <c r="D23" s="29">
        <v>61.1</v>
      </c>
      <c r="E23" s="11"/>
    </row>
  </sheetData>
  <mergeCells count="2">
    <mergeCell ref="A2:E2"/>
    <mergeCell ref="A1:E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FFD7-D887-4DDB-9E5A-B2C435FB9FEE}">
  <sheetPr filterMode="1"/>
  <dimension ref="A1:F1070"/>
  <sheetViews>
    <sheetView workbookViewId="0">
      <selection activeCell="E41" sqref="E41"/>
    </sheetView>
  </sheetViews>
  <sheetFormatPr baseColWidth="10" defaultRowHeight="15" x14ac:dyDescent="0.25"/>
  <sheetData>
    <row r="1" spans="1:6" x14ac:dyDescent="0.25">
      <c r="A1" t="s">
        <v>375</v>
      </c>
      <c r="B1" t="str">
        <f>'BOM AMP'!F1</f>
        <v>Category</v>
      </c>
      <c r="C1" t="str">
        <f>'BOM AMP'!G1</f>
        <v>Value</v>
      </c>
      <c r="D1" t="e">
        <f>'BOM AMP'!#REF!</f>
        <v>#REF!</v>
      </c>
      <c r="E1" t="e">
        <f>'BOM AMP'!#REF!</f>
        <v>#REF!</v>
      </c>
      <c r="F1" t="str">
        <f>'BOM AMP'!I1</f>
        <v>Substitute</v>
      </c>
    </row>
    <row r="2" spans="1:6" x14ac:dyDescent="0.25">
      <c r="A2">
        <f>'BOM AMP'!J2</f>
        <v>15</v>
      </c>
      <c r="B2" t="str">
        <f>'BOM AMP'!F2</f>
        <v>MLCC</v>
      </c>
      <c r="C2" t="str">
        <f>'BOM AMP'!G2</f>
        <v>100 nF</v>
      </c>
      <c r="D2" t="e">
        <f>'BOM AMP'!#REF!</f>
        <v>#REF!</v>
      </c>
      <c r="E2" t="e">
        <f>'BOM AMP'!#REF!</f>
        <v>#REF!</v>
      </c>
      <c r="F2" t="str">
        <f>'BOM AMP'!I2</f>
        <v>ok</v>
      </c>
    </row>
    <row r="3" spans="1:6" x14ac:dyDescent="0.25">
      <c r="A3">
        <f>'BOM AMP'!J3</f>
        <v>15</v>
      </c>
      <c r="B3" t="str">
        <f>'BOM AMP'!F3</f>
        <v>MLCC</v>
      </c>
      <c r="C3" t="str">
        <f>'BOM AMP'!G3</f>
        <v>100 nF</v>
      </c>
      <c r="D3" t="e">
        <f>'BOM AMP'!#REF!</f>
        <v>#REF!</v>
      </c>
      <c r="E3" t="e">
        <f>'BOM AMP'!#REF!</f>
        <v>#REF!</v>
      </c>
      <c r="F3" t="str">
        <f>'BOM AMP'!I3</f>
        <v>ok</v>
      </c>
    </row>
    <row r="4" spans="1:6" x14ac:dyDescent="0.25">
      <c r="A4">
        <f>'BOM AMP'!J4</f>
        <v>15</v>
      </c>
      <c r="B4" t="str">
        <f>'BOM AMP'!F4</f>
        <v>MLCC</v>
      </c>
      <c r="C4" t="str">
        <f>'BOM AMP'!G4</f>
        <v>100 nF</v>
      </c>
      <c r="D4" t="e">
        <f>'BOM AMP'!#REF!</f>
        <v>#REF!</v>
      </c>
      <c r="E4" t="e">
        <f>'BOM AMP'!#REF!</f>
        <v>#REF!</v>
      </c>
      <c r="F4" t="str">
        <f>'BOM AMP'!I4</f>
        <v>ok</v>
      </c>
    </row>
    <row r="5" spans="1:6" x14ac:dyDescent="0.25">
      <c r="A5">
        <f>'BOM AMP'!J5</f>
        <v>15</v>
      </c>
      <c r="B5" t="str">
        <f>'BOM AMP'!F5</f>
        <v>MLCC</v>
      </c>
      <c r="C5" t="str">
        <f>'BOM AMP'!G5</f>
        <v>100 nF</v>
      </c>
      <c r="D5" t="e">
        <f>'BOM AMP'!#REF!</f>
        <v>#REF!</v>
      </c>
      <c r="E5" t="e">
        <f>'BOM AMP'!#REF!</f>
        <v>#REF!</v>
      </c>
      <c r="F5" t="str">
        <f>'BOM AMP'!I5</f>
        <v>ok</v>
      </c>
    </row>
    <row r="6" spans="1:6" x14ac:dyDescent="0.25">
      <c r="A6">
        <f>'BOM AMP'!J6</f>
        <v>15</v>
      </c>
      <c r="B6" t="str">
        <f>'BOM AMP'!F6</f>
        <v>MLCC</v>
      </c>
      <c r="C6" t="str">
        <f>'BOM AMP'!G6</f>
        <v>100 nF</v>
      </c>
      <c r="D6" t="e">
        <f>'BOM AMP'!#REF!</f>
        <v>#REF!</v>
      </c>
      <c r="E6" t="e">
        <f>'BOM AMP'!#REF!</f>
        <v>#REF!</v>
      </c>
      <c r="F6" t="str">
        <f>'BOM AMP'!I6</f>
        <v>ok</v>
      </c>
    </row>
    <row r="7" spans="1:6" x14ac:dyDescent="0.25">
      <c r="A7">
        <f>'BOM AMP'!J7</f>
        <v>15</v>
      </c>
      <c r="B7" t="str">
        <f>'BOM AMP'!F7</f>
        <v>MLCC</v>
      </c>
      <c r="C7" t="str">
        <f>'BOM AMP'!G7</f>
        <v>100 nF</v>
      </c>
      <c r="D7" t="e">
        <f>'BOM AMP'!#REF!</f>
        <v>#REF!</v>
      </c>
      <c r="E7" t="e">
        <f>'BOM AMP'!#REF!</f>
        <v>#REF!</v>
      </c>
      <c r="F7" t="str">
        <f>'BOM AMP'!I7</f>
        <v>ok</v>
      </c>
    </row>
    <row r="8" spans="1:6" hidden="1" x14ac:dyDescent="0.25">
      <c r="A8" t="e">
        <f>'BOM AMP'!#REF!</f>
        <v>#REF!</v>
      </c>
      <c r="B8" t="str">
        <f>'BOM AMP'!F8</f>
        <v>MLCC</v>
      </c>
      <c r="C8" t="str">
        <f>'BOM AMP'!G8</f>
        <v>100 nF</v>
      </c>
      <c r="D8" t="e">
        <f>'BOM AMP'!#REF!</f>
        <v>#REF!</v>
      </c>
      <c r="E8" t="e">
        <f>'BOM AMP'!#REF!</f>
        <v>#REF!</v>
      </c>
      <c r="F8" t="str">
        <f>'BOM AMP'!I8</f>
        <v>ok</v>
      </c>
    </row>
    <row r="9" spans="1:6" hidden="1" x14ac:dyDescent="0.25">
      <c r="A9" t="e">
        <f>'BOM AMP'!#REF!</f>
        <v>#REF!</v>
      </c>
      <c r="B9" t="str">
        <f>'BOM AMP'!F9</f>
        <v>MLCC</v>
      </c>
      <c r="C9" t="str">
        <f>'BOM AMP'!G9</f>
        <v>100 nF</v>
      </c>
      <c r="D9" t="e">
        <f>'BOM AMP'!#REF!</f>
        <v>#REF!</v>
      </c>
      <c r="E9" t="e">
        <f>'BOM AMP'!#REF!</f>
        <v>#REF!</v>
      </c>
      <c r="F9" t="str">
        <f>'BOM AMP'!I9</f>
        <v>ok</v>
      </c>
    </row>
    <row r="10" spans="1:6" hidden="1" x14ac:dyDescent="0.25">
      <c r="A10" t="e">
        <f>'BOM AMP'!#REF!</f>
        <v>#REF!</v>
      </c>
      <c r="B10" t="str">
        <f>'BOM AMP'!F10</f>
        <v>MLCC</v>
      </c>
      <c r="C10" t="str">
        <f>'BOM AMP'!G10</f>
        <v>100 nF</v>
      </c>
      <c r="D10" t="e">
        <f>'BOM AMP'!#REF!</f>
        <v>#REF!</v>
      </c>
      <c r="E10" t="e">
        <f>'BOM AMP'!#REF!</f>
        <v>#REF!</v>
      </c>
      <c r="F10" t="str">
        <f>'BOM AMP'!I10</f>
        <v>ok</v>
      </c>
    </row>
    <row r="11" spans="1:6" x14ac:dyDescent="0.25">
      <c r="A11">
        <f>'BOM AMP'!J11</f>
        <v>15</v>
      </c>
      <c r="B11" t="str">
        <f>'BOM AMP'!F11</f>
        <v>MLCC</v>
      </c>
      <c r="C11" t="str">
        <f>'BOM AMP'!G11</f>
        <v>100 nF</v>
      </c>
      <c r="D11" t="e">
        <f>'BOM AMP'!#REF!</f>
        <v>#REF!</v>
      </c>
      <c r="E11" t="e">
        <f>'BOM AMP'!#REF!</f>
        <v>#REF!</v>
      </c>
      <c r="F11" t="str">
        <f>'BOM AMP'!I11</f>
        <v>ok</v>
      </c>
    </row>
    <row r="12" spans="1:6" hidden="1" x14ac:dyDescent="0.25">
      <c r="A12" t="e">
        <f>'BOM AMP'!#REF!</f>
        <v>#REF!</v>
      </c>
      <c r="B12" t="str">
        <f>'BOM AMP'!F12</f>
        <v>MLCC</v>
      </c>
      <c r="C12" t="str">
        <f>'BOM AMP'!G12</f>
        <v>100 nF</v>
      </c>
      <c r="D12" t="e">
        <f>'BOM AMP'!#REF!</f>
        <v>#REF!</v>
      </c>
      <c r="E12" t="e">
        <f>'BOM AMP'!#REF!</f>
        <v>#REF!</v>
      </c>
      <c r="F12" t="str">
        <f>'BOM AMP'!I12</f>
        <v>ok</v>
      </c>
    </row>
    <row r="13" spans="1:6" hidden="1" x14ac:dyDescent="0.25">
      <c r="A13" t="e">
        <f>'BOM AMP'!#REF!</f>
        <v>#REF!</v>
      </c>
      <c r="B13" t="str">
        <f>'BOM AMP'!F13</f>
        <v>MLCC</v>
      </c>
      <c r="C13" t="str">
        <f>'BOM AMP'!G13</f>
        <v>100 nF</v>
      </c>
      <c r="D13" t="e">
        <f>'BOM AMP'!#REF!</f>
        <v>#REF!</v>
      </c>
      <c r="E13" t="e">
        <f>'BOM AMP'!#REF!</f>
        <v>#REF!</v>
      </c>
      <c r="F13" t="str">
        <f>'BOM AMP'!I13</f>
        <v>ok</v>
      </c>
    </row>
    <row r="14" spans="1:6" hidden="1" x14ac:dyDescent="0.25">
      <c r="A14" t="e">
        <f>'BOM AMP'!#REF!</f>
        <v>#REF!</v>
      </c>
      <c r="B14" t="str">
        <f>'BOM AMP'!F14</f>
        <v>MLCC</v>
      </c>
      <c r="C14" t="str">
        <f>'BOM AMP'!G14</f>
        <v>15 pF</v>
      </c>
      <c r="D14" t="e">
        <f>'BOM AMP'!#REF!</f>
        <v>#REF!</v>
      </c>
      <c r="E14" t="e">
        <f>'BOM AMP'!#REF!</f>
        <v>#REF!</v>
      </c>
      <c r="F14" t="str">
        <f>'BOM AMP'!I14</f>
        <v>ok</v>
      </c>
    </row>
    <row r="15" spans="1:6" hidden="1" x14ac:dyDescent="0.25">
      <c r="A15" t="e">
        <f>'BOM AMP'!#REF!</f>
        <v>#REF!</v>
      </c>
      <c r="B15" t="str">
        <f>'BOM AMP'!F15</f>
        <v>MLCC</v>
      </c>
      <c r="C15" t="str">
        <f>'BOM AMP'!G15</f>
        <v>15 pF</v>
      </c>
      <c r="D15" t="e">
        <f>'BOM AMP'!#REF!</f>
        <v>#REF!</v>
      </c>
      <c r="E15" t="e">
        <f>'BOM AMP'!#REF!</f>
        <v>#REF!</v>
      </c>
      <c r="F15" t="str">
        <f>'BOM AMP'!I15</f>
        <v>ok</v>
      </c>
    </row>
    <row r="16" spans="1:6" hidden="1" x14ac:dyDescent="0.25">
      <c r="A16" t="e">
        <f>'BOM AMP'!#REF!</f>
        <v>#REF!</v>
      </c>
      <c r="B16" t="str">
        <f>'BOM AMP'!F16</f>
        <v>MLCC</v>
      </c>
      <c r="C16" t="str">
        <f>'BOM AMP'!G16</f>
        <v>1 μF</v>
      </c>
      <c r="D16" t="e">
        <f>'BOM AMP'!#REF!</f>
        <v>#REF!</v>
      </c>
      <c r="E16" t="e">
        <f>'BOM AMP'!#REF!</f>
        <v>#REF!</v>
      </c>
      <c r="F16" t="str">
        <f>'BOM AMP'!I16</f>
        <v>ok</v>
      </c>
    </row>
    <row r="17" spans="1:6" hidden="1" x14ac:dyDescent="0.25">
      <c r="A17" t="e">
        <f>'BOM AMP'!#REF!</f>
        <v>#REF!</v>
      </c>
      <c r="B17" t="str">
        <f>'BOM AMP'!F17</f>
        <v>MLCC</v>
      </c>
      <c r="C17" t="str">
        <f>'BOM AMP'!G17</f>
        <v>22 μF</v>
      </c>
      <c r="D17" t="e">
        <f>'BOM AMP'!#REF!</f>
        <v>#REF!</v>
      </c>
      <c r="E17" t="e">
        <f>'BOM AMP'!#REF!</f>
        <v>#REF!</v>
      </c>
      <c r="F17" t="str">
        <f>'BOM AMP'!I17</f>
        <v>min. 4.7 μF @ 6V DC BIAS</v>
      </c>
    </row>
    <row r="18" spans="1:6" hidden="1" x14ac:dyDescent="0.25">
      <c r="A18" t="e">
        <f>'BOM AMP'!#REF!</f>
        <v>#REF!</v>
      </c>
      <c r="B18" t="str">
        <f>'BOM AMP'!F18</f>
        <v>MLCC</v>
      </c>
      <c r="C18" t="str">
        <f>'BOM AMP'!G18</f>
        <v>22 μF</v>
      </c>
      <c r="D18" t="e">
        <f>'BOM AMP'!#REF!</f>
        <v>#REF!</v>
      </c>
      <c r="E18" t="e">
        <f>'BOM AMP'!#REF!</f>
        <v>#REF!</v>
      </c>
      <c r="F18" t="str">
        <f>'BOM AMP'!I18</f>
        <v>min. 4.7 μF @ 6V DC BIAS</v>
      </c>
    </row>
    <row r="19" spans="1:6" hidden="1" x14ac:dyDescent="0.25">
      <c r="A19" t="e">
        <f>'BOM AMP'!#REF!</f>
        <v>#REF!</v>
      </c>
      <c r="B19" t="str">
        <f>'BOM AMP'!F19</f>
        <v>MLCC</v>
      </c>
      <c r="C19" t="str">
        <f>'BOM AMP'!G19</f>
        <v>22 μF</v>
      </c>
      <c r="D19" t="e">
        <f>'BOM AMP'!#REF!</f>
        <v>#REF!</v>
      </c>
      <c r="E19" t="e">
        <f>'BOM AMP'!#REF!</f>
        <v>#REF!</v>
      </c>
      <c r="F19" t="str">
        <f>'BOM AMP'!I19</f>
        <v>min. 4.7 μF @ 6V DC BIAS</v>
      </c>
    </row>
    <row r="20" spans="1:6" hidden="1" x14ac:dyDescent="0.25">
      <c r="A20" t="e">
        <f>'BOM AMP'!#REF!</f>
        <v>#REF!</v>
      </c>
      <c r="B20" t="str">
        <f>'BOM AMP'!F20</f>
        <v>MLCC</v>
      </c>
      <c r="C20" t="str">
        <f>'BOM AMP'!G20</f>
        <v>22 μF</v>
      </c>
      <c r="D20" t="e">
        <f>'BOM AMP'!#REF!</f>
        <v>#REF!</v>
      </c>
      <c r="E20" t="e">
        <f>'BOM AMP'!#REF!</f>
        <v>#REF!</v>
      </c>
      <c r="F20" t="str">
        <f>'BOM AMP'!I20</f>
        <v>min. 4.7 μF @ 6V DC BIAS</v>
      </c>
    </row>
    <row r="21" spans="1:6" hidden="1" x14ac:dyDescent="0.25">
      <c r="A21" t="e">
        <f>'BOM AMP'!#REF!</f>
        <v>#REF!</v>
      </c>
      <c r="B21" t="str">
        <f>'BOM AMP'!F21</f>
        <v>MLCC</v>
      </c>
      <c r="C21" t="str">
        <f>'BOM AMP'!G21</f>
        <v>10 nF</v>
      </c>
      <c r="D21" t="e">
        <f>'BOM AMP'!#REF!</f>
        <v>#REF!</v>
      </c>
      <c r="E21" t="e">
        <f>'BOM AMP'!#REF!</f>
        <v>#REF!</v>
      </c>
      <c r="F21" t="str">
        <f>'BOM AMP'!I21</f>
        <v>no</v>
      </c>
    </row>
    <row r="22" spans="1:6" hidden="1" x14ac:dyDescent="0.25">
      <c r="A22" t="e">
        <f>'BOM AMP'!#REF!</f>
        <v>#REF!</v>
      </c>
      <c r="B22" t="str">
        <f>'BOM AMP'!F22</f>
        <v>MLCC</v>
      </c>
      <c r="C22" t="str">
        <f>'BOM AMP'!G22</f>
        <v>10 nF</v>
      </c>
      <c r="D22" t="e">
        <f>'BOM AMP'!#REF!</f>
        <v>#REF!</v>
      </c>
      <c r="E22" t="e">
        <f>'BOM AMP'!#REF!</f>
        <v>#REF!</v>
      </c>
      <c r="F22" t="str">
        <f>'BOM AMP'!I22</f>
        <v>no</v>
      </c>
    </row>
    <row r="23" spans="1:6" hidden="1" x14ac:dyDescent="0.25">
      <c r="A23" t="e">
        <f>'BOM AMP'!#REF!</f>
        <v>#REF!</v>
      </c>
      <c r="B23" t="str">
        <f>'BOM AMP'!F23</f>
        <v>Crystal</v>
      </c>
      <c r="C23" t="str">
        <f>'BOM AMP'!G23</f>
        <v>12 MHz</v>
      </c>
      <c r="D23" t="e">
        <f>'BOM AMP'!#REF!</f>
        <v>#REF!</v>
      </c>
      <c r="E23" t="e">
        <f>'BOM AMP'!#REF!</f>
        <v>#REF!</v>
      </c>
      <c r="F23" t="str">
        <f>'BOM AMP'!I23</f>
        <v>no</v>
      </c>
    </row>
    <row r="24" spans="1:6" hidden="1" x14ac:dyDescent="0.25">
      <c r="A24" t="e">
        <f>'BOM AMP'!#REF!</f>
        <v>#REF!</v>
      </c>
      <c r="B24" t="str">
        <f>'BOM AMP'!F24</f>
        <v>NOR Flash Memory</v>
      </c>
      <c r="C24" t="str">
        <f>'BOM AMP'!G24</f>
        <v>16 MB</v>
      </c>
      <c r="D24" t="e">
        <f>'BOM AMP'!#REF!</f>
        <v>#REF!</v>
      </c>
      <c r="E24" t="e">
        <f>'BOM AMP'!#REF!</f>
        <v>#REF!</v>
      </c>
      <c r="F24" t="str">
        <f>'BOM AMP'!I24</f>
        <v>no</v>
      </c>
    </row>
    <row r="25" spans="1:6" hidden="1" x14ac:dyDescent="0.25">
      <c r="A25" t="e">
        <f>'BOM AMP'!#REF!</f>
        <v>#REF!</v>
      </c>
      <c r="B25" t="str">
        <f>'BOM AMP'!F25</f>
        <v>LDO</v>
      </c>
      <c r="C25" t="str">
        <f>'BOM AMP'!G25</f>
        <v>300 mA</v>
      </c>
      <c r="D25" t="e">
        <f>'BOM AMP'!#REF!</f>
        <v>#REF!</v>
      </c>
      <c r="E25" t="e">
        <f>'BOM AMP'!#REF!</f>
        <v>#REF!</v>
      </c>
      <c r="F25" t="str">
        <f>'BOM AMP'!I25</f>
        <v>no</v>
      </c>
    </row>
    <row r="26" spans="1:6" x14ac:dyDescent="0.25">
      <c r="A26">
        <f>'BOM AMP'!J26</f>
        <v>1</v>
      </c>
      <c r="B26" t="str">
        <f>'BOM AMP'!F26</f>
        <v>LDO</v>
      </c>
      <c r="C26" t="str">
        <f>'BOM AMP'!G26</f>
        <v>500 mA</v>
      </c>
      <c r="D26" t="e">
        <f>'BOM AMP'!#REF!</f>
        <v>#REF!</v>
      </c>
      <c r="E26" t="e">
        <f>'BOM AMP'!#REF!</f>
        <v>#REF!</v>
      </c>
      <c r="F26" t="str">
        <f>'BOM AMP'!I26</f>
        <v>no</v>
      </c>
    </row>
    <row r="27" spans="1:6" hidden="1" x14ac:dyDescent="0.25">
      <c r="A27" t="e">
        <f>'BOM AMP'!#REF!</f>
        <v>#REF!</v>
      </c>
      <c r="B27" t="str">
        <f>'BOM AMP'!F27</f>
        <v>MCU</v>
      </c>
      <c r="C27" t="str">
        <f>'BOM AMP'!G27</f>
        <v>RP2040 133 Mhz</v>
      </c>
      <c r="D27" t="e">
        <f>'BOM AMP'!#REF!</f>
        <v>#REF!</v>
      </c>
      <c r="E27" t="e">
        <f>'BOM AMP'!#REF!</f>
        <v>#REF!</v>
      </c>
      <c r="F27" t="str">
        <f>'BOM AMP'!I27</f>
        <v>no</v>
      </c>
    </row>
    <row r="28" spans="1:6" hidden="1" x14ac:dyDescent="0.25">
      <c r="A28" t="e">
        <f>'BOM AMP'!#REF!</f>
        <v>#REF!</v>
      </c>
      <c r="B28" t="str">
        <f>'BOM AMP'!F28</f>
        <v>Resistor</v>
      </c>
      <c r="C28" t="str">
        <f>'BOM AMP'!G28</f>
        <v>1 kΩ</v>
      </c>
      <c r="D28" t="e">
        <f>'BOM AMP'!#REF!</f>
        <v>#REF!</v>
      </c>
      <c r="E28" t="e">
        <f>'BOM AMP'!#REF!</f>
        <v>#REF!</v>
      </c>
      <c r="F28" t="str">
        <f>'BOM AMP'!I28</f>
        <v>ok</v>
      </c>
    </row>
    <row r="29" spans="1:6" x14ac:dyDescent="0.25">
      <c r="A29">
        <f>'BOM AMP'!J29</f>
        <v>2</v>
      </c>
      <c r="B29" t="str">
        <f>'BOM AMP'!F29</f>
        <v>Resistor</v>
      </c>
      <c r="C29" t="str">
        <f>'BOM AMP'!G29</f>
        <v>1 kΩ</v>
      </c>
      <c r="D29" t="e">
        <f>'BOM AMP'!#REF!</f>
        <v>#REF!</v>
      </c>
      <c r="E29" t="e">
        <f>'BOM AMP'!#REF!</f>
        <v>#REF!</v>
      </c>
      <c r="F29" t="str">
        <f>'BOM AMP'!I29</f>
        <v>ok</v>
      </c>
    </row>
    <row r="30" spans="1:6" hidden="1" x14ac:dyDescent="0.25">
      <c r="A30" t="e">
        <f>'BOM AMP'!#REF!</f>
        <v>#REF!</v>
      </c>
      <c r="B30" t="str">
        <f>'BOM AMP'!F30</f>
        <v>Resistor</v>
      </c>
      <c r="C30" t="str">
        <f>'BOM AMP'!G30</f>
        <v>10 kΩ</v>
      </c>
      <c r="D30" t="e">
        <f>'BOM AMP'!#REF!</f>
        <v>#REF!</v>
      </c>
      <c r="E30" t="e">
        <f>'BOM AMP'!#REF!</f>
        <v>#REF!</v>
      </c>
      <c r="F30" t="str">
        <f>'BOM AMP'!I30</f>
        <v>ok</v>
      </c>
    </row>
    <row r="31" spans="1:6" hidden="1" x14ac:dyDescent="0.25">
      <c r="A31" t="e">
        <f>'BOM AMP'!#REF!</f>
        <v>#REF!</v>
      </c>
      <c r="B31" t="str">
        <f>'BOM AMP'!F31</f>
        <v>Resistor</v>
      </c>
      <c r="C31" t="str">
        <f>'BOM AMP'!G31</f>
        <v>10 kΩ</v>
      </c>
      <c r="D31" t="e">
        <f>'BOM AMP'!#REF!</f>
        <v>#REF!</v>
      </c>
      <c r="E31" t="e">
        <f>'BOM AMP'!#REF!</f>
        <v>#REF!</v>
      </c>
      <c r="F31" t="str">
        <f>'BOM AMP'!I31</f>
        <v>ok</v>
      </c>
    </row>
    <row r="32" spans="1:6" hidden="1" x14ac:dyDescent="0.25">
      <c r="A32" t="e">
        <f>'BOM AMP'!#REF!</f>
        <v>#REF!</v>
      </c>
      <c r="B32" t="str">
        <f>'BOM AMP'!F32</f>
        <v>Resistor</v>
      </c>
      <c r="C32" t="str">
        <f>'BOM AMP'!G32</f>
        <v>10 kΩ</v>
      </c>
      <c r="D32" t="e">
        <f>'BOM AMP'!#REF!</f>
        <v>#REF!</v>
      </c>
      <c r="E32" t="e">
        <f>'BOM AMP'!#REF!</f>
        <v>#REF!</v>
      </c>
      <c r="F32" t="str">
        <f>'BOM AMP'!I32</f>
        <v>ok</v>
      </c>
    </row>
    <row r="33" spans="1:6" x14ac:dyDescent="0.25">
      <c r="A33">
        <f>'BOM AMP'!J33</f>
        <v>2</v>
      </c>
      <c r="B33" t="str">
        <f>'BOM AMP'!F33</f>
        <v>Resistor</v>
      </c>
      <c r="C33" t="str">
        <f>'BOM AMP'!G33</f>
        <v>330 kΩ</v>
      </c>
      <c r="D33" t="e">
        <f>'BOM AMP'!#REF!</f>
        <v>#REF!</v>
      </c>
      <c r="E33" t="e">
        <f>'BOM AMP'!#REF!</f>
        <v>#REF!</v>
      </c>
      <c r="F33" t="str">
        <f>'BOM AMP'!I33</f>
        <v>ok</v>
      </c>
    </row>
    <row r="34" spans="1:6" hidden="1" x14ac:dyDescent="0.25">
      <c r="A34" t="e">
        <f>'BOM AMP'!#REF!</f>
        <v>#REF!</v>
      </c>
      <c r="B34" t="str">
        <f>'BOM AMP'!F34</f>
        <v>Resistor</v>
      </c>
      <c r="C34" t="str">
        <f>'BOM AMP'!G34</f>
        <v>330 kΩ</v>
      </c>
      <c r="D34" t="e">
        <f>'BOM AMP'!#REF!</f>
        <v>#REF!</v>
      </c>
      <c r="E34" t="e">
        <f>'BOM AMP'!#REF!</f>
        <v>#REF!</v>
      </c>
      <c r="F34" t="str">
        <f>'BOM AMP'!I34</f>
        <v>ok</v>
      </c>
    </row>
    <row r="35" spans="1:6" hidden="1" x14ac:dyDescent="0.25">
      <c r="A35" t="e">
        <f>'BOM AMP'!#REF!</f>
        <v>#REF!</v>
      </c>
      <c r="B35" t="str">
        <f>'BOM AMP'!F35</f>
        <v>Resistor</v>
      </c>
      <c r="C35" t="str">
        <f>'BOM AMP'!G35</f>
        <v>470 Ω</v>
      </c>
      <c r="D35" t="e">
        <f>'BOM AMP'!#REF!</f>
        <v>#REF!</v>
      </c>
      <c r="E35" t="e">
        <f>'BOM AMP'!#REF!</f>
        <v>#REF!</v>
      </c>
      <c r="F35" t="str">
        <f>'BOM AMP'!I35</f>
        <v>ok</v>
      </c>
    </row>
    <row r="36" spans="1:6" x14ac:dyDescent="0.25">
      <c r="A36">
        <f>'BOM AMP'!J36</f>
        <v>2</v>
      </c>
      <c r="B36" t="str">
        <f>'BOM AMP'!F36</f>
        <v>Resistor</v>
      </c>
      <c r="C36" t="str">
        <f>'BOM AMP'!G36</f>
        <v>51 kΩ</v>
      </c>
      <c r="D36" t="e">
        <f>'BOM AMP'!#REF!</f>
        <v>#REF!</v>
      </c>
      <c r="E36" t="e">
        <f>'BOM AMP'!#REF!</f>
        <v>#REF!</v>
      </c>
      <c r="F36" t="str">
        <f>'BOM AMP'!I36</f>
        <v>ok</v>
      </c>
    </row>
    <row r="37" spans="1:6" hidden="1" x14ac:dyDescent="0.25">
      <c r="A37" t="e">
        <f>'BOM AMP'!#REF!</f>
        <v>#REF!</v>
      </c>
      <c r="B37" t="str">
        <f>'BOM AMP'!F37</f>
        <v>Resistor</v>
      </c>
      <c r="C37" t="str">
        <f>'BOM AMP'!G37</f>
        <v>51 kΩ</v>
      </c>
      <c r="D37" t="e">
        <f>'BOM AMP'!#REF!</f>
        <v>#REF!</v>
      </c>
      <c r="E37" t="e">
        <f>'BOM AMP'!#REF!</f>
        <v>#REF!</v>
      </c>
      <c r="F37" t="str">
        <f>'BOM AMP'!I37</f>
        <v>ok</v>
      </c>
    </row>
    <row r="38" spans="1:6" x14ac:dyDescent="0.25">
      <c r="A38">
        <f>'BOM AMP'!J38</f>
        <v>4</v>
      </c>
      <c r="B38" t="str">
        <f>'BOM AMP'!F38</f>
        <v>Resistor</v>
      </c>
      <c r="C38" t="str">
        <f>'BOM AMP'!G38</f>
        <v>330 Ω</v>
      </c>
      <c r="D38" t="e">
        <f>'BOM AMP'!#REF!</f>
        <v>#REF!</v>
      </c>
      <c r="E38" t="e">
        <f>'BOM AMP'!#REF!</f>
        <v>#REF!</v>
      </c>
      <c r="F38" t="str">
        <f>'BOM AMP'!I38</f>
        <v>ok</v>
      </c>
    </row>
    <row r="39" spans="1:6" hidden="1" x14ac:dyDescent="0.25">
      <c r="A39" t="e">
        <f>'BOM AMP'!#REF!</f>
        <v>#REF!</v>
      </c>
      <c r="B39" t="str">
        <f>'BOM AMP'!F39</f>
        <v>Resistor</v>
      </c>
      <c r="C39" t="str">
        <f>'BOM AMP'!G39</f>
        <v>330 Ω</v>
      </c>
      <c r="D39" t="e">
        <f>'BOM AMP'!#REF!</f>
        <v>#REF!</v>
      </c>
      <c r="E39" t="e">
        <f>'BOM AMP'!#REF!</f>
        <v>#REF!</v>
      </c>
      <c r="F39" t="str">
        <f>'BOM AMP'!I39</f>
        <v>ok</v>
      </c>
    </row>
    <row r="40" spans="1:6" x14ac:dyDescent="0.25">
      <c r="A40">
        <f>'BOM AMP'!J40</f>
        <v>4</v>
      </c>
      <c r="B40" t="str">
        <f>'BOM AMP'!F40</f>
        <v>Resistor</v>
      </c>
      <c r="C40" t="str">
        <f>'BOM AMP'!G40</f>
        <v>330 Ω</v>
      </c>
      <c r="D40" t="e">
        <f>'BOM AMP'!#REF!</f>
        <v>#REF!</v>
      </c>
      <c r="E40" t="e">
        <f>'BOM AMP'!#REF!</f>
        <v>#REF!</v>
      </c>
      <c r="F40" t="str">
        <f>'BOM AMP'!I40</f>
        <v>ok</v>
      </c>
    </row>
    <row r="41" spans="1:6" x14ac:dyDescent="0.25">
      <c r="A41">
        <f>'BOM AMP'!J41</f>
        <v>4</v>
      </c>
      <c r="B41" t="str">
        <f>'BOM AMP'!F41</f>
        <v>Resistor</v>
      </c>
      <c r="C41" t="str">
        <f>'BOM AMP'!G41</f>
        <v>330 Ω</v>
      </c>
      <c r="D41" t="e">
        <f>'BOM AMP'!#REF!</f>
        <v>#REF!</v>
      </c>
      <c r="E41" t="e">
        <f>'BOM AMP'!#REF!</f>
        <v>#REF!</v>
      </c>
      <c r="F41" t="str">
        <f>'BOM AMP'!I41</f>
        <v>ok</v>
      </c>
    </row>
    <row r="42" spans="1:6" hidden="1" x14ac:dyDescent="0.25">
      <c r="A42" t="e">
        <f>'BOM AMP'!#REF!</f>
        <v>#REF!</v>
      </c>
      <c r="B42" t="str">
        <f>'BOM AMP'!F42</f>
        <v>Resistor</v>
      </c>
      <c r="C42" t="str">
        <f>'BOM AMP'!G42</f>
        <v>27.4 Ω</v>
      </c>
      <c r="D42" t="e">
        <f>'BOM AMP'!#REF!</f>
        <v>#REF!</v>
      </c>
      <c r="E42" t="e">
        <f>'BOM AMP'!#REF!</f>
        <v>#REF!</v>
      </c>
      <c r="F42" t="str">
        <f>'BOM AMP'!I42</f>
        <v>ok</v>
      </c>
    </row>
    <row r="43" spans="1:6" x14ac:dyDescent="0.25">
      <c r="A43">
        <f>'BOM AMP'!J43</f>
        <v>2</v>
      </c>
      <c r="B43" t="str">
        <f>'BOM AMP'!F43</f>
        <v>Resistor</v>
      </c>
      <c r="C43" t="str">
        <f>'BOM AMP'!G43</f>
        <v>27.4 Ω</v>
      </c>
      <c r="D43" t="e">
        <f>'BOM AMP'!#REF!</f>
        <v>#REF!</v>
      </c>
      <c r="E43" t="e">
        <f>'BOM AMP'!#REF!</f>
        <v>#REF!</v>
      </c>
      <c r="F43" t="str">
        <f>'BOM AMP'!I43</f>
        <v>ok</v>
      </c>
    </row>
    <row r="44" spans="1:6" hidden="1" x14ac:dyDescent="0.25">
      <c r="A44" t="e">
        <f>'BOM AMP'!#REF!</f>
        <v>#REF!</v>
      </c>
      <c r="B44" t="str">
        <f>'BOM AMP'!F44</f>
        <v>Schottky Diode</v>
      </c>
      <c r="C44" t="str">
        <f>'BOM AMP'!G44</f>
        <v>2 A</v>
      </c>
      <c r="D44" t="e">
        <f>'BOM AMP'!#REF!</f>
        <v>#REF!</v>
      </c>
      <c r="E44" t="e">
        <f>'BOM AMP'!#REF!</f>
        <v>#REF!</v>
      </c>
      <c r="F44" t="str">
        <f>'BOM AMP'!I44</f>
        <v>IF min. 0.5A, VF max. 0.5 V</v>
      </c>
    </row>
    <row r="45" spans="1:6" hidden="1" x14ac:dyDescent="0.25">
      <c r="A45" t="e">
        <f>'BOM AMP'!#REF!</f>
        <v>#REF!</v>
      </c>
      <c r="B45" t="str">
        <f>'BOM AMP'!F45</f>
        <v>Schottky Diode</v>
      </c>
      <c r="C45" t="str">
        <f>'BOM AMP'!G45</f>
        <v>2 A</v>
      </c>
      <c r="D45" t="e">
        <f>'BOM AMP'!#REF!</f>
        <v>#REF!</v>
      </c>
      <c r="E45" t="e">
        <f>'BOM AMP'!#REF!</f>
        <v>#REF!</v>
      </c>
      <c r="F45" t="str">
        <f>'BOM AMP'!I45</f>
        <v>IF min. 0.5A, VF max. 0.5 V</v>
      </c>
    </row>
    <row r="46" spans="1:6" hidden="1" x14ac:dyDescent="0.25">
      <c r="A46" t="e">
        <f>'BOM AMP'!#REF!</f>
        <v>#REF!</v>
      </c>
      <c r="B46" t="str">
        <f>'BOM AMP'!F46</f>
        <v>Schottky Diode</v>
      </c>
      <c r="C46" t="str">
        <f>'BOM AMP'!G46</f>
        <v>2 A</v>
      </c>
      <c r="D46" t="e">
        <f>'BOM AMP'!#REF!</f>
        <v>#REF!</v>
      </c>
      <c r="E46" t="e">
        <f>'BOM AMP'!#REF!</f>
        <v>#REF!</v>
      </c>
      <c r="F46" t="str">
        <f>'BOM AMP'!I46</f>
        <v>IF min. 0.5A, VF max. 0.5 V</v>
      </c>
    </row>
    <row r="47" spans="1:6" x14ac:dyDescent="0.25">
      <c r="A47">
        <f>'BOM AMP'!J47</f>
        <v>1</v>
      </c>
      <c r="B47" t="str">
        <f>'BOM AMP'!F47</f>
        <v>TVS Diode</v>
      </c>
      <c r="C47" t="str">
        <f>'BOM AMP'!G47</f>
        <v>13.3V Clamp</v>
      </c>
      <c r="D47" t="e">
        <f>'BOM AMP'!#REF!</f>
        <v>#REF!</v>
      </c>
      <c r="E47" t="e">
        <f>'BOM AMP'!#REF!</f>
        <v>#REF!</v>
      </c>
      <c r="F47" t="str">
        <f>'BOM AMP'!I47</f>
        <v>ok</v>
      </c>
    </row>
    <row r="48" spans="1:6" hidden="1" x14ac:dyDescent="0.25">
      <c r="A48" t="e">
        <f>'BOM AMP'!#REF!</f>
        <v>#REF!</v>
      </c>
      <c r="B48" t="str">
        <f>'BOM AMP'!F48</f>
        <v>Tactile Switch</v>
      </c>
      <c r="C48" t="str">
        <f>'BOM AMP'!G48</f>
        <v>SPST</v>
      </c>
      <c r="D48" t="e">
        <f>'BOM AMP'!#REF!</f>
        <v>#REF!</v>
      </c>
      <c r="E48" t="e">
        <f>'BOM AMP'!#REF!</f>
        <v>#REF!</v>
      </c>
      <c r="F48" t="str">
        <f>'BOM AMP'!I48</f>
        <v>ok</v>
      </c>
    </row>
    <row r="49" spans="1:6" x14ac:dyDescent="0.25">
      <c r="A49">
        <f>'BOM AMP'!J49</f>
        <v>2</v>
      </c>
      <c r="B49" t="str">
        <f>'BOM AMP'!F49</f>
        <v>Tactile Switch</v>
      </c>
      <c r="C49" t="str">
        <f>'BOM AMP'!G49</f>
        <v>SPST tactile switch</v>
      </c>
      <c r="D49" t="e">
        <f>'BOM AMP'!#REF!</f>
        <v>#REF!</v>
      </c>
      <c r="E49" t="e">
        <f>'BOM AMP'!#REF!</f>
        <v>#REF!</v>
      </c>
      <c r="F49" t="str">
        <f>'BOM AMP'!I49</f>
        <v>ok</v>
      </c>
    </row>
    <row r="50" spans="1:6" x14ac:dyDescent="0.25">
      <c r="A50">
        <f>'BOM AMP'!J50</f>
        <v>15</v>
      </c>
      <c r="B50" t="str">
        <f>'BOM AMP'!F50</f>
        <v>MLCC</v>
      </c>
      <c r="C50" t="str">
        <f>'BOM AMP'!G50</f>
        <v>100 nF</v>
      </c>
      <c r="D50" t="e">
        <f>'BOM AMP'!#REF!</f>
        <v>#REF!</v>
      </c>
      <c r="E50" t="e">
        <f>'BOM AMP'!#REF!</f>
        <v>#REF!</v>
      </c>
      <c r="F50" t="str">
        <f>'BOM AMP'!I50</f>
        <v>ok</v>
      </c>
    </row>
    <row r="51" spans="1:6" x14ac:dyDescent="0.25">
      <c r="A51">
        <f>'BOM AMP'!J51</f>
        <v>15</v>
      </c>
      <c r="B51" t="str">
        <f>'BOM AMP'!F51</f>
        <v>MLCC</v>
      </c>
      <c r="C51" t="str">
        <f>'BOM AMP'!G51</f>
        <v>100 nF</v>
      </c>
      <c r="D51" t="e">
        <f>'BOM AMP'!#REF!</f>
        <v>#REF!</v>
      </c>
      <c r="E51" t="e">
        <f>'BOM AMP'!#REF!</f>
        <v>#REF!</v>
      </c>
      <c r="F51" t="str">
        <f>'BOM AMP'!I51</f>
        <v>ok</v>
      </c>
    </row>
    <row r="52" spans="1:6" hidden="1" x14ac:dyDescent="0.25">
      <c r="A52" t="e">
        <f>'BOM AMP'!#REF!</f>
        <v>#REF!</v>
      </c>
      <c r="B52" t="str">
        <f>'BOM AMP'!F52</f>
        <v>MLCC</v>
      </c>
      <c r="C52" t="str">
        <f>'BOM AMP'!G52</f>
        <v>100 nF</v>
      </c>
      <c r="D52" t="e">
        <f>'BOM AMP'!#REF!</f>
        <v>#REF!</v>
      </c>
      <c r="E52" t="e">
        <f>'BOM AMP'!#REF!</f>
        <v>#REF!</v>
      </c>
      <c r="F52" t="str">
        <f>'BOM AMP'!I52</f>
        <v>ok</v>
      </c>
    </row>
    <row r="53" spans="1:6" x14ac:dyDescent="0.25">
      <c r="A53">
        <f>'BOM AMP'!J53</f>
        <v>3</v>
      </c>
      <c r="B53" t="str">
        <f>'BOM AMP'!F53</f>
        <v>MLCC</v>
      </c>
      <c r="C53" t="str">
        <f>'BOM AMP'!G53</f>
        <v>100 pF</v>
      </c>
      <c r="D53" t="e">
        <f>'BOM AMP'!#REF!</f>
        <v>#REF!</v>
      </c>
      <c r="E53" t="e">
        <f>'BOM AMP'!#REF!</f>
        <v>#REF!</v>
      </c>
      <c r="F53" t="str">
        <f>'BOM AMP'!I53</f>
        <v>ok</v>
      </c>
    </row>
    <row r="54" spans="1:6" hidden="1" x14ac:dyDescent="0.25">
      <c r="A54" t="e">
        <f>'BOM AMP'!#REF!</f>
        <v>#REF!</v>
      </c>
      <c r="B54" t="str">
        <f>'BOM AMP'!F54</f>
        <v>MLCC</v>
      </c>
      <c r="C54" t="str">
        <f>'BOM AMP'!G54</f>
        <v>100 pF</v>
      </c>
      <c r="D54" t="e">
        <f>'BOM AMP'!#REF!</f>
        <v>#REF!</v>
      </c>
      <c r="E54" t="e">
        <f>'BOM AMP'!#REF!</f>
        <v>#REF!</v>
      </c>
      <c r="F54" t="str">
        <f>'BOM AMP'!I54</f>
        <v>ok</v>
      </c>
    </row>
    <row r="55" spans="1:6" x14ac:dyDescent="0.25">
      <c r="A55">
        <f>'BOM AMP'!J55</f>
        <v>3</v>
      </c>
      <c r="B55" t="str">
        <f>'BOM AMP'!F55</f>
        <v>MLCC</v>
      </c>
      <c r="C55" t="str">
        <f>'BOM AMP'!G55</f>
        <v>100 pF</v>
      </c>
      <c r="D55" t="e">
        <f>'BOM AMP'!#REF!</f>
        <v>#REF!</v>
      </c>
      <c r="E55" t="e">
        <f>'BOM AMP'!#REF!</f>
        <v>#REF!</v>
      </c>
      <c r="F55" t="str">
        <f>'BOM AMP'!I55</f>
        <v>ok</v>
      </c>
    </row>
    <row r="56" spans="1:6" x14ac:dyDescent="0.25">
      <c r="A56">
        <f>'BOM AMP'!J56</f>
        <v>0</v>
      </c>
      <c r="B56" t="str">
        <f>'BOM AMP'!F56</f>
        <v>MLCC</v>
      </c>
      <c r="C56" t="str">
        <f>'BOM AMP'!G56</f>
        <v>10000 pF</v>
      </c>
      <c r="D56" t="e">
        <f>'BOM AMP'!#REF!</f>
        <v>#REF!</v>
      </c>
      <c r="E56" t="e">
        <f>'BOM AMP'!#REF!</f>
        <v>#REF!</v>
      </c>
      <c r="F56" t="str">
        <f>'BOM AMP'!I56</f>
        <v>no</v>
      </c>
    </row>
    <row r="57" spans="1:6" hidden="1" x14ac:dyDescent="0.25">
      <c r="A57" t="e">
        <f>'BOM AMP'!#REF!</f>
        <v>#REF!</v>
      </c>
      <c r="B57" t="str">
        <f>'BOM AMP'!F57</f>
        <v>MLCC</v>
      </c>
      <c r="C57" t="str">
        <f>'BOM AMP'!G57</f>
        <v>1 μF</v>
      </c>
      <c r="D57" t="e">
        <f>'BOM AMP'!#REF!</f>
        <v>#REF!</v>
      </c>
      <c r="E57" t="e">
        <f>'BOM AMP'!#REF!</f>
        <v>#REF!</v>
      </c>
      <c r="F57" t="str">
        <f>'BOM AMP'!I57</f>
        <v>ok</v>
      </c>
    </row>
    <row r="58" spans="1:6" hidden="1" x14ac:dyDescent="0.25">
      <c r="A58" t="e">
        <f>'BOM AMP'!#REF!</f>
        <v>#REF!</v>
      </c>
      <c r="B58" t="str">
        <f>'BOM AMP'!F58</f>
        <v>MLCC</v>
      </c>
      <c r="C58" t="str">
        <f>'BOM AMP'!G58</f>
        <v>1 μF</v>
      </c>
      <c r="D58" t="e">
        <f>'BOM AMP'!#REF!</f>
        <v>#REF!</v>
      </c>
      <c r="E58" t="e">
        <f>'BOM AMP'!#REF!</f>
        <v>#REF!</v>
      </c>
      <c r="F58" t="str">
        <f>'BOM AMP'!I58</f>
        <v>ok</v>
      </c>
    </row>
    <row r="59" spans="1:6" hidden="1" x14ac:dyDescent="0.25">
      <c r="A59" t="e">
        <f>'BOM AMP'!#REF!</f>
        <v>#REF!</v>
      </c>
      <c r="B59" t="str">
        <f>'BOM AMP'!F59</f>
        <v>MLCC</v>
      </c>
      <c r="C59" t="str">
        <f>'BOM AMP'!G59</f>
        <v>20 pF</v>
      </c>
      <c r="D59" t="e">
        <f>'BOM AMP'!#REF!</f>
        <v>#REF!</v>
      </c>
      <c r="E59" t="e">
        <f>'BOM AMP'!#REF!</f>
        <v>#REF!</v>
      </c>
      <c r="F59" t="str">
        <f>'BOM AMP'!I59</f>
        <v>no</v>
      </c>
    </row>
    <row r="60" spans="1:6" hidden="1" x14ac:dyDescent="0.25">
      <c r="A60" t="e">
        <f>'BOM AMP'!#REF!</f>
        <v>#REF!</v>
      </c>
      <c r="B60" t="str">
        <f>'BOM AMP'!F60</f>
        <v>MLCC</v>
      </c>
      <c r="C60" t="str">
        <f>'BOM AMP'!G60</f>
        <v>47 pF</v>
      </c>
      <c r="D60" t="e">
        <f>'BOM AMP'!#REF!</f>
        <v>#REF!</v>
      </c>
      <c r="E60" t="e">
        <f>'BOM AMP'!#REF!</f>
        <v>#REF!</v>
      </c>
      <c r="F60" t="str">
        <f>'BOM AMP'!I60</f>
        <v>ok, C0G, high Q, SRF &gt; 1GHz</v>
      </c>
    </row>
    <row r="61" spans="1:6" x14ac:dyDescent="0.25">
      <c r="A61">
        <f>'BOM AMP'!J61</f>
        <v>4</v>
      </c>
      <c r="B61" t="str">
        <f>'BOM AMP'!F61</f>
        <v>MLCC</v>
      </c>
      <c r="C61" t="str">
        <f>'BOM AMP'!G61</f>
        <v>47 pF</v>
      </c>
      <c r="D61" t="e">
        <f>'BOM AMP'!#REF!</f>
        <v>#REF!</v>
      </c>
      <c r="E61" t="e">
        <f>'BOM AMP'!#REF!</f>
        <v>#REF!</v>
      </c>
      <c r="F61" t="str">
        <f>'BOM AMP'!I61</f>
        <v>ok, C0G, high Q, SRF &gt; 1GHz</v>
      </c>
    </row>
    <row r="62" spans="1:6" hidden="1" x14ac:dyDescent="0.25">
      <c r="A62" t="e">
        <f>'BOM AMP'!#REF!</f>
        <v>#REF!</v>
      </c>
      <c r="B62" t="str">
        <f>'BOM AMP'!F62</f>
        <v>MLCC</v>
      </c>
      <c r="C62" t="str">
        <f>'BOM AMP'!G62</f>
        <v>47 pF</v>
      </c>
      <c r="D62" t="e">
        <f>'BOM AMP'!#REF!</f>
        <v>#REF!</v>
      </c>
      <c r="E62" t="e">
        <f>'BOM AMP'!#REF!</f>
        <v>#REF!</v>
      </c>
      <c r="F62" t="str">
        <f>'BOM AMP'!I62</f>
        <v>ok, C0G, high Q, SRF &gt; 1GHz</v>
      </c>
    </row>
    <row r="63" spans="1:6" x14ac:dyDescent="0.25">
      <c r="A63">
        <f>'BOM AMP'!J63</f>
        <v>4</v>
      </c>
      <c r="B63" t="str">
        <f>'BOM AMP'!F63</f>
        <v>MLCC</v>
      </c>
      <c r="C63" t="str">
        <f>'BOM AMP'!G63</f>
        <v>47 pF</v>
      </c>
      <c r="D63" t="e">
        <f>'BOM AMP'!#REF!</f>
        <v>#REF!</v>
      </c>
      <c r="E63" t="e">
        <f>'BOM AMP'!#REF!</f>
        <v>#REF!</v>
      </c>
      <c r="F63" t="str">
        <f>'BOM AMP'!I63</f>
        <v>ok, C0G, high Q, SRF &gt; 1GHz</v>
      </c>
    </row>
    <row r="64" spans="1:6" hidden="1" x14ac:dyDescent="0.25">
      <c r="A64" t="e">
        <f>'BOM AMP'!#REF!</f>
        <v>#REF!</v>
      </c>
      <c r="B64" t="str">
        <f>'BOM AMP'!F64</f>
        <v>MLCC</v>
      </c>
      <c r="C64" t="str">
        <f>'BOM AMP'!G64</f>
        <v>56pF</v>
      </c>
      <c r="D64" t="e">
        <f>'BOM AMP'!#REF!</f>
        <v>#REF!</v>
      </c>
      <c r="E64" t="e">
        <f>'BOM AMP'!#REF!</f>
        <v>#REF!</v>
      </c>
      <c r="F64" t="str">
        <f>'BOM AMP'!I64</f>
        <v>no</v>
      </c>
    </row>
    <row r="65" spans="1:6" x14ac:dyDescent="0.25">
      <c r="A65">
        <f>'BOM AMP'!J65</f>
        <v>2</v>
      </c>
      <c r="B65" t="str">
        <f>'BOM AMP'!F65</f>
        <v>MLCC</v>
      </c>
      <c r="C65" t="str">
        <f>'BOM AMP'!G65</f>
        <v>1000 pF</v>
      </c>
      <c r="D65" t="e">
        <f>'BOM AMP'!#REF!</f>
        <v>#REF!</v>
      </c>
      <c r="E65" t="e">
        <f>'BOM AMP'!#REF!</f>
        <v>#REF!</v>
      </c>
      <c r="F65" t="str">
        <f>'BOM AMP'!I65</f>
        <v>no</v>
      </c>
    </row>
    <row r="66" spans="1:6" hidden="1" x14ac:dyDescent="0.25">
      <c r="A66" t="e">
        <f>'BOM AMP'!#REF!</f>
        <v>#REF!</v>
      </c>
      <c r="B66" t="str">
        <f>'BOM AMP'!F66</f>
        <v>MLCC</v>
      </c>
      <c r="C66" t="str">
        <f>'BOM AMP'!G66</f>
        <v>1000 pF</v>
      </c>
      <c r="D66" t="e">
        <f>'BOM AMP'!#REF!</f>
        <v>#REF!</v>
      </c>
      <c r="E66" t="e">
        <f>'BOM AMP'!#REF!</f>
        <v>#REF!</v>
      </c>
      <c r="F66" t="str">
        <f>'BOM AMP'!I66</f>
        <v>no</v>
      </c>
    </row>
    <row r="67" spans="1:6" hidden="1" x14ac:dyDescent="0.25">
      <c r="A67" t="e">
        <f>'BOM AMP'!#REF!</f>
        <v>#REF!</v>
      </c>
      <c r="B67" t="str">
        <f>'BOM AMP'!F67</f>
        <v>MLCC</v>
      </c>
      <c r="C67" t="str">
        <f>'BOM AMP'!G67</f>
        <v>10 pF</v>
      </c>
      <c r="D67" t="e">
        <f>'BOM AMP'!#REF!</f>
        <v>#REF!</v>
      </c>
      <c r="E67" t="e">
        <f>'BOM AMP'!#REF!</f>
        <v>#REF!</v>
      </c>
      <c r="F67" t="str">
        <f>'BOM AMP'!I67</f>
        <v>no</v>
      </c>
    </row>
    <row r="68" spans="1:6" x14ac:dyDescent="0.25">
      <c r="A68">
        <f>'BOM AMP'!J68</f>
        <v>2</v>
      </c>
      <c r="B68" t="str">
        <f>'BOM AMP'!F68</f>
        <v>MLCC</v>
      </c>
      <c r="C68" t="str">
        <f>'BOM AMP'!G68</f>
        <v>10 pF</v>
      </c>
      <c r="D68" t="e">
        <f>'BOM AMP'!#REF!</f>
        <v>#REF!</v>
      </c>
      <c r="E68" t="e">
        <f>'BOM AMP'!#REF!</f>
        <v>#REF!</v>
      </c>
      <c r="F68" t="str">
        <f>'BOM AMP'!I68</f>
        <v>no</v>
      </c>
    </row>
    <row r="69" spans="1:6" x14ac:dyDescent="0.25">
      <c r="A69">
        <f>'BOM AMP'!J69</f>
        <v>1</v>
      </c>
      <c r="B69" t="str">
        <f>'BOM AMP'!F69</f>
        <v>RF Directional Coupler</v>
      </c>
      <c r="C69" t="str">
        <f>'BOM AMP'!G69</f>
        <v>-18 dB</v>
      </c>
      <c r="D69" t="e">
        <f>'BOM AMP'!#REF!</f>
        <v>#REF!</v>
      </c>
      <c r="E69" t="e">
        <f>'BOM AMP'!#REF!</f>
        <v>#REF!</v>
      </c>
      <c r="F69" t="str">
        <f>'BOM AMP'!I69</f>
        <v>no</v>
      </c>
    </row>
    <row r="70" spans="1:6" hidden="1" x14ac:dyDescent="0.25">
      <c r="A70" t="e">
        <f>'BOM AMP'!#REF!</f>
        <v>#REF!</v>
      </c>
      <c r="B70" t="str">
        <f>'BOM AMP'!F70</f>
        <v>RF Envelope Detector</v>
      </c>
      <c r="C70" t="str">
        <f>'BOM AMP'!G70</f>
        <v>-28 - 12 dBm</v>
      </c>
      <c r="D70" t="e">
        <f>'BOM AMP'!#REF!</f>
        <v>#REF!</v>
      </c>
      <c r="E70" t="e">
        <f>'BOM AMP'!#REF!</f>
        <v>#REF!</v>
      </c>
      <c r="F70" t="str">
        <f>'BOM AMP'!I70</f>
        <v>no</v>
      </c>
    </row>
    <row r="71" spans="1:6" x14ac:dyDescent="0.25">
      <c r="A71">
        <f>'BOM AMP'!J71</f>
        <v>1</v>
      </c>
      <c r="B71" t="str">
        <f>'BOM AMP'!F71</f>
        <v>RF Gain Block Amplifier</v>
      </c>
      <c r="C71" t="str">
        <f>'BOM AMP'!G71</f>
        <v>+19.5 dB</v>
      </c>
      <c r="D71" t="e">
        <f>'BOM AMP'!#REF!</f>
        <v>#REF!</v>
      </c>
      <c r="E71" t="e">
        <f>'BOM AMP'!#REF!</f>
        <v>#REF!</v>
      </c>
      <c r="F71" t="str">
        <f>'BOM AMP'!I71</f>
        <v>no</v>
      </c>
    </row>
    <row r="72" spans="1:6" x14ac:dyDescent="0.25">
      <c r="A72">
        <f>'BOM AMP'!J72</f>
        <v>1</v>
      </c>
      <c r="B72" t="str">
        <f>'BOM AMP'!F72</f>
        <v>RF Gain Block Amplifier</v>
      </c>
      <c r="C72" t="str">
        <f>'BOM AMP'!G72</f>
        <v>+18 dB</v>
      </c>
      <c r="D72" t="e">
        <f>'BOM AMP'!#REF!</f>
        <v>#REF!</v>
      </c>
      <c r="E72" t="e">
        <f>'BOM AMP'!#REF!</f>
        <v>#REF!</v>
      </c>
      <c r="F72" t="str">
        <f>'BOM AMP'!I72</f>
        <v>no</v>
      </c>
    </row>
    <row r="73" spans="1:6" x14ac:dyDescent="0.25">
      <c r="A73">
        <f>'BOM AMP'!J73</f>
        <v>1</v>
      </c>
      <c r="B73" t="str">
        <f>'BOM AMP'!F73</f>
        <v>Inductor</v>
      </c>
      <c r="C73" t="str">
        <f>'BOM AMP'!G73</f>
        <v>10 nH</v>
      </c>
      <c r="D73" t="e">
        <f>'BOM AMP'!#REF!</f>
        <v>#REF!</v>
      </c>
      <c r="E73" t="e">
        <f>'BOM AMP'!#REF!</f>
        <v>#REF!</v>
      </c>
      <c r="F73" t="str">
        <f>'BOM AMP'!I73</f>
        <v>no</v>
      </c>
    </row>
    <row r="74" spans="1:6" x14ac:dyDescent="0.25">
      <c r="A74">
        <f>'BOM AMP'!J74</f>
        <v>2</v>
      </c>
      <c r="B74" t="str">
        <f>'BOM AMP'!F74</f>
        <v>Inductor</v>
      </c>
      <c r="C74" t="str">
        <f>'BOM AMP'!G74</f>
        <v>100 nH</v>
      </c>
      <c r="D74" t="e">
        <f>'BOM AMP'!#REF!</f>
        <v>#REF!</v>
      </c>
      <c r="E74" t="e">
        <f>'BOM AMP'!#REF!</f>
        <v>#REF!</v>
      </c>
      <c r="F74" t="str">
        <f>'BOM AMP'!I74</f>
        <v>ok</v>
      </c>
    </row>
    <row r="75" spans="1:6" hidden="1" x14ac:dyDescent="0.25">
      <c r="A75" t="e">
        <f>'BOM AMP'!#REF!</f>
        <v>#REF!</v>
      </c>
      <c r="B75" t="str">
        <f>'BOM AMP'!F75</f>
        <v>Inductor</v>
      </c>
      <c r="C75" t="str">
        <f>'BOM AMP'!G75</f>
        <v>100 nH</v>
      </c>
      <c r="D75" t="e">
        <f>'BOM AMP'!#REF!</f>
        <v>#REF!</v>
      </c>
      <c r="E75" t="e">
        <f>'BOM AMP'!#REF!</f>
        <v>#REF!</v>
      </c>
      <c r="F75" t="str">
        <f>'BOM AMP'!I75</f>
        <v>ok</v>
      </c>
    </row>
    <row r="76" spans="1:6" x14ac:dyDescent="0.25">
      <c r="A76">
        <f>'BOM AMP'!J76</f>
        <v>1</v>
      </c>
      <c r="B76" t="str">
        <f>'BOM AMP'!F76</f>
        <v>Inductor</v>
      </c>
      <c r="C76" t="str">
        <f>'BOM AMP'!G76</f>
        <v>15 nH</v>
      </c>
      <c r="D76" t="e">
        <f>'BOM AMP'!#REF!</f>
        <v>#REF!</v>
      </c>
      <c r="E76" t="e">
        <f>'BOM AMP'!#REF!</f>
        <v>#REF!</v>
      </c>
      <c r="F76">
        <f>'BOM AMP'!I76</f>
        <v>0</v>
      </c>
    </row>
    <row r="77" spans="1:6" x14ac:dyDescent="0.25">
      <c r="A77">
        <f>'BOM AMP'!J77</f>
        <v>1</v>
      </c>
      <c r="B77" t="str">
        <f>'BOM AMP'!F77</f>
        <v>Inductor</v>
      </c>
      <c r="C77" t="str">
        <f>'BOM AMP'!G77</f>
        <v>140 nH</v>
      </c>
      <c r="D77" t="e">
        <f>'BOM AMP'!#REF!</f>
        <v>#REF!</v>
      </c>
      <c r="E77" t="e">
        <f>'BOM AMP'!#REF!</f>
        <v>#REF!</v>
      </c>
      <c r="F77" t="str">
        <f>'BOM AMP'!I77</f>
        <v>no</v>
      </c>
    </row>
    <row r="78" spans="1:6" x14ac:dyDescent="0.25">
      <c r="A78">
        <f>'BOM AMP'!J78</f>
        <v>1</v>
      </c>
      <c r="B78" t="str">
        <f>'BOM AMP'!F78</f>
        <v>Inductor</v>
      </c>
      <c r="C78" t="str">
        <f>'BOM AMP'!G78</f>
        <v>2.2 nH</v>
      </c>
      <c r="D78" t="e">
        <f>'BOM AMP'!#REF!</f>
        <v>#REF!</v>
      </c>
      <c r="E78" t="e">
        <f>'BOM AMP'!#REF!</f>
        <v>#REF!</v>
      </c>
      <c r="F78">
        <f>'BOM AMP'!I78</f>
        <v>0</v>
      </c>
    </row>
    <row r="79" spans="1:6" hidden="1" x14ac:dyDescent="0.25">
      <c r="A79" t="e">
        <f>'BOM AMP'!#REF!</f>
        <v>#REF!</v>
      </c>
      <c r="B79" t="str">
        <f>'BOM AMP'!F79</f>
        <v>LED</v>
      </c>
      <c r="C79" t="str">
        <f>'BOM AMP'!G79</f>
        <v>2.65 mV 2 mA</v>
      </c>
      <c r="D79" t="e">
        <f>'BOM AMP'!#REF!</f>
        <v>#REF!</v>
      </c>
      <c r="E79" t="e">
        <f>'BOM AMP'!#REF!</f>
        <v>#REF!</v>
      </c>
      <c r="F79" t="str">
        <f>'BOM AMP'!I79</f>
        <v>ok</v>
      </c>
    </row>
    <row r="80" spans="1:6" hidden="1" x14ac:dyDescent="0.25">
      <c r="A80" t="e">
        <f>'BOM AMP'!#REF!</f>
        <v>#REF!</v>
      </c>
      <c r="B80" t="str">
        <f>'BOM AMP'!F80</f>
        <v>LED</v>
      </c>
      <c r="C80" t="str">
        <f>'BOM AMP'!G80</f>
        <v>2.65 mV 2 mA</v>
      </c>
      <c r="D80" t="e">
        <f>'BOM AMP'!#REF!</f>
        <v>#REF!</v>
      </c>
      <c r="E80" t="e">
        <f>'BOM AMP'!#REF!</f>
        <v>#REF!</v>
      </c>
      <c r="F80" t="str">
        <f>'BOM AMP'!I80</f>
        <v>ok</v>
      </c>
    </row>
    <row r="81" spans="1:6" x14ac:dyDescent="0.25">
      <c r="A81">
        <f>'BOM AMP'!J81</f>
        <v>4</v>
      </c>
      <c r="B81" t="str">
        <f>'BOM AMP'!F81</f>
        <v>LED</v>
      </c>
      <c r="C81" t="str">
        <f>'BOM AMP'!G81</f>
        <v>2.65 mV 2 mA</v>
      </c>
      <c r="D81" t="e">
        <f>'BOM AMP'!#REF!</f>
        <v>#REF!</v>
      </c>
      <c r="E81" t="e">
        <f>'BOM AMP'!#REF!</f>
        <v>#REF!</v>
      </c>
      <c r="F81" t="str">
        <f>'BOM AMP'!I81</f>
        <v>ok</v>
      </c>
    </row>
    <row r="82" spans="1:6" x14ac:dyDescent="0.25">
      <c r="A82">
        <f>'BOM AMP'!J82</f>
        <v>4</v>
      </c>
      <c r="B82" t="str">
        <f>'BOM AMP'!F82</f>
        <v>LED</v>
      </c>
      <c r="C82" t="str">
        <f>'BOM AMP'!G82</f>
        <v>2.65 mV 2 mA</v>
      </c>
      <c r="D82" t="e">
        <f>'BOM AMP'!#REF!</f>
        <v>#REF!</v>
      </c>
      <c r="E82" t="e">
        <f>'BOM AMP'!#REF!</f>
        <v>#REF!</v>
      </c>
      <c r="F82" t="str">
        <f>'BOM AMP'!I82</f>
        <v>ok</v>
      </c>
    </row>
    <row r="83" spans="1:6" x14ac:dyDescent="0.25">
      <c r="A83">
        <f>'BOM AMP'!J83</f>
        <v>1</v>
      </c>
      <c r="B83" t="str">
        <f>'BOM AMP'!F83</f>
        <v>RF Low Noise Amplifier</v>
      </c>
      <c r="C83" t="str">
        <f>'BOM AMP'!G83</f>
        <v>+26 dB NF .25 dB</v>
      </c>
      <c r="D83" t="e">
        <f>'BOM AMP'!#REF!</f>
        <v>#REF!</v>
      </c>
      <c r="E83" t="e">
        <f>'BOM AMP'!#REF!</f>
        <v>#REF!</v>
      </c>
      <c r="F83" t="str">
        <f>'BOM AMP'!I83</f>
        <v>no</v>
      </c>
    </row>
    <row r="84" spans="1:6" x14ac:dyDescent="0.25">
      <c r="A84">
        <f>'BOM AMP'!J84</f>
        <v>0</v>
      </c>
      <c r="B84" t="str">
        <f>'BOM AMP'!F84</f>
        <v>Jumper</v>
      </c>
      <c r="C84" t="str">
        <f>'BOM AMP'!G84</f>
        <v>0 Ω</v>
      </c>
      <c r="D84" t="e">
        <f>'BOM AMP'!#REF!</f>
        <v>#REF!</v>
      </c>
      <c r="E84" t="e">
        <f>'BOM AMP'!#REF!</f>
        <v>#REF!</v>
      </c>
      <c r="F84" t="str">
        <f>'BOM AMP'!I84</f>
        <v>ok</v>
      </c>
    </row>
    <row r="85" spans="1:6" hidden="1" x14ac:dyDescent="0.25">
      <c r="A85" t="e">
        <f>'BOM AMP'!#REF!</f>
        <v>#REF!</v>
      </c>
      <c r="B85" t="str">
        <f>'BOM AMP'!F85</f>
        <v>Resistor</v>
      </c>
      <c r="C85" t="str">
        <f>'BOM AMP'!G85</f>
        <v>6.8 Ω</v>
      </c>
      <c r="D85" t="e">
        <f>'BOM AMP'!#REF!</f>
        <v>#REF!</v>
      </c>
      <c r="E85" t="e">
        <f>'BOM AMP'!#REF!</f>
        <v>#REF!</v>
      </c>
      <c r="F85" t="str">
        <f>'BOM AMP'!I85</f>
        <v>ok</v>
      </c>
    </row>
    <row r="86" spans="1:6" x14ac:dyDescent="0.25">
      <c r="A86">
        <f>'BOM AMP'!J86</f>
        <v>2</v>
      </c>
      <c r="B86" t="str">
        <f>'BOM AMP'!F86</f>
        <v>Resistor</v>
      </c>
      <c r="C86" t="str">
        <f>'BOM AMP'!G86</f>
        <v>49.9 Ω</v>
      </c>
      <c r="D86" t="e">
        <f>'BOM AMP'!#REF!</f>
        <v>#REF!</v>
      </c>
      <c r="E86" t="e">
        <f>'BOM AMP'!#REF!</f>
        <v>#REF!</v>
      </c>
      <c r="F86" t="str">
        <f>'BOM AMP'!I86</f>
        <v>49.9 Ω 1% or 50 Ω .1%</v>
      </c>
    </row>
    <row r="87" spans="1:6" x14ac:dyDescent="0.25">
      <c r="A87">
        <f>'BOM AMP'!J87</f>
        <v>2</v>
      </c>
      <c r="B87" t="str">
        <f>'BOM AMP'!F87</f>
        <v>Resistor</v>
      </c>
      <c r="C87" t="str">
        <f>'BOM AMP'!G87</f>
        <v>49.9 Ω</v>
      </c>
      <c r="D87" t="e">
        <f>'BOM AMP'!#REF!</f>
        <v>#REF!</v>
      </c>
      <c r="E87" t="e">
        <f>'BOM AMP'!#REF!</f>
        <v>#REF!</v>
      </c>
      <c r="F87" t="str">
        <f>'BOM AMP'!I87</f>
        <v>49.9 Ω 1% or 50 Ω .1%</v>
      </c>
    </row>
    <row r="88" spans="1:6" x14ac:dyDescent="0.25">
      <c r="A88">
        <f>'BOM AMP'!J88</f>
        <v>1</v>
      </c>
      <c r="B88" t="str">
        <f>'BOM AMP'!F88</f>
        <v>Trimmer Potentiometer</v>
      </c>
      <c r="C88" t="str">
        <f>'BOM AMP'!G88</f>
        <v>200 Ω</v>
      </c>
      <c r="D88" t="e">
        <f>'BOM AMP'!#REF!</f>
        <v>#REF!</v>
      </c>
      <c r="E88" t="e">
        <f>'BOM AMP'!#REF!</f>
        <v>#REF!</v>
      </c>
      <c r="F88" t="str">
        <f>'BOM AMP'!I88</f>
        <v>ok</v>
      </c>
    </row>
    <row r="89" spans="1:6" hidden="1" x14ac:dyDescent="0.25">
      <c r="A89" t="e">
        <f>'BOM AMP'!#REF!</f>
        <v>#REF!</v>
      </c>
      <c r="B89" t="str">
        <f>'BOM AMP'!F89</f>
        <v>Resistor</v>
      </c>
      <c r="C89" t="str">
        <f>'BOM AMP'!G89</f>
        <v>562 Ω</v>
      </c>
      <c r="D89" t="e">
        <f>'BOM AMP'!#REF!</f>
        <v>#REF!</v>
      </c>
      <c r="E89" t="e">
        <f>'BOM AMP'!#REF!</f>
        <v>#REF!</v>
      </c>
      <c r="F89" t="str">
        <f>'BOM AMP'!I89</f>
        <v>ok</v>
      </c>
    </row>
    <row r="90" spans="1:6" x14ac:dyDescent="0.25">
      <c r="A90">
        <f>'BOM AMP'!J90</f>
        <v>1</v>
      </c>
      <c r="B90" t="str">
        <f>'BOM AMP'!F90</f>
        <v>Resistor</v>
      </c>
      <c r="C90" t="str">
        <f>'BOM AMP'!G90</f>
        <v>1 kΩ</v>
      </c>
      <c r="D90" t="e">
        <f>'BOM AMP'!#REF!</f>
        <v>#REF!</v>
      </c>
      <c r="E90" t="e">
        <f>'BOM AMP'!#REF!</f>
        <v>#REF!</v>
      </c>
      <c r="F90" t="str">
        <f>'BOM AMP'!I90</f>
        <v>ok</v>
      </c>
    </row>
    <row r="91" spans="1:6" x14ac:dyDescent="0.25">
      <c r="A91">
        <f>'BOM AMP'!J91</f>
        <v>1</v>
      </c>
      <c r="B91" t="str">
        <f>'BOM AMP'!F91</f>
        <v>Resistor</v>
      </c>
      <c r="C91" t="str">
        <f>'BOM AMP'!G91</f>
        <v>9.1 kΩ</v>
      </c>
      <c r="D91" t="e">
        <f>'BOM AMP'!#REF!</f>
        <v>#REF!</v>
      </c>
      <c r="E91" t="e">
        <f>'BOM AMP'!#REF!</f>
        <v>#REF!</v>
      </c>
      <c r="F91" t="str">
        <f>'BOM AMP'!I91</f>
        <v>ok</v>
      </c>
    </row>
    <row r="92" spans="1:6" x14ac:dyDescent="0.25">
      <c r="A92">
        <f>'BOM AMP'!J92</f>
        <v>2</v>
      </c>
      <c r="B92" t="str">
        <f>'BOM AMP'!F92</f>
        <v>RF Switch IC</v>
      </c>
      <c r="C92" t="str">
        <f>'BOM AMP'!G92</f>
        <v>DPDT IL .4 dB</v>
      </c>
      <c r="D92" t="e">
        <f>'BOM AMP'!#REF!</f>
        <v>#REF!</v>
      </c>
      <c r="E92" t="e">
        <f>'BOM AMP'!#REF!</f>
        <v>#REF!</v>
      </c>
      <c r="F92" t="str">
        <f>'BOM AMP'!I92</f>
        <v>no</v>
      </c>
    </row>
    <row r="93" spans="1:6" x14ac:dyDescent="0.25">
      <c r="A93">
        <f>'BOM AMP'!J93</f>
        <v>2</v>
      </c>
      <c r="B93" t="str">
        <f>'BOM AMP'!F93</f>
        <v>RF Switch IC</v>
      </c>
      <c r="C93" t="str">
        <f>'BOM AMP'!G93</f>
        <v>DPDT IL .4 dB</v>
      </c>
      <c r="D93" t="e">
        <f>'BOM AMP'!#REF!</f>
        <v>#REF!</v>
      </c>
      <c r="E93" t="e">
        <f>'BOM AMP'!#REF!</f>
        <v>#REF!</v>
      </c>
      <c r="F93" t="str">
        <f>'BOM AMP'!I93</f>
        <v>no</v>
      </c>
    </row>
    <row r="94" spans="1:6" x14ac:dyDescent="0.25">
      <c r="A94" t="e">
        <f>'BOM AMP'!#REF!</f>
        <v>#REF!</v>
      </c>
      <c r="B94" t="str">
        <f>'BOM AMP'!F94</f>
        <v>Connector</v>
      </c>
      <c r="C94" t="str">
        <f>'BOM AMP'!G94</f>
        <v/>
      </c>
      <c r="D94" t="e">
        <f>'BOM AMP'!#REF!</f>
        <v>#REF!</v>
      </c>
      <c r="E94" t="e">
        <f>'BOM AMP'!#REF!</f>
        <v>#REF!</v>
      </c>
      <c r="F94" t="str">
        <f>'BOM AMP'!I94</f>
        <v>ok</v>
      </c>
    </row>
    <row r="95" spans="1:6" hidden="1" x14ac:dyDescent="0.25">
      <c r="A95" t="e">
        <f>'BOM AMP'!#REF!</f>
        <v>#REF!</v>
      </c>
      <c r="B95">
        <f>'BOM AMP'!F95</f>
        <v>0</v>
      </c>
      <c r="C95">
        <f>'BOM AMP'!G95</f>
        <v>0</v>
      </c>
      <c r="D95" t="e">
        <f>'BOM AMP'!#REF!</f>
        <v>#REF!</v>
      </c>
      <c r="E95" t="e">
        <f>'BOM AMP'!#REF!</f>
        <v>#REF!</v>
      </c>
      <c r="F95">
        <f>'BOM AMP'!I95</f>
        <v>0</v>
      </c>
    </row>
    <row r="96" spans="1:6" hidden="1" x14ac:dyDescent="0.25">
      <c r="A96" t="e">
        <f>'BOM AMP'!#REF!</f>
        <v>#REF!</v>
      </c>
      <c r="B96">
        <f>'BOM AMP'!F96</f>
        <v>0</v>
      </c>
      <c r="C96">
        <f>'BOM AMP'!G96</f>
        <v>0</v>
      </c>
      <c r="D96" t="e">
        <f>'BOM AMP'!#REF!</f>
        <v>#REF!</v>
      </c>
      <c r="E96" t="e">
        <f>'BOM AMP'!#REF!</f>
        <v>#REF!</v>
      </c>
      <c r="F96">
        <f>'BOM AMP'!I96</f>
        <v>0</v>
      </c>
    </row>
    <row r="97" spans="1:6" hidden="1" x14ac:dyDescent="0.25">
      <c r="A97" t="e">
        <f>'BOM AMP'!#REF!</f>
        <v>#REF!</v>
      </c>
      <c r="B97">
        <f>'BOM AMP'!F97</f>
        <v>0</v>
      </c>
      <c r="C97">
        <f>'BOM AMP'!G97</f>
        <v>0</v>
      </c>
      <c r="D97" t="e">
        <f>'BOM AMP'!#REF!</f>
        <v>#REF!</v>
      </c>
      <c r="E97" t="e">
        <f>'BOM AMP'!#REF!</f>
        <v>#REF!</v>
      </c>
      <c r="F97">
        <f>'BOM AMP'!I97</f>
        <v>0</v>
      </c>
    </row>
    <row r="98" spans="1:6" hidden="1" x14ac:dyDescent="0.25">
      <c r="A98" t="e">
        <f>'BOM AMP'!#REF!</f>
        <v>#REF!</v>
      </c>
      <c r="B98" t="str">
        <f>'BOM AMP'!F98</f>
        <v>SC</v>
      </c>
      <c r="C98">
        <f>'BOM AMP'!G98</f>
        <v>0</v>
      </c>
      <c r="D98" t="e">
        <f>'BOM AMP'!#REF!</f>
        <v>#REF!</v>
      </c>
      <c r="E98" t="e">
        <f>'BOM AMP'!#REF!</f>
        <v>#REF!</v>
      </c>
      <c r="F98">
        <f>'BOM AMP'!I98</f>
        <v>0</v>
      </c>
    </row>
    <row r="99" spans="1:6" hidden="1" x14ac:dyDescent="0.25">
      <c r="A99" t="e">
        <f>'BOM AMP'!#REF!</f>
        <v>#REF!</v>
      </c>
      <c r="B99">
        <f>'BOM AMP'!F99</f>
        <v>0</v>
      </c>
      <c r="C99">
        <f>'BOM AMP'!G99</f>
        <v>0</v>
      </c>
      <c r="D99" t="e">
        <f>'BOM AMP'!#REF!</f>
        <v>#REF!</v>
      </c>
      <c r="E99" t="e">
        <f>'BOM AMP'!#REF!</f>
        <v>#REF!</v>
      </c>
      <c r="F99">
        <f>'BOM AMP'!I99</f>
        <v>0</v>
      </c>
    </row>
    <row r="100" spans="1:6" hidden="1" x14ac:dyDescent="0.25">
      <c r="A100" t="e">
        <f>'BOM AMP'!#REF!</f>
        <v>#REF!</v>
      </c>
      <c r="B100">
        <f>'BOM AMP'!F100</f>
        <v>0</v>
      </c>
      <c r="C100">
        <f>'BOM AMP'!G100</f>
        <v>0</v>
      </c>
      <c r="D100" t="e">
        <f>'BOM AMP'!#REF!</f>
        <v>#REF!</v>
      </c>
      <c r="E100" t="e">
        <f>'BOM AMP'!#REF!</f>
        <v>#REF!</v>
      </c>
      <c r="F100">
        <f>'BOM AMP'!I100</f>
        <v>0</v>
      </c>
    </row>
    <row r="101" spans="1:6" hidden="1" x14ac:dyDescent="0.25">
      <c r="A101" t="e">
        <f>'BOM AMP'!#REF!</f>
        <v>#REF!</v>
      </c>
      <c r="B101">
        <f>'BOM AMP'!F101</f>
        <v>0</v>
      </c>
      <c r="C101">
        <f>'BOM AMP'!G101</f>
        <v>0</v>
      </c>
      <c r="D101" t="e">
        <f>'BOM AMP'!#REF!</f>
        <v>#REF!</v>
      </c>
      <c r="E101" t="e">
        <f>'BOM AMP'!#REF!</f>
        <v>#REF!</v>
      </c>
      <c r="F101">
        <f>'BOM AMP'!I101</f>
        <v>0</v>
      </c>
    </row>
    <row r="102" spans="1:6" hidden="1" x14ac:dyDescent="0.25">
      <c r="A102" t="e">
        <f>'BOM AMP'!#REF!</f>
        <v>#REF!</v>
      </c>
      <c r="B102">
        <f>'BOM AMP'!F102</f>
        <v>0</v>
      </c>
      <c r="C102">
        <f>'BOM AMP'!G102</f>
        <v>0</v>
      </c>
      <c r="D102" t="e">
        <f>'BOM AMP'!#REF!</f>
        <v>#REF!</v>
      </c>
      <c r="E102" t="e">
        <f>'BOM AMP'!#REF!</f>
        <v>#REF!</v>
      </c>
      <c r="F102">
        <f>'BOM AMP'!I102</f>
        <v>0</v>
      </c>
    </row>
    <row r="103" spans="1:6" hidden="1" x14ac:dyDescent="0.25">
      <c r="A103" t="e">
        <f>'BOM AMP'!#REF!</f>
        <v>#REF!</v>
      </c>
      <c r="B103">
        <f>'BOM AMP'!F103</f>
        <v>0</v>
      </c>
      <c r="C103">
        <f>'BOM AMP'!G103</f>
        <v>0</v>
      </c>
      <c r="D103" t="e">
        <f>'BOM AMP'!#REF!</f>
        <v>#REF!</v>
      </c>
      <c r="E103" t="e">
        <f>'BOM AMP'!#REF!</f>
        <v>#REF!</v>
      </c>
      <c r="F103">
        <f>'BOM AMP'!I103</f>
        <v>0</v>
      </c>
    </row>
    <row r="104" spans="1:6" hidden="1" x14ac:dyDescent="0.25">
      <c r="A104" t="e">
        <f>'BOM AMP'!#REF!</f>
        <v>#REF!</v>
      </c>
      <c r="B104">
        <f>'BOM AMP'!F104</f>
        <v>0</v>
      </c>
      <c r="C104">
        <f>'BOM AMP'!G104</f>
        <v>0</v>
      </c>
      <c r="D104" t="e">
        <f>'BOM AMP'!#REF!</f>
        <v>#REF!</v>
      </c>
      <c r="E104" t="e">
        <f>'BOM AMP'!#REF!</f>
        <v>#REF!</v>
      </c>
      <c r="F104">
        <f>'BOM AMP'!I104</f>
        <v>0</v>
      </c>
    </row>
    <row r="105" spans="1:6" hidden="1" x14ac:dyDescent="0.25">
      <c r="A105" t="e">
        <f>'BOM AMP'!#REF!</f>
        <v>#REF!</v>
      </c>
      <c r="B105">
        <f>'BOM AMP'!F105</f>
        <v>0</v>
      </c>
      <c r="C105">
        <f>'BOM AMP'!G105</f>
        <v>0</v>
      </c>
      <c r="D105" t="e">
        <f>'BOM AMP'!#REF!</f>
        <v>#REF!</v>
      </c>
      <c r="E105" t="e">
        <f>'BOM AMP'!#REF!</f>
        <v>#REF!</v>
      </c>
      <c r="F105">
        <f>'BOM AMP'!I105</f>
        <v>0</v>
      </c>
    </row>
    <row r="106" spans="1:6" hidden="1" x14ac:dyDescent="0.25">
      <c r="A106" t="e">
        <f>'BOM AMP'!#REF!</f>
        <v>#REF!</v>
      </c>
      <c r="B106">
        <f>'BOM AMP'!F106</f>
        <v>0</v>
      </c>
      <c r="C106">
        <f>'BOM AMP'!G106</f>
        <v>0</v>
      </c>
      <c r="D106" t="e">
        <f>'BOM AMP'!#REF!</f>
        <v>#REF!</v>
      </c>
      <c r="E106" t="e">
        <f>'BOM AMP'!#REF!</f>
        <v>#REF!</v>
      </c>
      <c r="F106">
        <f>'BOM AMP'!I106</f>
        <v>0</v>
      </c>
    </row>
    <row r="107" spans="1:6" hidden="1" x14ac:dyDescent="0.25">
      <c r="A107" t="e">
        <f>'BOM AMP'!#REF!</f>
        <v>#REF!</v>
      </c>
      <c r="B107">
        <f>'BOM AMP'!F107</f>
        <v>0</v>
      </c>
      <c r="C107">
        <f>'BOM AMP'!G107</f>
        <v>0</v>
      </c>
      <c r="D107" t="e">
        <f>'BOM AMP'!#REF!</f>
        <v>#REF!</v>
      </c>
      <c r="E107" t="e">
        <f>'BOM AMP'!#REF!</f>
        <v>#REF!</v>
      </c>
      <c r="F107">
        <f>'BOM AMP'!I107</f>
        <v>0</v>
      </c>
    </row>
    <row r="108" spans="1:6" hidden="1" x14ac:dyDescent="0.25">
      <c r="A108" t="e">
        <f>'BOM AMP'!#REF!</f>
        <v>#REF!</v>
      </c>
      <c r="B108">
        <f>'BOM AMP'!F108</f>
        <v>0</v>
      </c>
      <c r="C108">
        <f>'BOM AMP'!G108</f>
        <v>0</v>
      </c>
      <c r="D108" t="e">
        <f>'BOM AMP'!#REF!</f>
        <v>#REF!</v>
      </c>
      <c r="E108" t="e">
        <f>'BOM AMP'!#REF!</f>
        <v>#REF!</v>
      </c>
      <c r="F108">
        <f>'BOM AMP'!I108</f>
        <v>0</v>
      </c>
    </row>
    <row r="109" spans="1:6" hidden="1" x14ac:dyDescent="0.25">
      <c r="A109" t="e">
        <f>'BOM AMP'!#REF!</f>
        <v>#REF!</v>
      </c>
      <c r="B109">
        <f>'BOM AMP'!F109</f>
        <v>0</v>
      </c>
      <c r="C109">
        <f>'BOM AMP'!G109</f>
        <v>0</v>
      </c>
      <c r="D109" t="e">
        <f>'BOM AMP'!#REF!</f>
        <v>#REF!</v>
      </c>
      <c r="E109" t="e">
        <f>'BOM AMP'!#REF!</f>
        <v>#REF!</v>
      </c>
      <c r="F109">
        <f>'BOM AMP'!I109</f>
        <v>0</v>
      </c>
    </row>
    <row r="110" spans="1:6" hidden="1" x14ac:dyDescent="0.25">
      <c r="A110" t="e">
        <f>'BOM AMP'!#REF!</f>
        <v>#REF!</v>
      </c>
      <c r="B110">
        <f>'BOM AMP'!F110</f>
        <v>0</v>
      </c>
      <c r="C110">
        <f>'BOM AMP'!G110</f>
        <v>0</v>
      </c>
      <c r="D110" t="e">
        <f>'BOM AMP'!#REF!</f>
        <v>#REF!</v>
      </c>
      <c r="E110" t="e">
        <f>'BOM AMP'!#REF!</f>
        <v>#REF!</v>
      </c>
      <c r="F110">
        <f>'BOM AMP'!I110</f>
        <v>0</v>
      </c>
    </row>
    <row r="111" spans="1:6" hidden="1" x14ac:dyDescent="0.25">
      <c r="A111" t="e">
        <f>'BOM AMP'!#REF!</f>
        <v>#REF!</v>
      </c>
      <c r="B111">
        <f>'BOM AMP'!F111</f>
        <v>0</v>
      </c>
      <c r="C111">
        <f>'BOM AMP'!G111</f>
        <v>0</v>
      </c>
      <c r="D111" t="e">
        <f>'BOM AMP'!#REF!</f>
        <v>#REF!</v>
      </c>
      <c r="E111" t="e">
        <f>'BOM AMP'!#REF!</f>
        <v>#REF!</v>
      </c>
      <c r="F111">
        <f>'BOM AMP'!I111</f>
        <v>0</v>
      </c>
    </row>
    <row r="112" spans="1:6" hidden="1" x14ac:dyDescent="0.25">
      <c r="A112" t="e">
        <f>'BOM AMP'!#REF!</f>
        <v>#REF!</v>
      </c>
      <c r="B112">
        <f>'BOM AMP'!F112</f>
        <v>0</v>
      </c>
      <c r="C112">
        <f>'BOM AMP'!G112</f>
        <v>0</v>
      </c>
      <c r="D112" t="e">
        <f>'BOM AMP'!#REF!</f>
        <v>#REF!</v>
      </c>
      <c r="E112" t="e">
        <f>'BOM AMP'!#REF!</f>
        <v>#REF!</v>
      </c>
      <c r="F112">
        <f>'BOM AMP'!I112</f>
        <v>0</v>
      </c>
    </row>
    <row r="113" spans="1:6" hidden="1" x14ac:dyDescent="0.25">
      <c r="A113" t="e">
        <f>'BOM AMP'!#REF!</f>
        <v>#REF!</v>
      </c>
      <c r="B113">
        <f>'BOM AMP'!F113</f>
        <v>0</v>
      </c>
      <c r="C113">
        <f>'BOM AMP'!G113</f>
        <v>0</v>
      </c>
      <c r="D113" t="e">
        <f>'BOM AMP'!#REF!</f>
        <v>#REF!</v>
      </c>
      <c r="E113" t="e">
        <f>'BOM AMP'!#REF!</f>
        <v>#REF!</v>
      </c>
      <c r="F113">
        <f>'BOM AMP'!I113</f>
        <v>0</v>
      </c>
    </row>
    <row r="114" spans="1:6" hidden="1" x14ac:dyDescent="0.25">
      <c r="A114" t="e">
        <f>'BOM AMP'!#REF!</f>
        <v>#REF!</v>
      </c>
      <c r="B114">
        <f>'BOM AMP'!F114</f>
        <v>0</v>
      </c>
      <c r="C114">
        <f>'BOM AMP'!G114</f>
        <v>0</v>
      </c>
      <c r="D114" t="e">
        <f>'BOM AMP'!#REF!</f>
        <v>#REF!</v>
      </c>
      <c r="E114" t="e">
        <f>'BOM AMP'!#REF!</f>
        <v>#REF!</v>
      </c>
      <c r="F114">
        <f>'BOM AMP'!I114</f>
        <v>0</v>
      </c>
    </row>
    <row r="115" spans="1:6" hidden="1" x14ac:dyDescent="0.25">
      <c r="A115" t="e">
        <f>'BOM AMP'!#REF!</f>
        <v>#REF!</v>
      </c>
      <c r="B115">
        <f>'BOM AMP'!F115</f>
        <v>0</v>
      </c>
      <c r="C115">
        <f>'BOM AMP'!G115</f>
        <v>0</v>
      </c>
      <c r="D115" t="e">
        <f>'BOM AMP'!#REF!</f>
        <v>#REF!</v>
      </c>
      <c r="E115" t="e">
        <f>'BOM AMP'!#REF!</f>
        <v>#REF!</v>
      </c>
      <c r="F115">
        <f>'BOM AMP'!I115</f>
        <v>0</v>
      </c>
    </row>
    <row r="116" spans="1:6" hidden="1" x14ac:dyDescent="0.25">
      <c r="A116" t="e">
        <f>'BOM AMP'!#REF!</f>
        <v>#REF!</v>
      </c>
      <c r="B116">
        <f>'BOM AMP'!F116</f>
        <v>0</v>
      </c>
      <c r="C116">
        <f>'BOM AMP'!G116</f>
        <v>0</v>
      </c>
      <c r="D116" t="e">
        <f>'BOM AMP'!#REF!</f>
        <v>#REF!</v>
      </c>
      <c r="E116" t="e">
        <f>'BOM AMP'!#REF!</f>
        <v>#REF!</v>
      </c>
      <c r="F116">
        <f>'BOM AMP'!I116</f>
        <v>0</v>
      </c>
    </row>
    <row r="117" spans="1:6" hidden="1" x14ac:dyDescent="0.25">
      <c r="A117" t="e">
        <f>'BOM AMP'!#REF!</f>
        <v>#REF!</v>
      </c>
      <c r="B117">
        <f>'BOM AMP'!F117</f>
        <v>0</v>
      </c>
      <c r="C117">
        <f>'BOM AMP'!G117</f>
        <v>0</v>
      </c>
      <c r="D117" t="e">
        <f>'BOM AMP'!#REF!</f>
        <v>#REF!</v>
      </c>
      <c r="E117" t="e">
        <f>'BOM AMP'!#REF!</f>
        <v>#REF!</v>
      </c>
      <c r="F117">
        <f>'BOM AMP'!I117</f>
        <v>0</v>
      </c>
    </row>
    <row r="118" spans="1:6" hidden="1" x14ac:dyDescent="0.25">
      <c r="A118" t="e">
        <f>'BOM AMP'!#REF!</f>
        <v>#REF!</v>
      </c>
      <c r="B118">
        <f>'BOM AMP'!F118</f>
        <v>0</v>
      </c>
      <c r="C118">
        <f>'BOM AMP'!G118</f>
        <v>0</v>
      </c>
      <c r="D118" t="e">
        <f>'BOM AMP'!#REF!</f>
        <v>#REF!</v>
      </c>
      <c r="E118" t="e">
        <f>'BOM AMP'!#REF!</f>
        <v>#REF!</v>
      </c>
      <c r="F118">
        <f>'BOM AMP'!I118</f>
        <v>0</v>
      </c>
    </row>
    <row r="119" spans="1:6" hidden="1" x14ac:dyDescent="0.25">
      <c r="A119" t="e">
        <f>'BOM AMP'!#REF!</f>
        <v>#REF!</v>
      </c>
      <c r="B119">
        <f>'BOM AMP'!F119</f>
        <v>0</v>
      </c>
      <c r="C119">
        <f>'BOM AMP'!G119</f>
        <v>0</v>
      </c>
      <c r="D119" t="e">
        <f>'BOM AMP'!#REF!</f>
        <v>#REF!</v>
      </c>
      <c r="E119" t="e">
        <f>'BOM AMP'!#REF!</f>
        <v>#REF!</v>
      </c>
      <c r="F119">
        <f>'BOM AMP'!I119</f>
        <v>0</v>
      </c>
    </row>
    <row r="120" spans="1:6" hidden="1" x14ac:dyDescent="0.25">
      <c r="A120" t="e">
        <f>'BOM AMP'!#REF!</f>
        <v>#REF!</v>
      </c>
      <c r="B120">
        <f>'BOM AMP'!F120</f>
        <v>0</v>
      </c>
      <c r="C120">
        <f>'BOM AMP'!G120</f>
        <v>0</v>
      </c>
      <c r="D120" t="e">
        <f>'BOM AMP'!#REF!</f>
        <v>#REF!</v>
      </c>
      <c r="E120" t="e">
        <f>'BOM AMP'!#REF!</f>
        <v>#REF!</v>
      </c>
      <c r="F120">
        <f>'BOM AMP'!I120</f>
        <v>0</v>
      </c>
    </row>
    <row r="121" spans="1:6" hidden="1" x14ac:dyDescent="0.25">
      <c r="A121" t="e">
        <f>'BOM AMP'!#REF!</f>
        <v>#REF!</v>
      </c>
      <c r="B121">
        <f>'BOM AMP'!F121</f>
        <v>0</v>
      </c>
      <c r="C121">
        <f>'BOM AMP'!G121</f>
        <v>0</v>
      </c>
      <c r="D121" t="e">
        <f>'BOM AMP'!#REF!</f>
        <v>#REF!</v>
      </c>
      <c r="E121" t="e">
        <f>'BOM AMP'!#REF!</f>
        <v>#REF!</v>
      </c>
      <c r="F121">
        <f>'BOM AMP'!I121</f>
        <v>0</v>
      </c>
    </row>
    <row r="122" spans="1:6" hidden="1" x14ac:dyDescent="0.25">
      <c r="A122" t="e">
        <f>'BOM AMP'!#REF!</f>
        <v>#REF!</v>
      </c>
      <c r="B122">
        <f>'BOM AMP'!F122</f>
        <v>0</v>
      </c>
      <c r="C122">
        <f>'BOM AMP'!G122</f>
        <v>0</v>
      </c>
      <c r="D122" t="e">
        <f>'BOM AMP'!#REF!</f>
        <v>#REF!</v>
      </c>
      <c r="E122" t="e">
        <f>'BOM AMP'!#REF!</f>
        <v>#REF!</v>
      </c>
      <c r="F122">
        <f>'BOM AMP'!I122</f>
        <v>0</v>
      </c>
    </row>
    <row r="123" spans="1:6" hidden="1" x14ac:dyDescent="0.25">
      <c r="A123" t="e">
        <f>'BOM AMP'!#REF!</f>
        <v>#REF!</v>
      </c>
      <c r="B123">
        <f>'BOM AMP'!F123</f>
        <v>0</v>
      </c>
      <c r="C123">
        <f>'BOM AMP'!G123</f>
        <v>0</v>
      </c>
      <c r="D123" t="e">
        <f>'BOM AMP'!#REF!</f>
        <v>#REF!</v>
      </c>
      <c r="E123" t="e">
        <f>'BOM AMP'!#REF!</f>
        <v>#REF!</v>
      </c>
      <c r="F123">
        <f>'BOM AMP'!I123</f>
        <v>0</v>
      </c>
    </row>
    <row r="124" spans="1:6" hidden="1" x14ac:dyDescent="0.25">
      <c r="A124" t="e">
        <f>'BOM AMP'!#REF!</f>
        <v>#REF!</v>
      </c>
      <c r="B124">
        <f>'BOM AMP'!F124</f>
        <v>0</v>
      </c>
      <c r="C124">
        <f>'BOM AMP'!G124</f>
        <v>0</v>
      </c>
      <c r="D124" t="e">
        <f>'BOM AMP'!#REF!</f>
        <v>#REF!</v>
      </c>
      <c r="E124" t="e">
        <f>'BOM AMP'!#REF!</f>
        <v>#REF!</v>
      </c>
      <c r="F124">
        <f>'BOM AMP'!I124</f>
        <v>0</v>
      </c>
    </row>
    <row r="125" spans="1:6" hidden="1" x14ac:dyDescent="0.25">
      <c r="A125" t="e">
        <f>'BOM AMP'!#REF!</f>
        <v>#REF!</v>
      </c>
      <c r="B125">
        <f>'BOM AMP'!F125</f>
        <v>0</v>
      </c>
      <c r="C125">
        <f>'BOM AMP'!G125</f>
        <v>0</v>
      </c>
      <c r="D125" t="e">
        <f>'BOM AMP'!#REF!</f>
        <v>#REF!</v>
      </c>
      <c r="E125" t="e">
        <f>'BOM AMP'!#REF!</f>
        <v>#REF!</v>
      </c>
      <c r="F125">
        <f>'BOM AMP'!I125</f>
        <v>0</v>
      </c>
    </row>
    <row r="126" spans="1:6" hidden="1" x14ac:dyDescent="0.25">
      <c r="A126" t="e">
        <f>'BOM AMP'!#REF!</f>
        <v>#REF!</v>
      </c>
      <c r="B126">
        <f>'BOM AMP'!F126</f>
        <v>0</v>
      </c>
      <c r="C126">
        <f>'BOM AMP'!G126</f>
        <v>0</v>
      </c>
      <c r="D126" t="e">
        <f>'BOM AMP'!#REF!</f>
        <v>#REF!</v>
      </c>
      <c r="E126" t="e">
        <f>'BOM AMP'!#REF!</f>
        <v>#REF!</v>
      </c>
      <c r="F126">
        <f>'BOM AMP'!I126</f>
        <v>0</v>
      </c>
    </row>
    <row r="127" spans="1:6" hidden="1" x14ac:dyDescent="0.25">
      <c r="A127" t="e">
        <f>'BOM AMP'!#REF!</f>
        <v>#REF!</v>
      </c>
      <c r="B127">
        <f>'BOM AMP'!F127</f>
        <v>0</v>
      </c>
      <c r="C127">
        <f>'BOM AMP'!G127</f>
        <v>0</v>
      </c>
      <c r="D127" t="e">
        <f>'BOM AMP'!#REF!</f>
        <v>#REF!</v>
      </c>
      <c r="E127" t="e">
        <f>'BOM AMP'!#REF!</f>
        <v>#REF!</v>
      </c>
      <c r="F127">
        <f>'BOM AMP'!I127</f>
        <v>0</v>
      </c>
    </row>
    <row r="128" spans="1:6" hidden="1" x14ac:dyDescent="0.25">
      <c r="A128" t="e">
        <f>'BOM AMP'!#REF!</f>
        <v>#REF!</v>
      </c>
      <c r="B128">
        <f>'BOM AMP'!F128</f>
        <v>0</v>
      </c>
      <c r="C128">
        <f>'BOM AMP'!G128</f>
        <v>0</v>
      </c>
      <c r="D128" t="e">
        <f>'BOM AMP'!#REF!</f>
        <v>#REF!</v>
      </c>
      <c r="E128" t="e">
        <f>'BOM AMP'!#REF!</f>
        <v>#REF!</v>
      </c>
      <c r="F128">
        <f>'BOM AMP'!I128</f>
        <v>0</v>
      </c>
    </row>
    <row r="129" spans="1:6" hidden="1" x14ac:dyDescent="0.25">
      <c r="A129" t="e">
        <f>'BOM AMP'!#REF!</f>
        <v>#REF!</v>
      </c>
      <c r="B129">
        <f>'BOM AMP'!F129</f>
        <v>0</v>
      </c>
      <c r="C129">
        <f>'BOM AMP'!G129</f>
        <v>0</v>
      </c>
      <c r="D129" t="e">
        <f>'BOM AMP'!#REF!</f>
        <v>#REF!</v>
      </c>
      <c r="E129" t="e">
        <f>'BOM AMP'!#REF!</f>
        <v>#REF!</v>
      </c>
      <c r="F129">
        <f>'BOM AMP'!I129</f>
        <v>0</v>
      </c>
    </row>
    <row r="130" spans="1:6" hidden="1" x14ac:dyDescent="0.25">
      <c r="A130" t="e">
        <f>'BOM AMP'!#REF!</f>
        <v>#REF!</v>
      </c>
      <c r="B130">
        <f>'BOM AMP'!F130</f>
        <v>0</v>
      </c>
      <c r="C130">
        <f>'BOM AMP'!G130</f>
        <v>0</v>
      </c>
      <c r="D130" t="e">
        <f>'BOM AMP'!#REF!</f>
        <v>#REF!</v>
      </c>
      <c r="E130" t="e">
        <f>'BOM AMP'!#REF!</f>
        <v>#REF!</v>
      </c>
      <c r="F130">
        <f>'BOM AMP'!I130</f>
        <v>0</v>
      </c>
    </row>
    <row r="131" spans="1:6" hidden="1" x14ac:dyDescent="0.25">
      <c r="A131" t="e">
        <f>'BOM AMP'!#REF!</f>
        <v>#REF!</v>
      </c>
      <c r="B131">
        <f>'BOM AMP'!F131</f>
        <v>0</v>
      </c>
      <c r="C131">
        <f>'BOM AMP'!G131</f>
        <v>0</v>
      </c>
      <c r="D131" t="e">
        <f>'BOM AMP'!#REF!</f>
        <v>#REF!</v>
      </c>
      <c r="E131" t="e">
        <f>'BOM AMP'!#REF!</f>
        <v>#REF!</v>
      </c>
      <c r="F131">
        <f>'BOM AMP'!I131</f>
        <v>0</v>
      </c>
    </row>
    <row r="132" spans="1:6" hidden="1" x14ac:dyDescent="0.25">
      <c r="A132" t="e">
        <f>'BOM AMP'!#REF!</f>
        <v>#REF!</v>
      </c>
      <c r="B132">
        <f>'BOM AMP'!F132</f>
        <v>0</v>
      </c>
      <c r="C132">
        <f>'BOM AMP'!G132</f>
        <v>0</v>
      </c>
      <c r="D132" t="e">
        <f>'BOM AMP'!#REF!</f>
        <v>#REF!</v>
      </c>
      <c r="E132" t="e">
        <f>'BOM AMP'!#REF!</f>
        <v>#REF!</v>
      </c>
      <c r="F132">
        <f>'BOM AMP'!I132</f>
        <v>0</v>
      </c>
    </row>
    <row r="133" spans="1:6" hidden="1" x14ac:dyDescent="0.25">
      <c r="A133" t="e">
        <f>'BOM AMP'!#REF!</f>
        <v>#REF!</v>
      </c>
      <c r="B133">
        <f>'BOM AMP'!F133</f>
        <v>0</v>
      </c>
      <c r="C133">
        <f>'BOM AMP'!G133</f>
        <v>0</v>
      </c>
      <c r="D133" t="e">
        <f>'BOM AMP'!#REF!</f>
        <v>#REF!</v>
      </c>
      <c r="E133" t="e">
        <f>'BOM AMP'!#REF!</f>
        <v>#REF!</v>
      </c>
      <c r="F133">
        <f>'BOM AMP'!I133</f>
        <v>0</v>
      </c>
    </row>
    <row r="134" spans="1:6" hidden="1" x14ac:dyDescent="0.25">
      <c r="A134" t="e">
        <f>'BOM AMP'!#REF!</f>
        <v>#REF!</v>
      </c>
      <c r="B134">
        <f>'BOM AMP'!F134</f>
        <v>0</v>
      </c>
      <c r="C134">
        <f>'BOM AMP'!G134</f>
        <v>0</v>
      </c>
      <c r="D134" t="e">
        <f>'BOM AMP'!#REF!</f>
        <v>#REF!</v>
      </c>
      <c r="E134" t="e">
        <f>'BOM AMP'!#REF!</f>
        <v>#REF!</v>
      </c>
      <c r="F134">
        <f>'BOM AMP'!I134</f>
        <v>0</v>
      </c>
    </row>
    <row r="135" spans="1:6" hidden="1" x14ac:dyDescent="0.25">
      <c r="A135" t="e">
        <f>'BOM AMP'!#REF!</f>
        <v>#REF!</v>
      </c>
      <c r="B135">
        <f>'BOM AMP'!F135</f>
        <v>0</v>
      </c>
      <c r="C135">
        <f>'BOM AMP'!G135</f>
        <v>0</v>
      </c>
      <c r="D135" t="e">
        <f>'BOM AMP'!#REF!</f>
        <v>#REF!</v>
      </c>
      <c r="E135" t="e">
        <f>'BOM AMP'!#REF!</f>
        <v>#REF!</v>
      </c>
      <c r="F135">
        <f>'BOM AMP'!I135</f>
        <v>0</v>
      </c>
    </row>
    <row r="136" spans="1:6" hidden="1" x14ac:dyDescent="0.25">
      <c r="A136" t="e">
        <f>'BOM AMP'!#REF!</f>
        <v>#REF!</v>
      </c>
      <c r="B136">
        <f>'BOM AMP'!F136</f>
        <v>0</v>
      </c>
      <c r="C136">
        <f>'BOM AMP'!G136</f>
        <v>0</v>
      </c>
      <c r="D136" t="e">
        <f>'BOM AMP'!#REF!</f>
        <v>#REF!</v>
      </c>
      <c r="E136" t="e">
        <f>'BOM AMP'!#REF!</f>
        <v>#REF!</v>
      </c>
      <c r="F136">
        <f>'BOM AMP'!I136</f>
        <v>0</v>
      </c>
    </row>
    <row r="137" spans="1:6" hidden="1" x14ac:dyDescent="0.25">
      <c r="A137" t="e">
        <f>'BOM AMP'!#REF!</f>
        <v>#REF!</v>
      </c>
      <c r="B137">
        <f>'BOM AMP'!F137</f>
        <v>0</v>
      </c>
      <c r="C137">
        <f>'BOM AMP'!G137</f>
        <v>0</v>
      </c>
      <c r="D137" t="e">
        <f>'BOM AMP'!#REF!</f>
        <v>#REF!</v>
      </c>
      <c r="E137" t="e">
        <f>'BOM AMP'!#REF!</f>
        <v>#REF!</v>
      </c>
      <c r="F137">
        <f>'BOM AMP'!I137</f>
        <v>0</v>
      </c>
    </row>
    <row r="138" spans="1:6" hidden="1" x14ac:dyDescent="0.25">
      <c r="A138" t="e">
        <f>'BOM AMP'!#REF!</f>
        <v>#REF!</v>
      </c>
      <c r="B138">
        <f>'BOM AMP'!F138</f>
        <v>0</v>
      </c>
      <c r="C138">
        <f>'BOM AMP'!G138</f>
        <v>0</v>
      </c>
      <c r="D138" t="e">
        <f>'BOM AMP'!#REF!</f>
        <v>#REF!</v>
      </c>
      <c r="E138" t="e">
        <f>'BOM AMP'!#REF!</f>
        <v>#REF!</v>
      </c>
      <c r="F138">
        <f>'BOM AMP'!I138</f>
        <v>0</v>
      </c>
    </row>
    <row r="139" spans="1:6" hidden="1" x14ac:dyDescent="0.25">
      <c r="A139" t="e">
        <f>'BOM AMP'!#REF!</f>
        <v>#REF!</v>
      </c>
      <c r="B139">
        <f>'BOM AMP'!F139</f>
        <v>0</v>
      </c>
      <c r="C139">
        <f>'BOM AMP'!G139</f>
        <v>0</v>
      </c>
      <c r="D139" t="e">
        <f>'BOM AMP'!#REF!</f>
        <v>#REF!</v>
      </c>
      <c r="E139" t="e">
        <f>'BOM AMP'!#REF!</f>
        <v>#REF!</v>
      </c>
      <c r="F139">
        <f>'BOM AMP'!I139</f>
        <v>0</v>
      </c>
    </row>
    <row r="140" spans="1:6" hidden="1" x14ac:dyDescent="0.25">
      <c r="A140" t="e">
        <f>'BOM AMP'!#REF!</f>
        <v>#REF!</v>
      </c>
      <c r="B140">
        <f>'BOM AMP'!F140</f>
        <v>0</v>
      </c>
      <c r="C140">
        <f>'BOM AMP'!G140</f>
        <v>0</v>
      </c>
      <c r="D140" t="e">
        <f>'BOM AMP'!#REF!</f>
        <v>#REF!</v>
      </c>
      <c r="E140" t="e">
        <f>'BOM AMP'!#REF!</f>
        <v>#REF!</v>
      </c>
      <c r="F140">
        <f>'BOM AMP'!I140</f>
        <v>0</v>
      </c>
    </row>
    <row r="141" spans="1:6" hidden="1" x14ac:dyDescent="0.25">
      <c r="A141" t="e">
        <f>'BOM AMP'!#REF!</f>
        <v>#REF!</v>
      </c>
      <c r="B141">
        <f>'BOM AMP'!F141</f>
        <v>0</v>
      </c>
      <c r="C141">
        <f>'BOM AMP'!G141</f>
        <v>0</v>
      </c>
      <c r="D141" t="e">
        <f>'BOM AMP'!#REF!</f>
        <v>#REF!</v>
      </c>
      <c r="E141" t="e">
        <f>'BOM AMP'!#REF!</f>
        <v>#REF!</v>
      </c>
      <c r="F141">
        <f>'BOM AMP'!I141</f>
        <v>0</v>
      </c>
    </row>
    <row r="142" spans="1:6" hidden="1" x14ac:dyDescent="0.25">
      <c r="A142" t="e">
        <f>'BOM AMP'!#REF!</f>
        <v>#REF!</v>
      </c>
      <c r="B142">
        <f>'BOM AMP'!F142</f>
        <v>0</v>
      </c>
      <c r="C142">
        <f>'BOM AMP'!G142</f>
        <v>0</v>
      </c>
      <c r="D142" t="e">
        <f>'BOM AMP'!#REF!</f>
        <v>#REF!</v>
      </c>
      <c r="E142" t="e">
        <f>'BOM AMP'!#REF!</f>
        <v>#REF!</v>
      </c>
      <c r="F142">
        <f>'BOM AMP'!I142</f>
        <v>0</v>
      </c>
    </row>
    <row r="143" spans="1:6" hidden="1" x14ac:dyDescent="0.25">
      <c r="A143" t="e">
        <f>'BOM AMP'!#REF!</f>
        <v>#REF!</v>
      </c>
      <c r="B143">
        <f>'BOM AMP'!F143</f>
        <v>0</v>
      </c>
      <c r="C143">
        <f>'BOM AMP'!G143</f>
        <v>0</v>
      </c>
      <c r="D143" t="e">
        <f>'BOM AMP'!#REF!</f>
        <v>#REF!</v>
      </c>
      <c r="E143" t="e">
        <f>'BOM AMP'!#REF!</f>
        <v>#REF!</v>
      </c>
      <c r="F143">
        <f>'BOM AMP'!I143</f>
        <v>0</v>
      </c>
    </row>
    <row r="144" spans="1:6" hidden="1" x14ac:dyDescent="0.25">
      <c r="A144" t="e">
        <f>'BOM AMP'!#REF!</f>
        <v>#REF!</v>
      </c>
      <c r="B144">
        <f>'BOM AMP'!F144</f>
        <v>0</v>
      </c>
      <c r="C144">
        <f>'BOM AMP'!G144</f>
        <v>0</v>
      </c>
      <c r="D144" t="e">
        <f>'BOM AMP'!#REF!</f>
        <v>#REF!</v>
      </c>
      <c r="E144" t="e">
        <f>'BOM AMP'!#REF!</f>
        <v>#REF!</v>
      </c>
      <c r="F144">
        <f>'BOM AMP'!I144</f>
        <v>0</v>
      </c>
    </row>
    <row r="145" spans="1:6" hidden="1" x14ac:dyDescent="0.25">
      <c r="A145" t="e">
        <f>'BOM AMP'!#REF!</f>
        <v>#REF!</v>
      </c>
      <c r="B145">
        <f>'BOM AMP'!F145</f>
        <v>0</v>
      </c>
      <c r="C145">
        <f>'BOM AMP'!G145</f>
        <v>0</v>
      </c>
      <c r="D145" t="e">
        <f>'BOM AMP'!#REF!</f>
        <v>#REF!</v>
      </c>
      <c r="E145" t="e">
        <f>'BOM AMP'!#REF!</f>
        <v>#REF!</v>
      </c>
      <c r="F145">
        <f>'BOM AMP'!I145</f>
        <v>0</v>
      </c>
    </row>
    <row r="146" spans="1:6" hidden="1" x14ac:dyDescent="0.25">
      <c r="A146" t="e">
        <f>'BOM AMP'!#REF!</f>
        <v>#REF!</v>
      </c>
      <c r="B146">
        <f>'BOM AMP'!F146</f>
        <v>0</v>
      </c>
      <c r="C146">
        <f>'BOM AMP'!G146</f>
        <v>0</v>
      </c>
      <c r="D146" t="e">
        <f>'BOM AMP'!#REF!</f>
        <v>#REF!</v>
      </c>
      <c r="E146" t="e">
        <f>'BOM AMP'!#REF!</f>
        <v>#REF!</v>
      </c>
      <c r="F146">
        <f>'BOM AMP'!I146</f>
        <v>0</v>
      </c>
    </row>
    <row r="147" spans="1:6" hidden="1" x14ac:dyDescent="0.25">
      <c r="A147" t="e">
        <f>'BOM AMP'!#REF!</f>
        <v>#REF!</v>
      </c>
      <c r="B147">
        <f>'BOM AMP'!F147</f>
        <v>0</v>
      </c>
      <c r="C147">
        <f>'BOM AMP'!G147</f>
        <v>0</v>
      </c>
      <c r="D147" t="e">
        <f>'BOM AMP'!#REF!</f>
        <v>#REF!</v>
      </c>
      <c r="E147" t="e">
        <f>'BOM AMP'!#REF!</f>
        <v>#REF!</v>
      </c>
      <c r="F147">
        <f>'BOM AMP'!I147</f>
        <v>0</v>
      </c>
    </row>
    <row r="148" spans="1:6" hidden="1" x14ac:dyDescent="0.25">
      <c r="A148" t="e">
        <f>'BOM AMP'!#REF!</f>
        <v>#REF!</v>
      </c>
      <c r="B148">
        <f>'BOM AMP'!F148</f>
        <v>0</v>
      </c>
      <c r="C148">
        <f>'BOM AMP'!G148</f>
        <v>0</v>
      </c>
      <c r="D148" t="e">
        <f>'BOM AMP'!#REF!</f>
        <v>#REF!</v>
      </c>
      <c r="E148" t="e">
        <f>'BOM AMP'!#REF!</f>
        <v>#REF!</v>
      </c>
      <c r="F148">
        <f>'BOM AMP'!I148</f>
        <v>0</v>
      </c>
    </row>
    <row r="149" spans="1:6" hidden="1" x14ac:dyDescent="0.25">
      <c r="A149" t="e">
        <f>'BOM AMP'!#REF!</f>
        <v>#REF!</v>
      </c>
      <c r="B149">
        <f>'BOM AMP'!F149</f>
        <v>0</v>
      </c>
      <c r="C149">
        <f>'BOM AMP'!G149</f>
        <v>0</v>
      </c>
      <c r="D149" t="e">
        <f>'BOM AMP'!#REF!</f>
        <v>#REF!</v>
      </c>
      <c r="E149" t="e">
        <f>'BOM AMP'!#REF!</f>
        <v>#REF!</v>
      </c>
      <c r="F149">
        <f>'BOM AMP'!I149</f>
        <v>0</v>
      </c>
    </row>
    <row r="150" spans="1:6" hidden="1" x14ac:dyDescent="0.25">
      <c r="A150" t="e">
        <f>'BOM AMP'!#REF!</f>
        <v>#REF!</v>
      </c>
      <c r="B150">
        <f>'BOM AMP'!F150</f>
        <v>0</v>
      </c>
      <c r="C150">
        <f>'BOM AMP'!G150</f>
        <v>0</v>
      </c>
      <c r="D150" t="e">
        <f>'BOM AMP'!#REF!</f>
        <v>#REF!</v>
      </c>
      <c r="E150" t="e">
        <f>'BOM AMP'!#REF!</f>
        <v>#REF!</v>
      </c>
      <c r="F150">
        <f>'BOM AMP'!I150</f>
        <v>0</v>
      </c>
    </row>
    <row r="151" spans="1:6" hidden="1" x14ac:dyDescent="0.25">
      <c r="A151" t="e">
        <f>'BOM AMP'!#REF!</f>
        <v>#REF!</v>
      </c>
      <c r="B151">
        <f>'BOM AMP'!F151</f>
        <v>0</v>
      </c>
      <c r="C151">
        <f>'BOM AMP'!G151</f>
        <v>0</v>
      </c>
      <c r="D151" t="e">
        <f>'BOM AMP'!#REF!</f>
        <v>#REF!</v>
      </c>
      <c r="E151" t="e">
        <f>'BOM AMP'!#REF!</f>
        <v>#REF!</v>
      </c>
      <c r="F151">
        <f>'BOM AMP'!I151</f>
        <v>0</v>
      </c>
    </row>
    <row r="152" spans="1:6" hidden="1" x14ac:dyDescent="0.25">
      <c r="A152" t="e">
        <f>'BOM AMP'!#REF!</f>
        <v>#REF!</v>
      </c>
      <c r="B152">
        <f>'BOM AMP'!F152</f>
        <v>0</v>
      </c>
      <c r="C152">
        <f>'BOM AMP'!G152</f>
        <v>0</v>
      </c>
      <c r="D152" t="e">
        <f>'BOM AMP'!#REF!</f>
        <v>#REF!</v>
      </c>
      <c r="E152" t="e">
        <f>'BOM AMP'!#REF!</f>
        <v>#REF!</v>
      </c>
      <c r="F152">
        <f>'BOM AMP'!I152</f>
        <v>0</v>
      </c>
    </row>
    <row r="153" spans="1:6" hidden="1" x14ac:dyDescent="0.25">
      <c r="A153" t="e">
        <f>'BOM AMP'!#REF!</f>
        <v>#REF!</v>
      </c>
      <c r="B153">
        <f>'BOM AMP'!F153</f>
        <v>0</v>
      </c>
      <c r="C153">
        <f>'BOM AMP'!G153</f>
        <v>0</v>
      </c>
      <c r="D153" t="e">
        <f>'BOM AMP'!#REF!</f>
        <v>#REF!</v>
      </c>
      <c r="E153" t="e">
        <f>'BOM AMP'!#REF!</f>
        <v>#REF!</v>
      </c>
      <c r="F153">
        <f>'BOM AMP'!I153</f>
        <v>0</v>
      </c>
    </row>
    <row r="154" spans="1:6" hidden="1" x14ac:dyDescent="0.25">
      <c r="A154" t="e">
        <f>'BOM AMP'!#REF!</f>
        <v>#REF!</v>
      </c>
      <c r="B154">
        <f>'BOM AMP'!F154</f>
        <v>0</v>
      </c>
      <c r="C154">
        <f>'BOM AMP'!G154</f>
        <v>0</v>
      </c>
      <c r="D154" t="e">
        <f>'BOM AMP'!#REF!</f>
        <v>#REF!</v>
      </c>
      <c r="E154" t="e">
        <f>'BOM AMP'!#REF!</f>
        <v>#REF!</v>
      </c>
      <c r="F154">
        <f>'BOM AMP'!I154</f>
        <v>0</v>
      </c>
    </row>
    <row r="155" spans="1:6" hidden="1" x14ac:dyDescent="0.25">
      <c r="A155" t="e">
        <f>'BOM AMP'!#REF!</f>
        <v>#REF!</v>
      </c>
      <c r="B155">
        <f>'BOM AMP'!F155</f>
        <v>0</v>
      </c>
      <c r="C155">
        <f>'BOM AMP'!G155</f>
        <v>0</v>
      </c>
      <c r="D155" t="e">
        <f>'BOM AMP'!#REF!</f>
        <v>#REF!</v>
      </c>
      <c r="E155" t="e">
        <f>'BOM AMP'!#REF!</f>
        <v>#REF!</v>
      </c>
      <c r="F155">
        <f>'BOM AMP'!I155</f>
        <v>0</v>
      </c>
    </row>
    <row r="156" spans="1:6" hidden="1" x14ac:dyDescent="0.25">
      <c r="A156" t="e">
        <f>'BOM AMP'!#REF!</f>
        <v>#REF!</v>
      </c>
      <c r="B156">
        <f>'BOM AMP'!F156</f>
        <v>0</v>
      </c>
      <c r="C156">
        <f>'BOM AMP'!G156</f>
        <v>0</v>
      </c>
      <c r="D156" t="e">
        <f>'BOM AMP'!#REF!</f>
        <v>#REF!</v>
      </c>
      <c r="E156" t="e">
        <f>'BOM AMP'!#REF!</f>
        <v>#REF!</v>
      </c>
      <c r="F156">
        <f>'BOM AMP'!I156</f>
        <v>0</v>
      </c>
    </row>
    <row r="157" spans="1:6" hidden="1" x14ac:dyDescent="0.25">
      <c r="A157" t="e">
        <f>'BOM AMP'!#REF!</f>
        <v>#REF!</v>
      </c>
      <c r="B157">
        <f>'BOM AMP'!F157</f>
        <v>0</v>
      </c>
      <c r="C157">
        <f>'BOM AMP'!G157</f>
        <v>0</v>
      </c>
      <c r="D157" t="e">
        <f>'BOM AMP'!#REF!</f>
        <v>#REF!</v>
      </c>
      <c r="E157" t="e">
        <f>'BOM AMP'!#REF!</f>
        <v>#REF!</v>
      </c>
      <c r="F157">
        <f>'BOM AMP'!I157</f>
        <v>0</v>
      </c>
    </row>
    <row r="158" spans="1:6" hidden="1" x14ac:dyDescent="0.25">
      <c r="A158" t="e">
        <f>'BOM AMP'!#REF!</f>
        <v>#REF!</v>
      </c>
      <c r="B158">
        <f>'BOM AMP'!F158</f>
        <v>0</v>
      </c>
      <c r="C158">
        <f>'BOM AMP'!G158</f>
        <v>0</v>
      </c>
      <c r="D158" t="e">
        <f>'BOM AMP'!#REF!</f>
        <v>#REF!</v>
      </c>
      <c r="E158" t="e">
        <f>'BOM AMP'!#REF!</f>
        <v>#REF!</v>
      </c>
      <c r="F158">
        <f>'BOM AMP'!I158</f>
        <v>0</v>
      </c>
    </row>
    <row r="159" spans="1:6" hidden="1" x14ac:dyDescent="0.25">
      <c r="A159" t="e">
        <f>'BOM AMP'!#REF!</f>
        <v>#REF!</v>
      </c>
      <c r="B159">
        <f>'BOM AMP'!F159</f>
        <v>0</v>
      </c>
      <c r="C159">
        <f>'BOM AMP'!G159</f>
        <v>0</v>
      </c>
      <c r="D159" t="e">
        <f>'BOM AMP'!#REF!</f>
        <v>#REF!</v>
      </c>
      <c r="E159" t="e">
        <f>'BOM AMP'!#REF!</f>
        <v>#REF!</v>
      </c>
      <c r="F159">
        <f>'BOM AMP'!I159</f>
        <v>0</v>
      </c>
    </row>
    <row r="160" spans="1:6" hidden="1" x14ac:dyDescent="0.25">
      <c r="A160" t="e">
        <f>'BOM AMP'!#REF!</f>
        <v>#REF!</v>
      </c>
      <c r="B160">
        <f>'BOM AMP'!F160</f>
        <v>0</v>
      </c>
      <c r="C160">
        <f>'BOM AMP'!G160</f>
        <v>0</v>
      </c>
      <c r="D160" t="e">
        <f>'BOM AMP'!#REF!</f>
        <v>#REF!</v>
      </c>
      <c r="E160" t="e">
        <f>'BOM AMP'!#REF!</f>
        <v>#REF!</v>
      </c>
      <c r="F160">
        <f>'BOM AMP'!I160</f>
        <v>0</v>
      </c>
    </row>
    <row r="161" spans="1:6" hidden="1" x14ac:dyDescent="0.25">
      <c r="A161" t="e">
        <f>'BOM AMP'!#REF!</f>
        <v>#REF!</v>
      </c>
      <c r="B161">
        <f>'BOM AMP'!F161</f>
        <v>0</v>
      </c>
      <c r="C161">
        <f>'BOM AMP'!G161</f>
        <v>0</v>
      </c>
      <c r="D161" t="e">
        <f>'BOM AMP'!#REF!</f>
        <v>#REF!</v>
      </c>
      <c r="E161" t="e">
        <f>'BOM AMP'!#REF!</f>
        <v>#REF!</v>
      </c>
      <c r="F161">
        <f>'BOM AMP'!I161</f>
        <v>0</v>
      </c>
    </row>
    <row r="162" spans="1:6" hidden="1" x14ac:dyDescent="0.25">
      <c r="A162" t="e">
        <f>'BOM AMP'!#REF!</f>
        <v>#REF!</v>
      </c>
      <c r="B162">
        <f>'BOM AMP'!F162</f>
        <v>0</v>
      </c>
      <c r="C162">
        <f>'BOM AMP'!G162</f>
        <v>0</v>
      </c>
      <c r="D162" t="e">
        <f>'BOM AMP'!#REF!</f>
        <v>#REF!</v>
      </c>
      <c r="E162" t="e">
        <f>'BOM AMP'!#REF!</f>
        <v>#REF!</v>
      </c>
      <c r="F162">
        <f>'BOM AMP'!I162</f>
        <v>0</v>
      </c>
    </row>
    <row r="163" spans="1:6" hidden="1" x14ac:dyDescent="0.25">
      <c r="A163" t="e">
        <f>'BOM AMP'!#REF!</f>
        <v>#REF!</v>
      </c>
      <c r="B163">
        <f>'BOM AMP'!F163</f>
        <v>0</v>
      </c>
      <c r="C163">
        <f>'BOM AMP'!G163</f>
        <v>0</v>
      </c>
      <c r="D163" t="e">
        <f>'BOM AMP'!#REF!</f>
        <v>#REF!</v>
      </c>
      <c r="E163" t="e">
        <f>'BOM AMP'!#REF!</f>
        <v>#REF!</v>
      </c>
      <c r="F163">
        <f>'BOM AMP'!I163</f>
        <v>0</v>
      </c>
    </row>
    <row r="164" spans="1:6" hidden="1" x14ac:dyDescent="0.25">
      <c r="A164" t="e">
        <f>'BOM AMP'!#REF!</f>
        <v>#REF!</v>
      </c>
      <c r="B164">
        <f>'BOM AMP'!F164</f>
        <v>0</v>
      </c>
      <c r="C164">
        <f>'BOM AMP'!G164</f>
        <v>0</v>
      </c>
      <c r="D164" t="e">
        <f>'BOM AMP'!#REF!</f>
        <v>#REF!</v>
      </c>
      <c r="E164" t="e">
        <f>'BOM AMP'!#REF!</f>
        <v>#REF!</v>
      </c>
      <c r="F164">
        <f>'BOM AMP'!I164</f>
        <v>0</v>
      </c>
    </row>
    <row r="165" spans="1:6" hidden="1" x14ac:dyDescent="0.25">
      <c r="A165" t="e">
        <f>'BOM AMP'!#REF!</f>
        <v>#REF!</v>
      </c>
      <c r="B165">
        <f>'BOM AMP'!F165</f>
        <v>0</v>
      </c>
      <c r="C165">
        <f>'BOM AMP'!G165</f>
        <v>0</v>
      </c>
      <c r="D165" t="e">
        <f>'BOM AMP'!#REF!</f>
        <v>#REF!</v>
      </c>
      <c r="E165" t="e">
        <f>'BOM AMP'!#REF!</f>
        <v>#REF!</v>
      </c>
      <c r="F165">
        <f>'BOM AMP'!I165</f>
        <v>0</v>
      </c>
    </row>
    <row r="166" spans="1:6" hidden="1" x14ac:dyDescent="0.25">
      <c r="A166" t="e">
        <f>'BOM AMP'!#REF!</f>
        <v>#REF!</v>
      </c>
      <c r="B166">
        <f>'BOM AMP'!F166</f>
        <v>0</v>
      </c>
      <c r="C166">
        <f>'BOM AMP'!G166</f>
        <v>0</v>
      </c>
      <c r="D166" t="e">
        <f>'BOM AMP'!#REF!</f>
        <v>#REF!</v>
      </c>
      <c r="E166" t="e">
        <f>'BOM AMP'!#REF!</f>
        <v>#REF!</v>
      </c>
      <c r="F166">
        <f>'BOM AMP'!I166</f>
        <v>0</v>
      </c>
    </row>
    <row r="167" spans="1:6" hidden="1" x14ac:dyDescent="0.25">
      <c r="A167" t="e">
        <f>'BOM AMP'!#REF!</f>
        <v>#REF!</v>
      </c>
      <c r="B167">
        <f>'BOM AMP'!F167</f>
        <v>0</v>
      </c>
      <c r="C167">
        <f>'BOM AMP'!G167</f>
        <v>0</v>
      </c>
      <c r="D167" t="e">
        <f>'BOM AMP'!#REF!</f>
        <v>#REF!</v>
      </c>
      <c r="E167" t="e">
        <f>'BOM AMP'!#REF!</f>
        <v>#REF!</v>
      </c>
      <c r="F167">
        <f>'BOM AMP'!I167</f>
        <v>0</v>
      </c>
    </row>
    <row r="168" spans="1:6" hidden="1" x14ac:dyDescent="0.25">
      <c r="A168" t="e">
        <f>'BOM AMP'!#REF!</f>
        <v>#REF!</v>
      </c>
      <c r="B168">
        <f>'BOM AMP'!F168</f>
        <v>0</v>
      </c>
      <c r="C168">
        <f>'BOM AMP'!G168</f>
        <v>0</v>
      </c>
      <c r="D168" t="e">
        <f>'BOM AMP'!#REF!</f>
        <v>#REF!</v>
      </c>
      <c r="E168" t="e">
        <f>'BOM AMP'!#REF!</f>
        <v>#REF!</v>
      </c>
      <c r="F168">
        <f>'BOM AMP'!I168</f>
        <v>0</v>
      </c>
    </row>
    <row r="169" spans="1:6" hidden="1" x14ac:dyDescent="0.25">
      <c r="A169" t="e">
        <f>'BOM AMP'!#REF!</f>
        <v>#REF!</v>
      </c>
      <c r="B169">
        <f>'BOM AMP'!F169</f>
        <v>0</v>
      </c>
      <c r="C169">
        <f>'BOM AMP'!G169</f>
        <v>0</v>
      </c>
      <c r="D169" t="e">
        <f>'BOM AMP'!#REF!</f>
        <v>#REF!</v>
      </c>
      <c r="E169" t="e">
        <f>'BOM AMP'!#REF!</f>
        <v>#REF!</v>
      </c>
      <c r="F169">
        <f>'BOM AMP'!I169</f>
        <v>0</v>
      </c>
    </row>
    <row r="170" spans="1:6" hidden="1" x14ac:dyDescent="0.25">
      <c r="A170" t="e">
        <f>'BOM AMP'!#REF!</f>
        <v>#REF!</v>
      </c>
      <c r="B170">
        <f>'BOM AMP'!F170</f>
        <v>0</v>
      </c>
      <c r="C170">
        <f>'BOM AMP'!G170</f>
        <v>0</v>
      </c>
      <c r="D170" t="e">
        <f>'BOM AMP'!#REF!</f>
        <v>#REF!</v>
      </c>
      <c r="E170" t="e">
        <f>'BOM AMP'!#REF!</f>
        <v>#REF!</v>
      </c>
      <c r="F170">
        <f>'BOM AMP'!I170</f>
        <v>0</v>
      </c>
    </row>
    <row r="171" spans="1:6" hidden="1" x14ac:dyDescent="0.25">
      <c r="A171" t="e">
        <f>'BOM AMP'!#REF!</f>
        <v>#REF!</v>
      </c>
      <c r="B171">
        <f>'BOM AMP'!F171</f>
        <v>0</v>
      </c>
      <c r="C171">
        <f>'BOM AMP'!G171</f>
        <v>0</v>
      </c>
      <c r="D171" t="e">
        <f>'BOM AMP'!#REF!</f>
        <v>#REF!</v>
      </c>
      <c r="E171" t="e">
        <f>'BOM AMP'!#REF!</f>
        <v>#REF!</v>
      </c>
      <c r="F171">
        <f>'BOM AMP'!I171</f>
        <v>0</v>
      </c>
    </row>
    <row r="172" spans="1:6" hidden="1" x14ac:dyDescent="0.25">
      <c r="A172" t="e">
        <f>'BOM AMP'!#REF!</f>
        <v>#REF!</v>
      </c>
      <c r="B172">
        <f>'BOM AMP'!F172</f>
        <v>0</v>
      </c>
      <c r="C172">
        <f>'BOM AMP'!G172</f>
        <v>0</v>
      </c>
      <c r="D172" t="e">
        <f>'BOM AMP'!#REF!</f>
        <v>#REF!</v>
      </c>
      <c r="E172" t="e">
        <f>'BOM AMP'!#REF!</f>
        <v>#REF!</v>
      </c>
      <c r="F172">
        <f>'BOM AMP'!I172</f>
        <v>0</v>
      </c>
    </row>
    <row r="173" spans="1:6" hidden="1" x14ac:dyDescent="0.25">
      <c r="A173" t="e">
        <f>'BOM AMP'!#REF!</f>
        <v>#REF!</v>
      </c>
      <c r="B173">
        <f>'BOM AMP'!F173</f>
        <v>0</v>
      </c>
      <c r="C173">
        <f>'BOM AMP'!G173</f>
        <v>0</v>
      </c>
      <c r="D173" t="e">
        <f>'BOM AMP'!#REF!</f>
        <v>#REF!</v>
      </c>
      <c r="E173" t="e">
        <f>'BOM AMP'!#REF!</f>
        <v>#REF!</v>
      </c>
      <c r="F173">
        <f>'BOM AMP'!I173</f>
        <v>0</v>
      </c>
    </row>
    <row r="174" spans="1:6" hidden="1" x14ac:dyDescent="0.25">
      <c r="A174" t="e">
        <f>'BOM AMP'!#REF!</f>
        <v>#REF!</v>
      </c>
      <c r="B174">
        <f>'BOM AMP'!F174</f>
        <v>0</v>
      </c>
      <c r="C174">
        <f>'BOM AMP'!G174</f>
        <v>0</v>
      </c>
      <c r="D174" t="e">
        <f>'BOM AMP'!#REF!</f>
        <v>#REF!</v>
      </c>
      <c r="E174" t="e">
        <f>'BOM AMP'!#REF!</f>
        <v>#REF!</v>
      </c>
      <c r="F174">
        <f>'BOM AMP'!I174</f>
        <v>0</v>
      </c>
    </row>
    <row r="175" spans="1:6" hidden="1" x14ac:dyDescent="0.25">
      <c r="A175" t="e">
        <f>'BOM AMP'!#REF!</f>
        <v>#REF!</v>
      </c>
      <c r="B175">
        <f>'BOM AMP'!F175</f>
        <v>0</v>
      </c>
      <c r="C175">
        <f>'BOM AMP'!G175</f>
        <v>0</v>
      </c>
      <c r="D175" t="e">
        <f>'BOM AMP'!#REF!</f>
        <v>#REF!</v>
      </c>
      <c r="E175" t="e">
        <f>'BOM AMP'!#REF!</f>
        <v>#REF!</v>
      </c>
      <c r="F175">
        <f>'BOM AMP'!I175</f>
        <v>0</v>
      </c>
    </row>
    <row r="176" spans="1:6" hidden="1" x14ac:dyDescent="0.25">
      <c r="A176" t="e">
        <f>'BOM AMP'!#REF!</f>
        <v>#REF!</v>
      </c>
      <c r="B176">
        <f>'BOM AMP'!F176</f>
        <v>0</v>
      </c>
      <c r="C176">
        <f>'BOM AMP'!G176</f>
        <v>0</v>
      </c>
      <c r="D176" t="e">
        <f>'BOM AMP'!#REF!</f>
        <v>#REF!</v>
      </c>
      <c r="E176" t="e">
        <f>'BOM AMP'!#REF!</f>
        <v>#REF!</v>
      </c>
      <c r="F176">
        <f>'BOM AMP'!I176</f>
        <v>0</v>
      </c>
    </row>
    <row r="177" spans="1:6" hidden="1" x14ac:dyDescent="0.25">
      <c r="A177" t="e">
        <f>'BOM AMP'!#REF!</f>
        <v>#REF!</v>
      </c>
      <c r="B177">
        <f>'BOM AMP'!F177</f>
        <v>0</v>
      </c>
      <c r="C177">
        <f>'BOM AMP'!G177</f>
        <v>0</v>
      </c>
      <c r="D177" t="e">
        <f>'BOM AMP'!#REF!</f>
        <v>#REF!</v>
      </c>
      <c r="E177" t="e">
        <f>'BOM AMP'!#REF!</f>
        <v>#REF!</v>
      </c>
      <c r="F177">
        <f>'BOM AMP'!I177</f>
        <v>0</v>
      </c>
    </row>
    <row r="178" spans="1:6" hidden="1" x14ac:dyDescent="0.25">
      <c r="A178" t="e">
        <f>'BOM AMP'!#REF!</f>
        <v>#REF!</v>
      </c>
      <c r="B178">
        <f>'BOM AMP'!F178</f>
        <v>0</v>
      </c>
      <c r="C178">
        <f>'BOM AMP'!G178</f>
        <v>0</v>
      </c>
      <c r="D178" t="e">
        <f>'BOM AMP'!#REF!</f>
        <v>#REF!</v>
      </c>
      <c r="E178" t="e">
        <f>'BOM AMP'!#REF!</f>
        <v>#REF!</v>
      </c>
      <c r="F178">
        <f>'BOM AMP'!I178</f>
        <v>0</v>
      </c>
    </row>
    <row r="179" spans="1:6" hidden="1" x14ac:dyDescent="0.25">
      <c r="A179" t="e">
        <f>'BOM AMP'!#REF!</f>
        <v>#REF!</v>
      </c>
      <c r="B179">
        <f>'BOM AMP'!F179</f>
        <v>0</v>
      </c>
      <c r="C179">
        <f>'BOM AMP'!G179</f>
        <v>0</v>
      </c>
      <c r="D179" t="e">
        <f>'BOM AMP'!#REF!</f>
        <v>#REF!</v>
      </c>
      <c r="E179" t="e">
        <f>'BOM AMP'!#REF!</f>
        <v>#REF!</v>
      </c>
      <c r="F179">
        <f>'BOM AMP'!I179</f>
        <v>0</v>
      </c>
    </row>
    <row r="180" spans="1:6" hidden="1" x14ac:dyDescent="0.25">
      <c r="A180" t="e">
        <f>'BOM AMP'!#REF!</f>
        <v>#REF!</v>
      </c>
      <c r="B180">
        <f>'BOM AMP'!F180</f>
        <v>0</v>
      </c>
      <c r="C180">
        <f>'BOM AMP'!G180</f>
        <v>0</v>
      </c>
      <c r="D180" t="e">
        <f>'BOM AMP'!#REF!</f>
        <v>#REF!</v>
      </c>
      <c r="E180" t="e">
        <f>'BOM AMP'!#REF!</f>
        <v>#REF!</v>
      </c>
      <c r="F180">
        <f>'BOM AMP'!I180</f>
        <v>0</v>
      </c>
    </row>
    <row r="181" spans="1:6" hidden="1" x14ac:dyDescent="0.25">
      <c r="A181" t="e">
        <f>'BOM AMP'!#REF!</f>
        <v>#REF!</v>
      </c>
      <c r="B181">
        <f>'BOM AMP'!F181</f>
        <v>0</v>
      </c>
      <c r="C181">
        <f>'BOM AMP'!G181</f>
        <v>0</v>
      </c>
      <c r="D181" t="e">
        <f>'BOM AMP'!#REF!</f>
        <v>#REF!</v>
      </c>
      <c r="E181" t="e">
        <f>'BOM AMP'!#REF!</f>
        <v>#REF!</v>
      </c>
      <c r="F181">
        <f>'BOM AMP'!I181</f>
        <v>0</v>
      </c>
    </row>
    <row r="182" spans="1:6" hidden="1" x14ac:dyDescent="0.25">
      <c r="A182" t="e">
        <f>'BOM AMP'!#REF!</f>
        <v>#REF!</v>
      </c>
      <c r="B182">
        <f>'BOM AMP'!F182</f>
        <v>0</v>
      </c>
      <c r="C182">
        <f>'BOM AMP'!G182</f>
        <v>0</v>
      </c>
      <c r="D182" t="e">
        <f>'BOM AMP'!#REF!</f>
        <v>#REF!</v>
      </c>
      <c r="E182" t="e">
        <f>'BOM AMP'!#REF!</f>
        <v>#REF!</v>
      </c>
      <c r="F182">
        <f>'BOM AMP'!I182</f>
        <v>0</v>
      </c>
    </row>
    <row r="183" spans="1:6" hidden="1" x14ac:dyDescent="0.25">
      <c r="A183" t="e">
        <f>'BOM AMP'!#REF!</f>
        <v>#REF!</v>
      </c>
      <c r="B183">
        <f>'BOM AMP'!F183</f>
        <v>0</v>
      </c>
      <c r="C183">
        <f>'BOM AMP'!G183</f>
        <v>0</v>
      </c>
      <c r="D183" t="e">
        <f>'BOM AMP'!#REF!</f>
        <v>#REF!</v>
      </c>
      <c r="E183" t="e">
        <f>'BOM AMP'!#REF!</f>
        <v>#REF!</v>
      </c>
      <c r="F183">
        <f>'BOM AMP'!I183</f>
        <v>0</v>
      </c>
    </row>
    <row r="184" spans="1:6" hidden="1" x14ac:dyDescent="0.25">
      <c r="A184" t="e">
        <f>'BOM AMP'!#REF!</f>
        <v>#REF!</v>
      </c>
      <c r="B184">
        <f>'BOM AMP'!F184</f>
        <v>0</v>
      </c>
      <c r="C184">
        <f>'BOM AMP'!G184</f>
        <v>0</v>
      </c>
      <c r="D184" t="e">
        <f>'BOM AMP'!#REF!</f>
        <v>#REF!</v>
      </c>
      <c r="E184" t="e">
        <f>'BOM AMP'!#REF!</f>
        <v>#REF!</v>
      </c>
      <c r="F184">
        <f>'BOM AMP'!I184</f>
        <v>0</v>
      </c>
    </row>
    <row r="185" spans="1:6" hidden="1" x14ac:dyDescent="0.25">
      <c r="A185" t="e">
        <f>'BOM AMP'!#REF!</f>
        <v>#REF!</v>
      </c>
      <c r="B185">
        <f>'BOM AMP'!F185</f>
        <v>0</v>
      </c>
      <c r="C185">
        <f>'BOM AMP'!G185</f>
        <v>0</v>
      </c>
      <c r="D185" t="e">
        <f>'BOM AMP'!#REF!</f>
        <v>#REF!</v>
      </c>
      <c r="E185" t="e">
        <f>'BOM AMP'!#REF!</f>
        <v>#REF!</v>
      </c>
      <c r="F185">
        <f>'BOM AMP'!I185</f>
        <v>0</v>
      </c>
    </row>
    <row r="186" spans="1:6" hidden="1" x14ac:dyDescent="0.25">
      <c r="A186" t="e">
        <f>'BOM AMP'!#REF!</f>
        <v>#REF!</v>
      </c>
      <c r="B186">
        <f>'BOM AMP'!F186</f>
        <v>0</v>
      </c>
      <c r="C186">
        <f>'BOM AMP'!G186</f>
        <v>0</v>
      </c>
      <c r="D186" t="e">
        <f>'BOM AMP'!#REF!</f>
        <v>#REF!</v>
      </c>
      <c r="E186" t="e">
        <f>'BOM AMP'!#REF!</f>
        <v>#REF!</v>
      </c>
      <c r="F186">
        <f>'BOM AMP'!I186</f>
        <v>0</v>
      </c>
    </row>
    <row r="187" spans="1:6" hidden="1" x14ac:dyDescent="0.25">
      <c r="A187" t="e">
        <f>'BOM AMP'!#REF!</f>
        <v>#REF!</v>
      </c>
      <c r="B187">
        <f>'BOM AMP'!F187</f>
        <v>0</v>
      </c>
      <c r="C187">
        <f>'BOM AMP'!G187</f>
        <v>0</v>
      </c>
      <c r="D187" t="e">
        <f>'BOM AMP'!#REF!</f>
        <v>#REF!</v>
      </c>
      <c r="E187" t="e">
        <f>'BOM AMP'!#REF!</f>
        <v>#REF!</v>
      </c>
      <c r="F187">
        <f>'BOM AMP'!I187</f>
        <v>0</v>
      </c>
    </row>
    <row r="188" spans="1:6" hidden="1" x14ac:dyDescent="0.25">
      <c r="A188" t="e">
        <f>'BOM AMP'!#REF!</f>
        <v>#REF!</v>
      </c>
      <c r="B188">
        <f>'BOM AMP'!F188</f>
        <v>0</v>
      </c>
      <c r="C188">
        <f>'BOM AMP'!G188</f>
        <v>0</v>
      </c>
      <c r="D188" t="e">
        <f>'BOM AMP'!#REF!</f>
        <v>#REF!</v>
      </c>
      <c r="E188" t="e">
        <f>'BOM AMP'!#REF!</f>
        <v>#REF!</v>
      </c>
      <c r="F188">
        <f>'BOM AMP'!I188</f>
        <v>0</v>
      </c>
    </row>
    <row r="189" spans="1:6" hidden="1" x14ac:dyDescent="0.25">
      <c r="A189" t="e">
        <f>'BOM AMP'!#REF!</f>
        <v>#REF!</v>
      </c>
      <c r="B189">
        <f>'BOM AMP'!F189</f>
        <v>0</v>
      </c>
      <c r="C189">
        <f>'BOM AMP'!G189</f>
        <v>0</v>
      </c>
      <c r="D189" t="e">
        <f>'BOM AMP'!#REF!</f>
        <v>#REF!</v>
      </c>
      <c r="E189" t="e">
        <f>'BOM AMP'!#REF!</f>
        <v>#REF!</v>
      </c>
      <c r="F189">
        <f>'BOM AMP'!I189</f>
        <v>0</v>
      </c>
    </row>
    <row r="190" spans="1:6" hidden="1" x14ac:dyDescent="0.25">
      <c r="A190" t="e">
        <f>'BOM AMP'!#REF!</f>
        <v>#REF!</v>
      </c>
      <c r="B190">
        <f>'BOM AMP'!F190</f>
        <v>0</v>
      </c>
      <c r="C190">
        <f>'BOM AMP'!G190</f>
        <v>0</v>
      </c>
      <c r="D190" t="e">
        <f>'BOM AMP'!#REF!</f>
        <v>#REF!</v>
      </c>
      <c r="E190" t="e">
        <f>'BOM AMP'!#REF!</f>
        <v>#REF!</v>
      </c>
      <c r="F190">
        <f>'BOM AMP'!I190</f>
        <v>0</v>
      </c>
    </row>
    <row r="191" spans="1:6" hidden="1" x14ac:dyDescent="0.25">
      <c r="A191" t="e">
        <f>'BOM AMP'!#REF!</f>
        <v>#REF!</v>
      </c>
      <c r="B191">
        <f>'BOM AMP'!F191</f>
        <v>0</v>
      </c>
      <c r="C191">
        <f>'BOM AMP'!G191</f>
        <v>0</v>
      </c>
      <c r="D191" t="e">
        <f>'BOM AMP'!#REF!</f>
        <v>#REF!</v>
      </c>
      <c r="E191" t="e">
        <f>'BOM AMP'!#REF!</f>
        <v>#REF!</v>
      </c>
      <c r="F191">
        <f>'BOM AMP'!I191</f>
        <v>0</v>
      </c>
    </row>
    <row r="192" spans="1:6" hidden="1" x14ac:dyDescent="0.25">
      <c r="A192" t="e">
        <f>'BOM AMP'!#REF!</f>
        <v>#REF!</v>
      </c>
      <c r="B192">
        <f>'BOM AMP'!F192</f>
        <v>0</v>
      </c>
      <c r="C192">
        <f>'BOM AMP'!G192</f>
        <v>0</v>
      </c>
      <c r="D192" t="e">
        <f>'BOM AMP'!#REF!</f>
        <v>#REF!</v>
      </c>
      <c r="E192" t="e">
        <f>'BOM AMP'!#REF!</f>
        <v>#REF!</v>
      </c>
      <c r="F192">
        <f>'BOM AMP'!I192</f>
        <v>0</v>
      </c>
    </row>
    <row r="193" spans="1:6" hidden="1" x14ac:dyDescent="0.25">
      <c r="A193" t="e">
        <f>'BOM AMP'!#REF!</f>
        <v>#REF!</v>
      </c>
      <c r="B193">
        <f>'BOM AMP'!F193</f>
        <v>0</v>
      </c>
      <c r="C193">
        <f>'BOM AMP'!G193</f>
        <v>0</v>
      </c>
      <c r="D193" t="e">
        <f>'BOM AMP'!#REF!</f>
        <v>#REF!</v>
      </c>
      <c r="E193" t="e">
        <f>'BOM AMP'!#REF!</f>
        <v>#REF!</v>
      </c>
      <c r="F193">
        <f>'BOM AMP'!I193</f>
        <v>0</v>
      </c>
    </row>
    <row r="194" spans="1:6" hidden="1" x14ac:dyDescent="0.25">
      <c r="A194" t="e">
        <f>'BOM AMP'!#REF!</f>
        <v>#REF!</v>
      </c>
      <c r="B194">
        <f>'BOM AMP'!F194</f>
        <v>0</v>
      </c>
      <c r="C194">
        <f>'BOM AMP'!G194</f>
        <v>0</v>
      </c>
      <c r="D194" t="e">
        <f>'BOM AMP'!#REF!</f>
        <v>#REF!</v>
      </c>
      <c r="E194" t="e">
        <f>'BOM AMP'!#REF!</f>
        <v>#REF!</v>
      </c>
      <c r="F194">
        <f>'BOM AMP'!I194</f>
        <v>0</v>
      </c>
    </row>
    <row r="195" spans="1:6" hidden="1" x14ac:dyDescent="0.25">
      <c r="A195" t="e">
        <f>'BOM AMP'!#REF!</f>
        <v>#REF!</v>
      </c>
      <c r="B195">
        <f>'BOM AMP'!F195</f>
        <v>0</v>
      </c>
      <c r="C195">
        <f>'BOM AMP'!G195</f>
        <v>0</v>
      </c>
      <c r="D195" t="e">
        <f>'BOM AMP'!#REF!</f>
        <v>#REF!</v>
      </c>
      <c r="E195" t="e">
        <f>'BOM AMP'!#REF!</f>
        <v>#REF!</v>
      </c>
      <c r="F195">
        <f>'BOM AMP'!I195</f>
        <v>0</v>
      </c>
    </row>
    <row r="196" spans="1:6" hidden="1" x14ac:dyDescent="0.25">
      <c r="A196" t="e">
        <f>'BOM AMP'!#REF!</f>
        <v>#REF!</v>
      </c>
      <c r="B196">
        <f>'BOM AMP'!F196</f>
        <v>0</v>
      </c>
      <c r="C196">
        <f>'BOM AMP'!G196</f>
        <v>0</v>
      </c>
      <c r="D196" t="e">
        <f>'BOM AMP'!#REF!</f>
        <v>#REF!</v>
      </c>
      <c r="E196" t="e">
        <f>'BOM AMP'!#REF!</f>
        <v>#REF!</v>
      </c>
      <c r="F196">
        <f>'BOM AMP'!I196</f>
        <v>0</v>
      </c>
    </row>
    <row r="197" spans="1:6" hidden="1" x14ac:dyDescent="0.25">
      <c r="A197" t="e">
        <f>'BOM AMP'!#REF!</f>
        <v>#REF!</v>
      </c>
      <c r="B197">
        <f>'BOM AMP'!F197</f>
        <v>0</v>
      </c>
      <c r="C197">
        <f>'BOM AMP'!G197</f>
        <v>0</v>
      </c>
      <c r="D197" t="e">
        <f>'BOM AMP'!#REF!</f>
        <v>#REF!</v>
      </c>
      <c r="E197" t="e">
        <f>'BOM AMP'!#REF!</f>
        <v>#REF!</v>
      </c>
      <c r="F197">
        <f>'BOM AMP'!I197</f>
        <v>0</v>
      </c>
    </row>
    <row r="198" spans="1:6" hidden="1" x14ac:dyDescent="0.25">
      <c r="A198" t="e">
        <f>'BOM AMP'!#REF!</f>
        <v>#REF!</v>
      </c>
      <c r="B198">
        <f>'BOM AMP'!F198</f>
        <v>0</v>
      </c>
      <c r="C198">
        <f>'BOM AMP'!G198</f>
        <v>0</v>
      </c>
      <c r="D198" t="e">
        <f>'BOM AMP'!#REF!</f>
        <v>#REF!</v>
      </c>
      <c r="E198" t="e">
        <f>'BOM AMP'!#REF!</f>
        <v>#REF!</v>
      </c>
      <c r="F198">
        <f>'BOM AMP'!I198</f>
        <v>0</v>
      </c>
    </row>
    <row r="199" spans="1:6" hidden="1" x14ac:dyDescent="0.25">
      <c r="A199" t="e">
        <f>'BOM AMP'!#REF!</f>
        <v>#REF!</v>
      </c>
      <c r="B199">
        <f>'BOM AMP'!F199</f>
        <v>0</v>
      </c>
      <c r="C199">
        <f>'BOM AMP'!G199</f>
        <v>0</v>
      </c>
      <c r="D199" t="e">
        <f>'BOM AMP'!#REF!</f>
        <v>#REF!</v>
      </c>
      <c r="E199" t="e">
        <f>'BOM AMP'!#REF!</f>
        <v>#REF!</v>
      </c>
      <c r="F199">
        <f>'BOM AMP'!I199</f>
        <v>0</v>
      </c>
    </row>
    <row r="200" spans="1:6" hidden="1" x14ac:dyDescent="0.25">
      <c r="A200" t="e">
        <f>'BOM AMP'!#REF!</f>
        <v>#REF!</v>
      </c>
      <c r="B200">
        <f>'BOM AMP'!F200</f>
        <v>0</v>
      </c>
      <c r="C200">
        <f>'BOM AMP'!G200</f>
        <v>0</v>
      </c>
      <c r="D200" t="e">
        <f>'BOM AMP'!#REF!</f>
        <v>#REF!</v>
      </c>
      <c r="E200" t="e">
        <f>'BOM AMP'!#REF!</f>
        <v>#REF!</v>
      </c>
      <c r="F200">
        <f>'BOM AMP'!I200</f>
        <v>0</v>
      </c>
    </row>
    <row r="201" spans="1:6" hidden="1" x14ac:dyDescent="0.25">
      <c r="A201" t="e">
        <f>'BOM AMP'!#REF!</f>
        <v>#REF!</v>
      </c>
      <c r="B201">
        <f>'BOM AMP'!F201</f>
        <v>0</v>
      </c>
      <c r="C201">
        <f>'BOM AMP'!G201</f>
        <v>0</v>
      </c>
      <c r="D201" t="e">
        <f>'BOM AMP'!#REF!</f>
        <v>#REF!</v>
      </c>
      <c r="E201" t="e">
        <f>'BOM AMP'!#REF!</f>
        <v>#REF!</v>
      </c>
      <c r="F201">
        <f>'BOM AMP'!I201</f>
        <v>0</v>
      </c>
    </row>
    <row r="202" spans="1:6" hidden="1" x14ac:dyDescent="0.25">
      <c r="A202" t="e">
        <f>'BOM AMP'!#REF!</f>
        <v>#REF!</v>
      </c>
      <c r="B202">
        <f>'BOM AMP'!F202</f>
        <v>0</v>
      </c>
      <c r="C202">
        <f>'BOM AMP'!G202</f>
        <v>0</v>
      </c>
      <c r="D202" t="e">
        <f>'BOM AMP'!#REF!</f>
        <v>#REF!</v>
      </c>
      <c r="E202" t="e">
        <f>'BOM AMP'!#REF!</f>
        <v>#REF!</v>
      </c>
      <c r="F202">
        <f>'BOM AMP'!I202</f>
        <v>0</v>
      </c>
    </row>
    <row r="203" spans="1:6" hidden="1" x14ac:dyDescent="0.25">
      <c r="A203" t="e">
        <f>'BOM AMP'!#REF!</f>
        <v>#REF!</v>
      </c>
      <c r="B203">
        <f>'BOM AMP'!F203</f>
        <v>0</v>
      </c>
      <c r="C203">
        <f>'BOM AMP'!G203</f>
        <v>0</v>
      </c>
      <c r="D203" t="e">
        <f>'BOM AMP'!#REF!</f>
        <v>#REF!</v>
      </c>
      <c r="E203" t="e">
        <f>'BOM AMP'!#REF!</f>
        <v>#REF!</v>
      </c>
      <c r="F203">
        <f>'BOM AMP'!I203</f>
        <v>0</v>
      </c>
    </row>
    <row r="204" spans="1:6" hidden="1" x14ac:dyDescent="0.25">
      <c r="A204" t="e">
        <f>'BOM AMP'!#REF!</f>
        <v>#REF!</v>
      </c>
      <c r="B204">
        <f>'BOM AMP'!F204</f>
        <v>0</v>
      </c>
      <c r="C204">
        <f>'BOM AMP'!G204</f>
        <v>0</v>
      </c>
      <c r="D204" t="e">
        <f>'BOM AMP'!#REF!</f>
        <v>#REF!</v>
      </c>
      <c r="E204" t="e">
        <f>'BOM AMP'!#REF!</f>
        <v>#REF!</v>
      </c>
      <c r="F204">
        <f>'BOM AMP'!I204</f>
        <v>0</v>
      </c>
    </row>
    <row r="205" spans="1:6" hidden="1" x14ac:dyDescent="0.25">
      <c r="A205" t="e">
        <f>'BOM AMP'!#REF!</f>
        <v>#REF!</v>
      </c>
      <c r="B205">
        <f>'BOM AMP'!F205</f>
        <v>0</v>
      </c>
      <c r="C205">
        <f>'BOM AMP'!G205</f>
        <v>0</v>
      </c>
      <c r="D205" t="e">
        <f>'BOM AMP'!#REF!</f>
        <v>#REF!</v>
      </c>
      <c r="E205" t="e">
        <f>'BOM AMP'!#REF!</f>
        <v>#REF!</v>
      </c>
      <c r="F205">
        <f>'BOM AMP'!I205</f>
        <v>0</v>
      </c>
    </row>
    <row r="206" spans="1:6" hidden="1" x14ac:dyDescent="0.25">
      <c r="A206" t="e">
        <f>'BOM AMP'!#REF!</f>
        <v>#REF!</v>
      </c>
      <c r="B206">
        <f>'BOM AMP'!F206</f>
        <v>0</v>
      </c>
      <c r="C206">
        <f>'BOM AMP'!G206</f>
        <v>0</v>
      </c>
      <c r="D206" t="e">
        <f>'BOM AMP'!#REF!</f>
        <v>#REF!</v>
      </c>
      <c r="E206" t="e">
        <f>'BOM AMP'!#REF!</f>
        <v>#REF!</v>
      </c>
      <c r="F206">
        <f>'BOM AMP'!I206</f>
        <v>0</v>
      </c>
    </row>
    <row r="207" spans="1:6" hidden="1" x14ac:dyDescent="0.25">
      <c r="A207" t="e">
        <f>'BOM AMP'!#REF!</f>
        <v>#REF!</v>
      </c>
      <c r="B207">
        <f>'BOM AMP'!F207</f>
        <v>0</v>
      </c>
      <c r="C207">
        <f>'BOM AMP'!G207</f>
        <v>0</v>
      </c>
      <c r="D207" t="e">
        <f>'BOM AMP'!#REF!</f>
        <v>#REF!</v>
      </c>
      <c r="E207" t="e">
        <f>'BOM AMP'!#REF!</f>
        <v>#REF!</v>
      </c>
      <c r="F207">
        <f>'BOM AMP'!I207</f>
        <v>0</v>
      </c>
    </row>
    <row r="208" spans="1:6" hidden="1" x14ac:dyDescent="0.25">
      <c r="A208" t="e">
        <f>'BOM AMP'!#REF!</f>
        <v>#REF!</v>
      </c>
      <c r="B208">
        <f>'BOM AMP'!F208</f>
        <v>0</v>
      </c>
      <c r="C208">
        <f>'BOM AMP'!G208</f>
        <v>0</v>
      </c>
      <c r="D208" t="e">
        <f>'BOM AMP'!#REF!</f>
        <v>#REF!</v>
      </c>
      <c r="E208" t="e">
        <f>'BOM AMP'!#REF!</f>
        <v>#REF!</v>
      </c>
      <c r="F208">
        <f>'BOM AMP'!I208</f>
        <v>0</v>
      </c>
    </row>
    <row r="209" spans="1:6" hidden="1" x14ac:dyDescent="0.25">
      <c r="A209" t="e">
        <f>'BOM AMP'!#REF!</f>
        <v>#REF!</v>
      </c>
      <c r="B209">
        <f>'BOM AMP'!F209</f>
        <v>0</v>
      </c>
      <c r="C209">
        <f>'BOM AMP'!G209</f>
        <v>0</v>
      </c>
      <c r="D209" t="e">
        <f>'BOM AMP'!#REF!</f>
        <v>#REF!</v>
      </c>
      <c r="E209" t="e">
        <f>'BOM AMP'!#REF!</f>
        <v>#REF!</v>
      </c>
      <c r="F209">
        <f>'BOM AMP'!I209</f>
        <v>0</v>
      </c>
    </row>
    <row r="210" spans="1:6" hidden="1" x14ac:dyDescent="0.25">
      <c r="A210" t="e">
        <f>'BOM AMP'!#REF!</f>
        <v>#REF!</v>
      </c>
      <c r="B210">
        <f>'BOM AMP'!F210</f>
        <v>0</v>
      </c>
      <c r="C210">
        <f>'BOM AMP'!G210</f>
        <v>0</v>
      </c>
      <c r="D210" t="e">
        <f>'BOM AMP'!#REF!</f>
        <v>#REF!</v>
      </c>
      <c r="E210" t="e">
        <f>'BOM AMP'!#REF!</f>
        <v>#REF!</v>
      </c>
      <c r="F210">
        <f>'BOM AMP'!I210</f>
        <v>0</v>
      </c>
    </row>
    <row r="211" spans="1:6" hidden="1" x14ac:dyDescent="0.25">
      <c r="A211" t="e">
        <f>'BOM AMP'!#REF!</f>
        <v>#REF!</v>
      </c>
      <c r="B211">
        <f>'BOM AMP'!F211</f>
        <v>0</v>
      </c>
      <c r="C211">
        <f>'BOM AMP'!G211</f>
        <v>0</v>
      </c>
      <c r="D211" t="e">
        <f>'BOM AMP'!#REF!</f>
        <v>#REF!</v>
      </c>
      <c r="E211" t="e">
        <f>'BOM AMP'!#REF!</f>
        <v>#REF!</v>
      </c>
      <c r="F211">
        <f>'BOM AMP'!I211</f>
        <v>0</v>
      </c>
    </row>
    <row r="212" spans="1:6" hidden="1" x14ac:dyDescent="0.25">
      <c r="A212" t="e">
        <f>'BOM AMP'!#REF!</f>
        <v>#REF!</v>
      </c>
      <c r="B212">
        <f>'BOM AMP'!F212</f>
        <v>0</v>
      </c>
      <c r="C212">
        <f>'BOM AMP'!G212</f>
        <v>0</v>
      </c>
      <c r="D212" t="e">
        <f>'BOM AMP'!#REF!</f>
        <v>#REF!</v>
      </c>
      <c r="E212" t="e">
        <f>'BOM AMP'!#REF!</f>
        <v>#REF!</v>
      </c>
      <c r="F212">
        <f>'BOM AMP'!I212</f>
        <v>0</v>
      </c>
    </row>
    <row r="213" spans="1:6" hidden="1" x14ac:dyDescent="0.25">
      <c r="A213" t="e">
        <f>'BOM AMP'!#REF!</f>
        <v>#REF!</v>
      </c>
      <c r="B213">
        <f>'BOM AMP'!F213</f>
        <v>0</v>
      </c>
      <c r="C213">
        <f>'BOM AMP'!G213</f>
        <v>0</v>
      </c>
      <c r="D213" t="e">
        <f>'BOM AMP'!#REF!</f>
        <v>#REF!</v>
      </c>
      <c r="E213" t="e">
        <f>'BOM AMP'!#REF!</f>
        <v>#REF!</v>
      </c>
      <c r="F213">
        <f>'BOM AMP'!I213</f>
        <v>0</v>
      </c>
    </row>
    <row r="214" spans="1:6" hidden="1" x14ac:dyDescent="0.25">
      <c r="A214" t="e">
        <f>'BOM AMP'!#REF!</f>
        <v>#REF!</v>
      </c>
      <c r="B214">
        <f>'BOM AMP'!F214</f>
        <v>0</v>
      </c>
      <c r="C214">
        <f>'BOM AMP'!G214</f>
        <v>0</v>
      </c>
      <c r="D214" t="e">
        <f>'BOM AMP'!#REF!</f>
        <v>#REF!</v>
      </c>
      <c r="E214" t="e">
        <f>'BOM AMP'!#REF!</f>
        <v>#REF!</v>
      </c>
      <c r="F214">
        <f>'BOM AMP'!I214</f>
        <v>0</v>
      </c>
    </row>
    <row r="215" spans="1:6" hidden="1" x14ac:dyDescent="0.25">
      <c r="A215" t="e">
        <f>'BOM AMP'!#REF!</f>
        <v>#REF!</v>
      </c>
      <c r="B215">
        <f>'BOM AMP'!F215</f>
        <v>0</v>
      </c>
      <c r="C215">
        <f>'BOM AMP'!G215</f>
        <v>0</v>
      </c>
      <c r="D215" t="e">
        <f>'BOM AMP'!#REF!</f>
        <v>#REF!</v>
      </c>
      <c r="E215" t="e">
        <f>'BOM AMP'!#REF!</f>
        <v>#REF!</v>
      </c>
      <c r="F215">
        <f>'BOM AMP'!I215</f>
        <v>0</v>
      </c>
    </row>
    <row r="216" spans="1:6" hidden="1" x14ac:dyDescent="0.25">
      <c r="A216" t="e">
        <f>'BOM AMP'!#REF!</f>
        <v>#REF!</v>
      </c>
      <c r="B216">
        <f>'BOM AMP'!F216</f>
        <v>0</v>
      </c>
      <c r="C216">
        <f>'BOM AMP'!G216</f>
        <v>0</v>
      </c>
      <c r="D216" t="e">
        <f>'BOM AMP'!#REF!</f>
        <v>#REF!</v>
      </c>
      <c r="E216" t="e">
        <f>'BOM AMP'!#REF!</f>
        <v>#REF!</v>
      </c>
      <c r="F216">
        <f>'BOM AMP'!I216</f>
        <v>0</v>
      </c>
    </row>
    <row r="217" spans="1:6" hidden="1" x14ac:dyDescent="0.25">
      <c r="A217" t="e">
        <f>'BOM AMP'!#REF!</f>
        <v>#REF!</v>
      </c>
      <c r="B217">
        <f>'BOM AMP'!F217</f>
        <v>0</v>
      </c>
      <c r="C217">
        <f>'BOM AMP'!G217</f>
        <v>0</v>
      </c>
      <c r="D217" t="e">
        <f>'BOM AMP'!#REF!</f>
        <v>#REF!</v>
      </c>
      <c r="E217" t="e">
        <f>'BOM AMP'!#REF!</f>
        <v>#REF!</v>
      </c>
      <c r="F217">
        <f>'BOM AMP'!I217</f>
        <v>0</v>
      </c>
    </row>
    <row r="218" spans="1:6" hidden="1" x14ac:dyDescent="0.25">
      <c r="A218" t="e">
        <f>'BOM AMP'!#REF!</f>
        <v>#REF!</v>
      </c>
      <c r="B218">
        <f>'BOM AMP'!F218</f>
        <v>0</v>
      </c>
      <c r="C218">
        <f>'BOM AMP'!G218</f>
        <v>0</v>
      </c>
      <c r="D218" t="e">
        <f>'BOM AMP'!#REF!</f>
        <v>#REF!</v>
      </c>
      <c r="E218" t="e">
        <f>'BOM AMP'!#REF!</f>
        <v>#REF!</v>
      </c>
      <c r="F218">
        <f>'BOM AMP'!I218</f>
        <v>0</v>
      </c>
    </row>
    <row r="219" spans="1:6" hidden="1" x14ac:dyDescent="0.25">
      <c r="A219" t="e">
        <f>'BOM AMP'!#REF!</f>
        <v>#REF!</v>
      </c>
      <c r="B219">
        <f>'BOM AMP'!F219</f>
        <v>0</v>
      </c>
      <c r="C219">
        <f>'BOM AMP'!G219</f>
        <v>0</v>
      </c>
      <c r="D219" t="e">
        <f>'BOM AMP'!#REF!</f>
        <v>#REF!</v>
      </c>
      <c r="E219" t="e">
        <f>'BOM AMP'!#REF!</f>
        <v>#REF!</v>
      </c>
      <c r="F219">
        <f>'BOM AMP'!I219</f>
        <v>0</v>
      </c>
    </row>
    <row r="220" spans="1:6" hidden="1" x14ac:dyDescent="0.25">
      <c r="A220" t="e">
        <f>'BOM AMP'!#REF!</f>
        <v>#REF!</v>
      </c>
      <c r="B220">
        <f>'BOM AMP'!F220</f>
        <v>0</v>
      </c>
      <c r="C220">
        <f>'BOM AMP'!G220</f>
        <v>0</v>
      </c>
      <c r="D220" t="e">
        <f>'BOM AMP'!#REF!</f>
        <v>#REF!</v>
      </c>
      <c r="E220" t="e">
        <f>'BOM AMP'!#REF!</f>
        <v>#REF!</v>
      </c>
      <c r="F220">
        <f>'BOM AMP'!I220</f>
        <v>0</v>
      </c>
    </row>
    <row r="221" spans="1:6" hidden="1" x14ac:dyDescent="0.25">
      <c r="A221" t="e">
        <f>'BOM AMP'!#REF!</f>
        <v>#REF!</v>
      </c>
      <c r="B221">
        <f>'BOM AMP'!F221</f>
        <v>0</v>
      </c>
      <c r="C221">
        <f>'BOM AMP'!G221</f>
        <v>0</v>
      </c>
      <c r="D221" t="e">
        <f>'BOM AMP'!#REF!</f>
        <v>#REF!</v>
      </c>
      <c r="E221" t="e">
        <f>'BOM AMP'!#REF!</f>
        <v>#REF!</v>
      </c>
      <c r="F221">
        <f>'BOM AMP'!I221</f>
        <v>0</v>
      </c>
    </row>
    <row r="222" spans="1:6" hidden="1" x14ac:dyDescent="0.25">
      <c r="A222" t="e">
        <f>'BOM AMP'!#REF!</f>
        <v>#REF!</v>
      </c>
      <c r="B222">
        <f>'BOM AMP'!F222</f>
        <v>0</v>
      </c>
      <c r="C222">
        <f>'BOM AMP'!G222</f>
        <v>0</v>
      </c>
      <c r="D222" t="e">
        <f>'BOM AMP'!#REF!</f>
        <v>#REF!</v>
      </c>
      <c r="E222" t="e">
        <f>'BOM AMP'!#REF!</f>
        <v>#REF!</v>
      </c>
      <c r="F222">
        <f>'BOM AMP'!I222</f>
        <v>0</v>
      </c>
    </row>
    <row r="223" spans="1:6" hidden="1" x14ac:dyDescent="0.25">
      <c r="A223" t="e">
        <f>'BOM AMP'!#REF!</f>
        <v>#REF!</v>
      </c>
      <c r="B223">
        <f>'BOM AMP'!F223</f>
        <v>0</v>
      </c>
      <c r="C223">
        <f>'BOM AMP'!G223</f>
        <v>0</v>
      </c>
      <c r="D223" t="e">
        <f>'BOM AMP'!#REF!</f>
        <v>#REF!</v>
      </c>
      <c r="E223" t="e">
        <f>'BOM AMP'!#REF!</f>
        <v>#REF!</v>
      </c>
      <c r="F223">
        <f>'BOM AMP'!I223</f>
        <v>0</v>
      </c>
    </row>
    <row r="224" spans="1:6" hidden="1" x14ac:dyDescent="0.25">
      <c r="A224" t="e">
        <f>'BOM AMP'!#REF!</f>
        <v>#REF!</v>
      </c>
      <c r="B224">
        <f>'BOM AMP'!F224</f>
        <v>0</v>
      </c>
      <c r="C224">
        <f>'BOM AMP'!G224</f>
        <v>0</v>
      </c>
      <c r="D224" t="e">
        <f>'BOM AMP'!#REF!</f>
        <v>#REF!</v>
      </c>
      <c r="E224" t="e">
        <f>'BOM AMP'!#REF!</f>
        <v>#REF!</v>
      </c>
      <c r="F224">
        <f>'BOM AMP'!I224</f>
        <v>0</v>
      </c>
    </row>
    <row r="225" spans="1:6" hidden="1" x14ac:dyDescent="0.25">
      <c r="A225" t="e">
        <f>'BOM AMP'!#REF!</f>
        <v>#REF!</v>
      </c>
      <c r="B225">
        <f>'BOM AMP'!F225</f>
        <v>0</v>
      </c>
      <c r="C225">
        <f>'BOM AMP'!G225</f>
        <v>0</v>
      </c>
      <c r="D225" t="e">
        <f>'BOM AMP'!#REF!</f>
        <v>#REF!</v>
      </c>
      <c r="E225" t="e">
        <f>'BOM AMP'!#REF!</f>
        <v>#REF!</v>
      </c>
      <c r="F225">
        <f>'BOM AMP'!I225</f>
        <v>0</v>
      </c>
    </row>
    <row r="226" spans="1:6" hidden="1" x14ac:dyDescent="0.25">
      <c r="A226" t="e">
        <f>'BOM AMP'!#REF!</f>
        <v>#REF!</v>
      </c>
      <c r="B226">
        <f>'BOM AMP'!F226</f>
        <v>0</v>
      </c>
      <c r="C226">
        <f>'BOM AMP'!G226</f>
        <v>0</v>
      </c>
      <c r="D226" t="e">
        <f>'BOM AMP'!#REF!</f>
        <v>#REF!</v>
      </c>
      <c r="E226" t="e">
        <f>'BOM AMP'!#REF!</f>
        <v>#REF!</v>
      </c>
      <c r="F226">
        <f>'BOM AMP'!I226</f>
        <v>0</v>
      </c>
    </row>
    <row r="227" spans="1:6" hidden="1" x14ac:dyDescent="0.25">
      <c r="A227" t="e">
        <f>'BOM AMP'!#REF!</f>
        <v>#REF!</v>
      </c>
      <c r="B227">
        <f>'BOM AMP'!F227</f>
        <v>0</v>
      </c>
      <c r="C227">
        <f>'BOM AMP'!G227</f>
        <v>0</v>
      </c>
      <c r="D227" t="e">
        <f>'BOM AMP'!#REF!</f>
        <v>#REF!</v>
      </c>
      <c r="E227" t="e">
        <f>'BOM AMP'!#REF!</f>
        <v>#REF!</v>
      </c>
      <c r="F227">
        <f>'BOM AMP'!I227</f>
        <v>0</v>
      </c>
    </row>
    <row r="228" spans="1:6" hidden="1" x14ac:dyDescent="0.25">
      <c r="A228" t="e">
        <f>'BOM AMP'!#REF!</f>
        <v>#REF!</v>
      </c>
      <c r="B228">
        <f>'BOM AMP'!F228</f>
        <v>0</v>
      </c>
      <c r="C228">
        <f>'BOM AMP'!G228</f>
        <v>0</v>
      </c>
      <c r="D228" t="e">
        <f>'BOM AMP'!#REF!</f>
        <v>#REF!</v>
      </c>
      <c r="E228" t="e">
        <f>'BOM AMP'!#REF!</f>
        <v>#REF!</v>
      </c>
      <c r="F228">
        <f>'BOM AMP'!I228</f>
        <v>0</v>
      </c>
    </row>
    <row r="229" spans="1:6" hidden="1" x14ac:dyDescent="0.25">
      <c r="A229" t="e">
        <f>'BOM AMP'!#REF!</f>
        <v>#REF!</v>
      </c>
      <c r="B229">
        <f>'BOM AMP'!F229</f>
        <v>0</v>
      </c>
      <c r="C229">
        <f>'BOM AMP'!G229</f>
        <v>0</v>
      </c>
      <c r="D229" t="e">
        <f>'BOM AMP'!#REF!</f>
        <v>#REF!</v>
      </c>
      <c r="E229" t="e">
        <f>'BOM AMP'!#REF!</f>
        <v>#REF!</v>
      </c>
      <c r="F229">
        <f>'BOM AMP'!I229</f>
        <v>0</v>
      </c>
    </row>
    <row r="231" spans="1:6" hidden="1" x14ac:dyDescent="0.25"/>
    <row r="232" spans="1:6" hidden="1" x14ac:dyDescent="0.25"/>
    <row r="233" spans="1:6" hidden="1" x14ac:dyDescent="0.25"/>
    <row r="234" spans="1:6" hidden="1" x14ac:dyDescent="0.25"/>
    <row r="235" spans="1:6" hidden="1" x14ac:dyDescent="0.25"/>
    <row r="236" spans="1:6" hidden="1" x14ac:dyDescent="0.25"/>
    <row r="237" spans="1:6" hidden="1" x14ac:dyDescent="0.25"/>
    <row r="238" spans="1:6" hidden="1" x14ac:dyDescent="0.25"/>
    <row r="239" spans="1:6" hidden="1" x14ac:dyDescent="0.25"/>
    <row r="240" spans="1:6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3257-EF1E-4FD8-9267-9C1CE3245488}">
  <dimension ref="A1:L15"/>
  <sheetViews>
    <sheetView workbookViewId="0">
      <selection activeCell="E20" sqref="E20"/>
    </sheetView>
  </sheetViews>
  <sheetFormatPr baseColWidth="10" defaultRowHeight="15" x14ac:dyDescent="0.25"/>
  <cols>
    <col min="3" max="3" width="16.28515625" customWidth="1"/>
    <col min="4" max="4" width="18.42578125" customWidth="1"/>
    <col min="5" max="5" width="15.85546875" customWidth="1"/>
    <col min="11" max="11" width="40.42578125" customWidth="1"/>
    <col min="12" max="12" width="25.7109375" customWidth="1"/>
  </cols>
  <sheetData>
    <row r="1" spans="1:12" ht="16.5" x14ac:dyDescent="0.3">
      <c r="A1" s="17" t="s">
        <v>39</v>
      </c>
      <c r="B1" s="17" t="s">
        <v>348</v>
      </c>
      <c r="C1" s="17" t="s">
        <v>0</v>
      </c>
      <c r="D1" s="17" t="s">
        <v>48</v>
      </c>
      <c r="E1" s="17" t="s">
        <v>1</v>
      </c>
      <c r="F1" t="s">
        <v>367</v>
      </c>
      <c r="G1" t="s">
        <v>368</v>
      </c>
      <c r="J1" s="24" t="s">
        <v>367</v>
      </c>
      <c r="K1" s="24" t="s">
        <v>372</v>
      </c>
      <c r="L1" s="24" t="s">
        <v>373</v>
      </c>
    </row>
    <row r="2" spans="1:12" ht="16.5" x14ac:dyDescent="0.3">
      <c r="A2" s="12" t="s">
        <v>65</v>
      </c>
      <c r="B2" s="12" t="s">
        <v>350</v>
      </c>
      <c r="C2" s="12" t="s">
        <v>325</v>
      </c>
      <c r="D2" s="15" t="s">
        <v>64</v>
      </c>
      <c r="F2" s="12" t="s">
        <v>365</v>
      </c>
      <c r="G2" s="23">
        <v>1</v>
      </c>
      <c r="J2" s="24" t="s">
        <v>370</v>
      </c>
      <c r="K2" s="24" t="s">
        <v>331</v>
      </c>
      <c r="L2" s="26">
        <f>SUM(G14:G15)</f>
        <v>180</v>
      </c>
    </row>
    <row r="3" spans="1:12" ht="16.5" x14ac:dyDescent="0.3">
      <c r="A3" s="12" t="s">
        <v>116</v>
      </c>
      <c r="B3" s="12" t="s">
        <v>354</v>
      </c>
      <c r="C3" s="12" t="s">
        <v>317</v>
      </c>
      <c r="D3" s="19" t="s">
        <v>309</v>
      </c>
      <c r="E3" s="12" t="s">
        <v>310</v>
      </c>
      <c r="F3" s="12" t="s">
        <v>365</v>
      </c>
      <c r="G3" s="23">
        <v>2</v>
      </c>
      <c r="J3" s="21" t="s">
        <v>374</v>
      </c>
      <c r="K3" s="21" t="s">
        <v>371</v>
      </c>
      <c r="L3" s="25">
        <f>SUM(G2:G13)</f>
        <v>148.19199999999998</v>
      </c>
    </row>
    <row r="4" spans="1:12" ht="16.5" thickBot="1" x14ac:dyDescent="0.35">
      <c r="A4" s="12" t="s">
        <v>150</v>
      </c>
      <c r="B4" s="12" t="s">
        <v>354</v>
      </c>
      <c r="C4" s="12" t="s">
        <v>317</v>
      </c>
      <c r="D4" s="19" t="s">
        <v>309</v>
      </c>
      <c r="E4" s="12" t="s">
        <v>310</v>
      </c>
      <c r="F4" s="12" t="s">
        <v>365</v>
      </c>
      <c r="G4" s="23">
        <v>2</v>
      </c>
    </row>
    <row r="5" spans="1:12" ht="16.5" thickBot="1" x14ac:dyDescent="0.35">
      <c r="A5" s="12" t="s">
        <v>151</v>
      </c>
      <c r="B5" s="12" t="s">
        <v>354</v>
      </c>
      <c r="C5" s="12" t="s">
        <v>317</v>
      </c>
      <c r="D5" s="20" t="s">
        <v>309</v>
      </c>
      <c r="E5" s="12" t="s">
        <v>310</v>
      </c>
      <c r="F5" s="12" t="s">
        <v>365</v>
      </c>
      <c r="G5" s="23">
        <v>2</v>
      </c>
    </row>
    <row r="6" spans="1:12" ht="16.5" thickBot="1" x14ac:dyDescent="0.35">
      <c r="A6" s="12" t="s">
        <v>152</v>
      </c>
      <c r="B6" s="12" t="s">
        <v>354</v>
      </c>
      <c r="C6" s="12" t="s">
        <v>317</v>
      </c>
      <c r="D6" s="20" t="s">
        <v>309</v>
      </c>
      <c r="E6" s="12" t="s">
        <v>310</v>
      </c>
      <c r="F6" s="12" t="s">
        <v>365</v>
      </c>
      <c r="G6" s="23">
        <v>2</v>
      </c>
    </row>
    <row r="7" spans="1:12" ht="15.75" x14ac:dyDescent="0.3">
      <c r="A7" s="12" t="s">
        <v>85</v>
      </c>
      <c r="B7" s="12" t="s">
        <v>85</v>
      </c>
      <c r="C7" s="12" t="s">
        <v>334</v>
      </c>
      <c r="D7" s="14" t="s">
        <v>86</v>
      </c>
      <c r="E7" s="12" t="s">
        <v>87</v>
      </c>
      <c r="F7" s="12" t="s">
        <v>365</v>
      </c>
      <c r="G7" s="23">
        <v>40</v>
      </c>
    </row>
    <row r="8" spans="1:12" ht="15.75" x14ac:dyDescent="0.3">
      <c r="A8" s="12" t="s">
        <v>72</v>
      </c>
      <c r="B8" s="12" t="s">
        <v>362</v>
      </c>
      <c r="C8" s="12" t="s">
        <v>327</v>
      </c>
      <c r="D8" s="14" t="s">
        <v>103</v>
      </c>
      <c r="E8" s="12" t="s">
        <v>73</v>
      </c>
      <c r="F8" s="12" t="s">
        <v>365</v>
      </c>
      <c r="G8" s="23">
        <v>24</v>
      </c>
    </row>
    <row r="9" spans="1:12" ht="15.75" x14ac:dyDescent="0.3">
      <c r="A9" s="12" t="s">
        <v>71</v>
      </c>
      <c r="B9" s="12" t="s">
        <v>359</v>
      </c>
      <c r="C9" s="16" t="s">
        <v>339</v>
      </c>
      <c r="D9" s="14" t="s">
        <v>110</v>
      </c>
      <c r="E9" s="12" t="s">
        <v>111</v>
      </c>
      <c r="F9" s="12" t="s">
        <v>365</v>
      </c>
      <c r="G9" s="23">
        <v>3.0419999999999998</v>
      </c>
    </row>
    <row r="10" spans="1:12" ht="15.75" x14ac:dyDescent="0.3">
      <c r="A10" s="12" t="s">
        <v>149</v>
      </c>
      <c r="B10" s="12" t="s">
        <v>358</v>
      </c>
      <c r="C10" s="16" t="s">
        <v>330</v>
      </c>
      <c r="D10" s="14" t="s">
        <v>74</v>
      </c>
      <c r="E10" s="12" t="s">
        <v>46</v>
      </c>
      <c r="F10" s="12" t="s">
        <v>365</v>
      </c>
      <c r="G10" s="23">
        <v>65</v>
      </c>
    </row>
    <row r="11" spans="1:12" ht="15.75" x14ac:dyDescent="0.3">
      <c r="A11" s="12" t="s">
        <v>183</v>
      </c>
      <c r="B11" s="12" t="s">
        <v>356</v>
      </c>
      <c r="C11" s="12" t="s">
        <v>357</v>
      </c>
      <c r="D11" s="12" t="s">
        <v>89</v>
      </c>
      <c r="E11" s="12" t="s">
        <v>81</v>
      </c>
      <c r="F11" s="12" t="s">
        <v>365</v>
      </c>
      <c r="G11" s="23">
        <v>7.4999999999999997E-2</v>
      </c>
    </row>
    <row r="12" spans="1:12" ht="15.75" x14ac:dyDescent="0.3">
      <c r="A12" s="12" t="s">
        <v>184</v>
      </c>
      <c r="B12" s="12" t="s">
        <v>356</v>
      </c>
      <c r="C12" s="12" t="s">
        <v>357</v>
      </c>
      <c r="D12" s="12" t="s">
        <v>89</v>
      </c>
      <c r="E12" s="12" t="s">
        <v>81</v>
      </c>
      <c r="F12" s="12" t="s">
        <v>365</v>
      </c>
      <c r="G12" s="23">
        <v>7.4999999999999997E-2</v>
      </c>
    </row>
    <row r="13" spans="1:12" ht="15.75" x14ac:dyDescent="0.3">
      <c r="A13" s="12" t="s">
        <v>90</v>
      </c>
      <c r="B13" s="12" t="s">
        <v>363</v>
      </c>
      <c r="C13" s="12" t="s">
        <v>369</v>
      </c>
      <c r="D13" s="14" t="s">
        <v>105</v>
      </c>
      <c r="E13" s="12" t="s">
        <v>34</v>
      </c>
      <c r="F13" s="12" t="s">
        <v>365</v>
      </c>
      <c r="G13" s="23">
        <v>7</v>
      </c>
    </row>
    <row r="14" spans="1:12" ht="15.75" x14ac:dyDescent="0.3">
      <c r="A14" s="12" t="s">
        <v>75</v>
      </c>
      <c r="B14" s="12" t="s">
        <v>358</v>
      </c>
      <c r="C14" s="16" t="s">
        <v>329</v>
      </c>
      <c r="D14" s="19" t="s">
        <v>186</v>
      </c>
      <c r="E14" s="12" t="s">
        <v>46</v>
      </c>
      <c r="F14" s="12" t="s">
        <v>366</v>
      </c>
      <c r="G14" s="23">
        <v>85</v>
      </c>
    </row>
    <row r="15" spans="1:12" ht="15.75" x14ac:dyDescent="0.3">
      <c r="A15" s="12" t="s">
        <v>80</v>
      </c>
      <c r="B15" s="12" t="s">
        <v>361</v>
      </c>
      <c r="C15" s="16" t="s">
        <v>333</v>
      </c>
      <c r="D15" s="19" t="s">
        <v>307</v>
      </c>
      <c r="E15" s="12" t="s">
        <v>81</v>
      </c>
      <c r="F15" s="12" t="s">
        <v>366</v>
      </c>
      <c r="G15" s="23">
        <v>95</v>
      </c>
    </row>
  </sheetData>
  <autoFilter ref="A1:G1" xr:uid="{40493257-EF1E-4FD8-9267-9C1CE3245488}">
    <sortState xmlns:xlrd2="http://schemas.microsoft.com/office/spreadsheetml/2017/richdata2" ref="A2:G15">
      <sortCondition ref="F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AF-80D1-4C78-B0C0-1FE90F9B4A1F}">
  <dimension ref="B1:J23"/>
  <sheetViews>
    <sheetView workbookViewId="0">
      <selection activeCell="E5" sqref="E5"/>
    </sheetView>
  </sheetViews>
  <sheetFormatPr baseColWidth="10" defaultRowHeight="15" x14ac:dyDescent="0.25"/>
  <cols>
    <col min="3" max="3" width="16.7109375" customWidth="1"/>
    <col min="5" max="5" width="20" customWidth="1"/>
    <col min="6" max="6" width="14.5703125" customWidth="1"/>
    <col min="7" max="7" width="12" customWidth="1"/>
    <col min="8" max="8" width="30.42578125" customWidth="1"/>
  </cols>
  <sheetData>
    <row r="1" spans="2:10" x14ac:dyDescent="0.25">
      <c r="B1" s="34" t="s">
        <v>39</v>
      </c>
      <c r="C1" s="34" t="s">
        <v>348</v>
      </c>
      <c r="D1" s="34" t="s">
        <v>0</v>
      </c>
      <c r="E1" s="34" t="s">
        <v>48</v>
      </c>
      <c r="F1" s="34" t="s">
        <v>1</v>
      </c>
      <c r="G1" s="34" t="s">
        <v>189</v>
      </c>
      <c r="H1" s="34" t="s">
        <v>188</v>
      </c>
    </row>
    <row r="2" spans="2:10" x14ac:dyDescent="0.25">
      <c r="B2" s="35" t="s">
        <v>190</v>
      </c>
      <c r="C2" s="36" t="s">
        <v>349</v>
      </c>
      <c r="D2" s="37" t="s">
        <v>294</v>
      </c>
      <c r="E2" s="36" t="s">
        <v>293</v>
      </c>
      <c r="F2" s="36" t="s">
        <v>193</v>
      </c>
      <c r="G2" s="36">
        <v>805</v>
      </c>
      <c r="H2" s="38" t="s">
        <v>306</v>
      </c>
      <c r="I2">
        <f>COUNTIF(E:E,E2)</f>
        <v>2</v>
      </c>
      <c r="J2" t="e">
        <f>COUNTIF('BOM AMP'!#REF!,E2)</f>
        <v>#REF!</v>
      </c>
    </row>
    <row r="3" spans="2:10" x14ac:dyDescent="0.25">
      <c r="B3" s="35" t="s">
        <v>191</v>
      </c>
      <c r="C3" s="36" t="s">
        <v>349</v>
      </c>
      <c r="D3" s="37" t="s">
        <v>294</v>
      </c>
      <c r="E3" s="36" t="s">
        <v>293</v>
      </c>
      <c r="F3" s="36" t="s">
        <v>193</v>
      </c>
      <c r="G3" s="36">
        <v>805</v>
      </c>
      <c r="H3" s="36" t="s">
        <v>306</v>
      </c>
      <c r="I3">
        <f t="shared" ref="I3:I15" si="0">COUNTIF(E:E,E3)</f>
        <v>2</v>
      </c>
      <c r="J3" t="e">
        <f>COUNTIF('BOM AMP'!#REF!,E3)</f>
        <v>#REF!</v>
      </c>
    </row>
    <row r="4" spans="2:10" x14ac:dyDescent="0.25">
      <c r="B4" s="35" t="s">
        <v>115</v>
      </c>
      <c r="C4" s="36" t="s">
        <v>349</v>
      </c>
      <c r="D4" s="36" t="s">
        <v>319</v>
      </c>
      <c r="E4" s="36" t="s">
        <v>107</v>
      </c>
      <c r="F4" s="36" t="s">
        <v>36</v>
      </c>
      <c r="G4" s="39">
        <v>603</v>
      </c>
      <c r="H4" s="38" t="s">
        <v>306</v>
      </c>
      <c r="I4">
        <f t="shared" si="0"/>
        <v>1</v>
      </c>
      <c r="J4" t="e">
        <f>COUNTIF('BOM AMP'!#REF!,E4)</f>
        <v>#REF!</v>
      </c>
    </row>
    <row r="5" spans="2:10" x14ac:dyDescent="0.25">
      <c r="B5" s="35" t="s">
        <v>49</v>
      </c>
      <c r="C5" s="36" t="s">
        <v>349</v>
      </c>
      <c r="D5" s="36" t="s">
        <v>320</v>
      </c>
      <c r="E5" s="36" t="s">
        <v>313</v>
      </c>
      <c r="F5" s="36" t="s">
        <v>193</v>
      </c>
      <c r="G5" s="36">
        <v>1206</v>
      </c>
      <c r="H5" s="36" t="s">
        <v>306</v>
      </c>
      <c r="I5">
        <f t="shared" si="0"/>
        <v>1</v>
      </c>
      <c r="J5" t="e">
        <f>COUNTIF('BOM AMP'!#REF!,E5)</f>
        <v>#REF!</v>
      </c>
    </row>
    <row r="6" spans="2:10" x14ac:dyDescent="0.25">
      <c r="B6" s="35" t="s">
        <v>50</v>
      </c>
      <c r="C6" s="36" t="s">
        <v>349</v>
      </c>
      <c r="D6" s="36" t="s">
        <v>16</v>
      </c>
      <c r="E6" s="36" t="s">
        <v>108</v>
      </c>
      <c r="F6" s="36" t="s">
        <v>36</v>
      </c>
      <c r="G6" s="36">
        <v>402</v>
      </c>
      <c r="H6" s="36" t="s">
        <v>306</v>
      </c>
      <c r="I6">
        <f t="shared" si="0"/>
        <v>1</v>
      </c>
      <c r="J6" t="e">
        <f>COUNTIF('BOM AMP'!#REF!,E6)</f>
        <v>#REF!</v>
      </c>
    </row>
    <row r="7" spans="2:10" x14ac:dyDescent="0.25">
      <c r="B7" s="35" t="s">
        <v>51</v>
      </c>
      <c r="C7" s="36" t="s">
        <v>349</v>
      </c>
      <c r="D7" s="36" t="s">
        <v>31</v>
      </c>
      <c r="E7" s="36" t="s">
        <v>53</v>
      </c>
      <c r="F7" s="36" t="s">
        <v>36</v>
      </c>
      <c r="G7" s="36">
        <v>603</v>
      </c>
      <c r="H7" s="36" t="s">
        <v>291</v>
      </c>
      <c r="I7">
        <f t="shared" si="0"/>
        <v>1</v>
      </c>
      <c r="J7" t="e">
        <f>COUNTIF('BOM AMP'!#REF!,E7)</f>
        <v>#REF!</v>
      </c>
    </row>
    <row r="8" spans="2:10" x14ac:dyDescent="0.25">
      <c r="B8" s="35" t="s">
        <v>54</v>
      </c>
      <c r="C8" s="36" t="s">
        <v>349</v>
      </c>
      <c r="D8" s="36" t="s">
        <v>30</v>
      </c>
      <c r="E8" s="36" t="s">
        <v>55</v>
      </c>
      <c r="F8" s="36" t="s">
        <v>36</v>
      </c>
      <c r="G8" s="36">
        <v>603</v>
      </c>
      <c r="H8" s="36" t="s">
        <v>291</v>
      </c>
      <c r="I8">
        <f t="shared" si="0"/>
        <v>1</v>
      </c>
      <c r="J8" t="e">
        <f>COUNTIF('BOM AMP'!#REF!,E8)</f>
        <v>#REF!</v>
      </c>
    </row>
    <row r="9" spans="2:10" x14ac:dyDescent="0.25">
      <c r="B9" s="35" t="s">
        <v>56</v>
      </c>
      <c r="C9" s="40" t="s">
        <v>349</v>
      </c>
      <c r="D9" s="37" t="s">
        <v>386</v>
      </c>
      <c r="E9" s="41" t="s">
        <v>385</v>
      </c>
      <c r="F9" s="37" t="s">
        <v>36</v>
      </c>
      <c r="G9" s="37">
        <v>603</v>
      </c>
      <c r="H9" s="40" t="s">
        <v>292</v>
      </c>
      <c r="I9">
        <f t="shared" si="0"/>
        <v>1</v>
      </c>
      <c r="J9" t="e">
        <f>COUNTIF('BOM AMP'!#REF!,E9)</f>
        <v>#REF!</v>
      </c>
    </row>
    <row r="10" spans="2:10" x14ac:dyDescent="0.25">
      <c r="B10" s="35" t="s">
        <v>33</v>
      </c>
      <c r="C10" s="36" t="s">
        <v>351</v>
      </c>
      <c r="D10" s="36" t="s">
        <v>389</v>
      </c>
      <c r="E10" s="33" t="s">
        <v>390</v>
      </c>
      <c r="F10" s="36" t="s">
        <v>95</v>
      </c>
      <c r="G10" s="36">
        <v>603</v>
      </c>
      <c r="H10" s="36" t="s">
        <v>291</v>
      </c>
      <c r="I10">
        <f t="shared" si="0"/>
        <v>1</v>
      </c>
      <c r="J10" t="e">
        <f>COUNTIF('BOM AMP'!#REF!,E10)</f>
        <v>#REF!</v>
      </c>
    </row>
    <row r="11" spans="2:10" x14ac:dyDescent="0.25">
      <c r="B11" s="35" t="s">
        <v>57</v>
      </c>
      <c r="C11" s="37" t="s">
        <v>3</v>
      </c>
      <c r="D11" s="37" t="s">
        <v>384</v>
      </c>
      <c r="E11" s="41" t="s">
        <v>383</v>
      </c>
      <c r="F11" s="37" t="s">
        <v>36</v>
      </c>
      <c r="G11" s="37">
        <v>402</v>
      </c>
      <c r="H11" s="40" t="s">
        <v>292</v>
      </c>
      <c r="I11">
        <f t="shared" si="0"/>
        <v>1</v>
      </c>
      <c r="J11" t="e">
        <f>COUNTIF('BOM AMP'!#REF!,E11)</f>
        <v>#REF!</v>
      </c>
    </row>
    <row r="12" spans="2:10" x14ac:dyDescent="0.25">
      <c r="B12" s="42" t="s">
        <v>116</v>
      </c>
      <c r="C12" s="43" t="s">
        <v>354</v>
      </c>
      <c r="D12" s="36" t="s">
        <v>317</v>
      </c>
      <c r="E12" s="36" t="s">
        <v>309</v>
      </c>
      <c r="F12" s="36" t="s">
        <v>310</v>
      </c>
      <c r="G12" s="36">
        <v>603</v>
      </c>
      <c r="H12" s="36" t="s">
        <v>291</v>
      </c>
      <c r="I12">
        <f t="shared" si="0"/>
        <v>1</v>
      </c>
      <c r="J12" t="e">
        <f>COUNTIF('BOM AMP'!#REF!,E12)</f>
        <v>#REF!</v>
      </c>
    </row>
    <row r="13" spans="2:10" x14ac:dyDescent="0.25">
      <c r="B13" s="35" t="s">
        <v>58</v>
      </c>
      <c r="C13" s="36" t="s">
        <v>12</v>
      </c>
      <c r="D13" s="36" t="s">
        <v>315</v>
      </c>
      <c r="E13" s="36" t="s">
        <v>106</v>
      </c>
      <c r="F13" s="36" t="s">
        <v>95</v>
      </c>
      <c r="G13" s="36">
        <v>603</v>
      </c>
      <c r="H13" s="36" t="s">
        <v>291</v>
      </c>
      <c r="I13">
        <f t="shared" si="0"/>
        <v>1</v>
      </c>
      <c r="J13" t="e">
        <f>COUNTIF('BOM AMP'!#REF!,E13)</f>
        <v>#REF!</v>
      </c>
    </row>
    <row r="14" spans="2:10" x14ac:dyDescent="0.25">
      <c r="B14" s="35" t="s">
        <v>60</v>
      </c>
      <c r="C14" s="36" t="s">
        <v>12</v>
      </c>
      <c r="D14" s="36" t="s">
        <v>299</v>
      </c>
      <c r="E14" s="36" t="s">
        <v>99</v>
      </c>
      <c r="F14" s="36" t="s">
        <v>95</v>
      </c>
      <c r="G14" s="36">
        <v>603</v>
      </c>
      <c r="H14" s="36" t="s">
        <v>291</v>
      </c>
      <c r="I14">
        <f t="shared" si="0"/>
        <v>1</v>
      </c>
      <c r="J14" t="e">
        <f>COUNTIF('BOM AMP'!#REF!,E14)</f>
        <v>#REF!</v>
      </c>
    </row>
    <row r="15" spans="2:10" x14ac:dyDescent="0.25">
      <c r="B15" s="35" t="s">
        <v>117</v>
      </c>
      <c r="C15" s="36" t="s">
        <v>12</v>
      </c>
      <c r="D15" s="36" t="s">
        <v>316</v>
      </c>
      <c r="E15" s="36" t="s">
        <v>314</v>
      </c>
      <c r="F15" s="36" t="s">
        <v>95</v>
      </c>
      <c r="G15" s="36">
        <v>603</v>
      </c>
      <c r="H15" s="36" t="s">
        <v>291</v>
      </c>
      <c r="I15">
        <f t="shared" si="0"/>
        <v>1</v>
      </c>
      <c r="J15" t="e">
        <f>COUNTIF('BOM AMP'!#REF!,E15)</f>
        <v>#REF!</v>
      </c>
    </row>
    <row r="16" spans="2:10" x14ac:dyDescent="0.25">
      <c r="B16" s="35" t="s">
        <v>47</v>
      </c>
      <c r="C16" s="36" t="s">
        <v>364</v>
      </c>
      <c r="D16" s="36" t="s">
        <v>321</v>
      </c>
      <c r="E16" s="36" t="s">
        <v>61</v>
      </c>
      <c r="F16" s="36" t="s">
        <v>46</v>
      </c>
      <c r="G16" s="36" t="s">
        <v>289</v>
      </c>
      <c r="H16" s="36" t="s">
        <v>292</v>
      </c>
    </row>
    <row r="17" spans="2:6" ht="15.75" x14ac:dyDescent="0.3">
      <c r="B17" s="6"/>
      <c r="C17" s="6"/>
      <c r="D17" s="4"/>
      <c r="E17" s="7"/>
      <c r="F17" s="4"/>
    </row>
    <row r="18" spans="2:6" ht="15.75" x14ac:dyDescent="0.3">
      <c r="B18" s="8"/>
      <c r="C18" s="8"/>
      <c r="D18" s="4"/>
      <c r="E18" s="5"/>
      <c r="F18" s="4"/>
    </row>
    <row r="19" spans="2:6" ht="15.75" x14ac:dyDescent="0.3">
      <c r="B19" s="6"/>
      <c r="C19" s="6"/>
      <c r="D19" s="4"/>
      <c r="E19" s="7"/>
      <c r="F19" s="4"/>
    </row>
    <row r="20" spans="2:6" ht="15.75" x14ac:dyDescent="0.3">
      <c r="B20" s="6"/>
      <c r="C20" s="6"/>
      <c r="D20" s="4"/>
      <c r="E20" s="7"/>
      <c r="F20" s="4"/>
    </row>
    <row r="21" spans="2:6" ht="15.75" x14ac:dyDescent="0.3">
      <c r="B21" s="6"/>
      <c r="C21" s="6"/>
      <c r="D21" s="4"/>
      <c r="E21" s="7"/>
      <c r="F21" s="4"/>
    </row>
    <row r="22" spans="2:6" ht="15.75" x14ac:dyDescent="0.3">
      <c r="B22" s="6"/>
      <c r="C22" s="6"/>
      <c r="D22" s="4"/>
      <c r="E22" s="4"/>
      <c r="F22" s="4"/>
    </row>
    <row r="23" spans="2:6" ht="15.75" x14ac:dyDescent="0.3">
      <c r="B23" s="6"/>
      <c r="C23" s="6"/>
      <c r="D23" s="4"/>
      <c r="E23" s="3"/>
      <c r="F23" s="4"/>
    </row>
  </sheetData>
  <autoFilter ref="B1:H1" xr:uid="{27F4DEAF-80D1-4C78-B0C0-1FE90F9B4A1F}">
    <sortState xmlns:xlrd2="http://schemas.microsoft.com/office/spreadsheetml/2017/richdata2" ref="B2:H16">
      <sortCondition ref="B1"/>
    </sortState>
  </autoFilter>
  <hyperlinks>
    <hyperlink ref="H2" r:id="rId1" xr:uid="{2F32996A-AF7A-489A-8D7D-596289480120}"/>
    <hyperlink ref="E10" r:id="rId2" display="https://www.mouser.de/ProductDetail/Bourns/CG0603MLC-12LE?qs=m8myXnDJXpW4psPgpJpnmw%3D%3D" xr:uid="{0534C61F-0E7D-49DD-B259-B54E47D99D6B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8038-9D3A-4225-830C-A48351BCF78D}">
  <dimension ref="A1:G60"/>
  <sheetViews>
    <sheetView tabSelected="1" topLeftCell="A23" zoomScaleNormal="100" workbookViewId="0">
      <selection activeCell="C6" sqref="C6"/>
    </sheetView>
  </sheetViews>
  <sheetFormatPr baseColWidth="10" defaultRowHeight="15" x14ac:dyDescent="0.25"/>
  <cols>
    <col min="1" max="1" width="8.28515625" customWidth="1"/>
    <col min="2" max="2" width="14.5703125" customWidth="1"/>
    <col min="3" max="3" width="14.85546875" style="10" customWidth="1"/>
    <col min="4" max="4" width="13.140625" customWidth="1"/>
    <col min="5" max="5" width="22.28515625" customWidth="1"/>
    <col min="6" max="7" width="11.7109375" customWidth="1"/>
  </cols>
  <sheetData>
    <row r="1" spans="1:7" ht="15.75" thickBot="1" x14ac:dyDescent="0.3">
      <c r="A1" s="106" t="s">
        <v>528</v>
      </c>
      <c r="B1" s="105" t="s">
        <v>402</v>
      </c>
      <c r="C1" s="105" t="s">
        <v>39</v>
      </c>
      <c r="D1" s="106" t="s">
        <v>1</v>
      </c>
      <c r="E1" s="106" t="s">
        <v>529</v>
      </c>
      <c r="F1" s="106" t="s">
        <v>0</v>
      </c>
      <c r="G1" s="105" t="s">
        <v>189</v>
      </c>
    </row>
    <row r="2" spans="1:7" ht="15.75" thickBot="1" x14ac:dyDescent="0.3">
      <c r="A2" s="115" t="s">
        <v>527</v>
      </c>
      <c r="B2" s="105" t="s">
        <v>403</v>
      </c>
      <c r="C2" s="105" t="s">
        <v>148</v>
      </c>
      <c r="D2" s="106" t="s">
        <v>35</v>
      </c>
      <c r="E2" s="106" t="s">
        <v>109</v>
      </c>
      <c r="F2" s="106" t="s">
        <v>335</v>
      </c>
      <c r="G2" s="105" t="s">
        <v>337</v>
      </c>
    </row>
    <row r="3" spans="1:7" ht="15.75" thickBot="1" x14ac:dyDescent="0.3">
      <c r="A3" s="115" t="s">
        <v>527</v>
      </c>
      <c r="B3" s="106" t="s">
        <v>403</v>
      </c>
      <c r="C3" s="106" t="s">
        <v>194</v>
      </c>
      <c r="D3" s="106" t="s">
        <v>35</v>
      </c>
      <c r="E3" s="106" t="s">
        <v>109</v>
      </c>
      <c r="F3" s="106" t="s">
        <v>338</v>
      </c>
      <c r="G3" s="105" t="s">
        <v>337</v>
      </c>
    </row>
    <row r="4" spans="1:7" ht="15.75" thickBot="1" x14ac:dyDescent="0.3">
      <c r="A4" s="115" t="s">
        <v>527</v>
      </c>
      <c r="B4" s="107" t="s">
        <v>404</v>
      </c>
      <c r="C4" s="107" t="s">
        <v>155</v>
      </c>
      <c r="D4" s="107" t="s">
        <v>193</v>
      </c>
      <c r="E4" s="107" t="s">
        <v>192</v>
      </c>
      <c r="F4" s="107" t="s">
        <v>30</v>
      </c>
      <c r="G4" s="107">
        <v>603</v>
      </c>
    </row>
    <row r="5" spans="1:7" ht="15.75" thickBot="1" x14ac:dyDescent="0.3">
      <c r="A5" s="115" t="s">
        <v>527</v>
      </c>
      <c r="B5" s="107" t="s">
        <v>404</v>
      </c>
      <c r="C5" s="107" t="s">
        <v>113</v>
      </c>
      <c r="D5" s="107" t="s">
        <v>193</v>
      </c>
      <c r="E5" s="107" t="s">
        <v>192</v>
      </c>
      <c r="F5" s="107" t="s">
        <v>30</v>
      </c>
      <c r="G5" s="107">
        <v>603</v>
      </c>
    </row>
    <row r="6" spans="1:7" ht="15.75" thickBot="1" x14ac:dyDescent="0.3">
      <c r="A6" s="115" t="s">
        <v>527</v>
      </c>
      <c r="B6" s="107" t="s">
        <v>404</v>
      </c>
      <c r="C6" s="107" t="s">
        <v>165</v>
      </c>
      <c r="D6" s="107" t="s">
        <v>193</v>
      </c>
      <c r="E6" s="107" t="s">
        <v>192</v>
      </c>
      <c r="F6" s="107" t="s">
        <v>30</v>
      </c>
      <c r="G6" s="107">
        <v>603</v>
      </c>
    </row>
    <row r="7" spans="1:7" ht="15.75" thickBot="1" x14ac:dyDescent="0.3">
      <c r="A7" s="115" t="s">
        <v>527</v>
      </c>
      <c r="B7" s="106" t="s">
        <v>422</v>
      </c>
      <c r="C7" s="106" t="s">
        <v>82</v>
      </c>
      <c r="D7" s="106" t="s">
        <v>36</v>
      </c>
      <c r="E7" s="106" t="s">
        <v>53</v>
      </c>
      <c r="F7" s="106" t="s">
        <v>31</v>
      </c>
      <c r="G7" s="106">
        <v>603</v>
      </c>
    </row>
    <row r="8" spans="1:7" ht="15.75" thickBot="1" x14ac:dyDescent="0.3">
      <c r="A8" s="115" t="s">
        <v>527</v>
      </c>
      <c r="B8" s="106" t="s">
        <v>422</v>
      </c>
      <c r="C8" s="106" t="s">
        <v>112</v>
      </c>
      <c r="D8" s="106" t="s">
        <v>36</v>
      </c>
      <c r="E8" s="106" t="s">
        <v>53</v>
      </c>
      <c r="F8" s="106" t="s">
        <v>31</v>
      </c>
      <c r="G8" s="106">
        <v>603</v>
      </c>
    </row>
    <row r="9" spans="1:7" ht="15.75" thickBot="1" x14ac:dyDescent="0.3">
      <c r="A9" s="115" t="s">
        <v>527</v>
      </c>
      <c r="B9" s="106" t="s">
        <v>422</v>
      </c>
      <c r="C9" s="106" t="s">
        <v>164</v>
      </c>
      <c r="D9" s="106" t="s">
        <v>36</v>
      </c>
      <c r="E9" s="106" t="s">
        <v>53</v>
      </c>
      <c r="F9" s="106" t="s">
        <v>31</v>
      </c>
      <c r="G9" s="106">
        <v>603</v>
      </c>
    </row>
    <row r="10" spans="1:7" ht="15.75" thickBot="1" x14ac:dyDescent="0.3">
      <c r="A10" s="115" t="s">
        <v>527</v>
      </c>
      <c r="B10" s="107" t="s">
        <v>437</v>
      </c>
      <c r="C10" s="107" t="s">
        <v>14</v>
      </c>
      <c r="D10" s="107"/>
      <c r="E10" s="107"/>
      <c r="F10" s="107" t="s">
        <v>15</v>
      </c>
      <c r="G10" s="107">
        <v>402</v>
      </c>
    </row>
    <row r="11" spans="1:7" ht="15.75" thickBot="1" x14ac:dyDescent="0.3">
      <c r="A11" s="115" t="s">
        <v>527</v>
      </c>
      <c r="B11" s="106" t="s">
        <v>406</v>
      </c>
      <c r="C11" s="106" t="s">
        <v>114</v>
      </c>
      <c r="D11" s="106" t="s">
        <v>193</v>
      </c>
      <c r="E11" s="106" t="s">
        <v>318</v>
      </c>
      <c r="F11" s="106" t="s">
        <v>144</v>
      </c>
      <c r="G11" s="106">
        <v>603</v>
      </c>
    </row>
    <row r="12" spans="1:7" ht="15.75" thickBot="1" x14ac:dyDescent="0.3">
      <c r="A12" s="115" t="s">
        <v>527</v>
      </c>
      <c r="B12" s="106" t="s">
        <v>406</v>
      </c>
      <c r="C12" s="106" t="s">
        <v>161</v>
      </c>
      <c r="D12" s="106" t="s">
        <v>193</v>
      </c>
      <c r="E12" s="106" t="s">
        <v>318</v>
      </c>
      <c r="F12" s="106" t="s">
        <v>144</v>
      </c>
      <c r="G12" s="106">
        <v>603</v>
      </c>
    </row>
    <row r="13" spans="1:7" ht="15.75" thickBot="1" x14ac:dyDescent="0.3">
      <c r="A13" s="115" t="s">
        <v>527</v>
      </c>
      <c r="B13" s="107" t="s">
        <v>417</v>
      </c>
      <c r="C13" s="107" t="s">
        <v>6</v>
      </c>
      <c r="D13" s="108" t="s">
        <v>36</v>
      </c>
      <c r="E13" s="107" t="s">
        <v>84</v>
      </c>
      <c r="F13" s="108" t="s">
        <v>7</v>
      </c>
      <c r="G13" s="108">
        <v>402</v>
      </c>
    </row>
    <row r="14" spans="1:7" ht="15.75" thickBot="1" x14ac:dyDescent="0.3">
      <c r="A14" s="115" t="s">
        <v>527</v>
      </c>
      <c r="B14" s="106" t="s">
        <v>418</v>
      </c>
      <c r="C14" s="106" t="s">
        <v>156</v>
      </c>
      <c r="D14" s="106" t="s">
        <v>36</v>
      </c>
      <c r="E14" s="106" t="s">
        <v>52</v>
      </c>
      <c r="F14" s="106" t="s">
        <v>32</v>
      </c>
      <c r="G14" s="106">
        <v>402</v>
      </c>
    </row>
    <row r="15" spans="1:7" ht="15.75" thickBot="1" x14ac:dyDescent="0.3">
      <c r="A15" s="115" t="s">
        <v>527</v>
      </c>
      <c r="B15" s="106" t="s">
        <v>418</v>
      </c>
      <c r="C15" s="106" t="s">
        <v>158</v>
      </c>
      <c r="D15" s="106" t="s">
        <v>36</v>
      </c>
      <c r="E15" s="106" t="s">
        <v>52</v>
      </c>
      <c r="F15" s="106" t="s">
        <v>32</v>
      </c>
      <c r="G15" s="106">
        <v>402</v>
      </c>
    </row>
    <row r="16" spans="1:7" ht="15.75" thickBot="1" x14ac:dyDescent="0.3">
      <c r="A16" s="115" t="s">
        <v>527</v>
      </c>
      <c r="B16" s="106" t="s">
        <v>418</v>
      </c>
      <c r="C16" s="106" t="s">
        <v>160</v>
      </c>
      <c r="D16" s="106" t="s">
        <v>36</v>
      </c>
      <c r="E16" s="106" t="s">
        <v>52</v>
      </c>
      <c r="F16" s="106" t="s">
        <v>32</v>
      </c>
      <c r="G16" s="106">
        <v>402</v>
      </c>
    </row>
    <row r="17" spans="1:7" ht="15.75" thickBot="1" x14ac:dyDescent="0.3">
      <c r="A17" s="115" t="s">
        <v>527</v>
      </c>
      <c r="B17" s="106" t="s">
        <v>418</v>
      </c>
      <c r="C17" s="106" t="s">
        <v>162</v>
      </c>
      <c r="D17" s="106" t="s">
        <v>36</v>
      </c>
      <c r="E17" s="106" t="s">
        <v>52</v>
      </c>
      <c r="F17" s="106" t="s">
        <v>32</v>
      </c>
      <c r="G17" s="106">
        <v>402</v>
      </c>
    </row>
    <row r="18" spans="1:7" ht="15.75" thickBot="1" x14ac:dyDescent="0.3">
      <c r="A18" s="115" t="s">
        <v>527</v>
      </c>
      <c r="B18" s="107" t="s">
        <v>419</v>
      </c>
      <c r="C18" s="107" t="s">
        <v>159</v>
      </c>
      <c r="D18" s="107" t="s">
        <v>36</v>
      </c>
      <c r="E18" s="109" t="s">
        <v>385</v>
      </c>
      <c r="F18" s="107" t="s">
        <v>386</v>
      </c>
      <c r="G18" s="107">
        <v>603</v>
      </c>
    </row>
    <row r="19" spans="1:7" ht="15.75" thickBot="1" x14ac:dyDescent="0.3">
      <c r="A19" s="115" t="s">
        <v>527</v>
      </c>
      <c r="B19" s="105" t="s">
        <v>420</v>
      </c>
      <c r="C19" s="105" t="s">
        <v>28</v>
      </c>
      <c r="D19" s="105" t="s">
        <v>36</v>
      </c>
      <c r="E19" s="106" t="s">
        <v>123</v>
      </c>
      <c r="F19" s="105" t="s">
        <v>10</v>
      </c>
      <c r="G19" s="105">
        <v>402</v>
      </c>
    </row>
    <row r="20" spans="1:7" ht="15.75" thickBot="1" x14ac:dyDescent="0.3">
      <c r="A20" s="115" t="s">
        <v>527</v>
      </c>
      <c r="B20" s="105" t="s">
        <v>420</v>
      </c>
      <c r="C20" s="105" t="s">
        <v>26</v>
      </c>
      <c r="D20" s="105" t="s">
        <v>36</v>
      </c>
      <c r="E20" s="106" t="s">
        <v>123</v>
      </c>
      <c r="F20" s="105" t="s">
        <v>10</v>
      </c>
      <c r="G20" s="106">
        <v>402</v>
      </c>
    </row>
    <row r="21" spans="1:7" ht="15.75" thickBot="1" x14ac:dyDescent="0.3">
      <c r="A21" s="115" t="s">
        <v>527</v>
      </c>
      <c r="B21" s="108" t="s">
        <v>421</v>
      </c>
      <c r="C21" s="108" t="s">
        <v>154</v>
      </c>
      <c r="D21" s="108" t="s">
        <v>36</v>
      </c>
      <c r="E21" s="109" t="s">
        <v>393</v>
      </c>
      <c r="F21" s="108" t="s">
        <v>16</v>
      </c>
      <c r="G21" s="108">
        <v>402</v>
      </c>
    </row>
    <row r="22" spans="1:7" ht="15.75" thickBot="1" x14ac:dyDescent="0.3">
      <c r="A22" s="115" t="s">
        <v>527</v>
      </c>
      <c r="B22" s="108" t="s">
        <v>421</v>
      </c>
      <c r="C22" s="108" t="s">
        <v>153</v>
      </c>
      <c r="D22" s="108" t="s">
        <v>36</v>
      </c>
      <c r="E22" s="109" t="s">
        <v>393</v>
      </c>
      <c r="F22" s="108" t="s">
        <v>16</v>
      </c>
      <c r="G22" s="108">
        <v>402</v>
      </c>
    </row>
    <row r="23" spans="1:7" ht="15.75" thickBot="1" x14ac:dyDescent="0.3">
      <c r="A23" s="115" t="s">
        <v>527</v>
      </c>
      <c r="B23" s="106" t="s">
        <v>524</v>
      </c>
      <c r="C23" s="106" t="s">
        <v>69</v>
      </c>
      <c r="D23" s="106" t="s">
        <v>70</v>
      </c>
      <c r="E23" s="105" t="s">
        <v>68</v>
      </c>
      <c r="F23" s="110" t="s">
        <v>340</v>
      </c>
      <c r="G23" s="106" t="s">
        <v>304</v>
      </c>
    </row>
    <row r="24" spans="1:7" ht="15.75" thickBot="1" x14ac:dyDescent="0.3">
      <c r="A24" s="115" t="s">
        <v>527</v>
      </c>
      <c r="B24" s="107" t="s">
        <v>71</v>
      </c>
      <c r="C24" s="107" t="s">
        <v>71</v>
      </c>
      <c r="D24" s="107" t="s">
        <v>111</v>
      </c>
      <c r="E24" s="107" t="s">
        <v>110</v>
      </c>
      <c r="F24" s="111" t="s">
        <v>339</v>
      </c>
      <c r="G24" s="107" t="s">
        <v>303</v>
      </c>
    </row>
    <row r="25" spans="1:7" ht="15.75" thickBot="1" x14ac:dyDescent="0.3">
      <c r="A25" s="115" t="s">
        <v>527</v>
      </c>
      <c r="B25" s="106" t="s">
        <v>436</v>
      </c>
      <c r="C25" s="106" t="s">
        <v>149</v>
      </c>
      <c r="D25" s="106" t="s">
        <v>46</v>
      </c>
      <c r="E25" s="106" t="s">
        <v>74</v>
      </c>
      <c r="F25" s="110" t="s">
        <v>330</v>
      </c>
      <c r="G25" s="106" t="s">
        <v>302</v>
      </c>
    </row>
    <row r="26" spans="1:7" ht="15.75" thickBot="1" x14ac:dyDescent="0.3">
      <c r="A26" s="115" t="s">
        <v>527</v>
      </c>
      <c r="B26" s="107" t="s">
        <v>435</v>
      </c>
      <c r="C26" s="107" t="s">
        <v>75</v>
      </c>
      <c r="D26" s="107" t="s">
        <v>46</v>
      </c>
      <c r="E26" s="107" t="s">
        <v>186</v>
      </c>
      <c r="F26" s="111" t="s">
        <v>329</v>
      </c>
      <c r="G26" s="107" t="s">
        <v>302</v>
      </c>
    </row>
    <row r="27" spans="1:7" ht="15.75" thickBot="1" x14ac:dyDescent="0.3">
      <c r="A27" s="115" t="s">
        <v>527</v>
      </c>
      <c r="B27" s="105" t="s">
        <v>426</v>
      </c>
      <c r="C27" s="105" t="s">
        <v>17</v>
      </c>
      <c r="D27" s="105" t="s">
        <v>36</v>
      </c>
      <c r="E27" s="106" t="s">
        <v>118</v>
      </c>
      <c r="F27" s="105" t="s">
        <v>18</v>
      </c>
      <c r="G27" s="105">
        <v>402</v>
      </c>
    </row>
    <row r="28" spans="1:7" ht="15.75" thickBot="1" x14ac:dyDescent="0.3">
      <c r="A28" s="115" t="s">
        <v>527</v>
      </c>
      <c r="B28" s="108" t="s">
        <v>427</v>
      </c>
      <c r="C28" s="108" t="s">
        <v>157</v>
      </c>
      <c r="D28" s="107" t="s">
        <v>511</v>
      </c>
      <c r="E28" s="109" t="s">
        <v>510</v>
      </c>
      <c r="F28" s="107" t="s">
        <v>9</v>
      </c>
      <c r="G28" s="107">
        <v>402</v>
      </c>
    </row>
    <row r="29" spans="1:7" ht="15.75" thickBot="1" x14ac:dyDescent="0.3">
      <c r="A29" s="115" t="s">
        <v>527</v>
      </c>
      <c r="B29" s="108" t="s">
        <v>427</v>
      </c>
      <c r="C29" s="107" t="s">
        <v>163</v>
      </c>
      <c r="D29" s="107" t="s">
        <v>511</v>
      </c>
      <c r="E29" s="109" t="s">
        <v>510</v>
      </c>
      <c r="F29" s="107" t="s">
        <v>9</v>
      </c>
      <c r="G29" s="107">
        <v>402</v>
      </c>
    </row>
    <row r="30" spans="1:7" ht="15.75" thickBot="1" x14ac:dyDescent="0.3">
      <c r="A30" s="115" t="s">
        <v>527</v>
      </c>
      <c r="B30" s="105" t="s">
        <v>428</v>
      </c>
      <c r="C30" s="106" t="s">
        <v>8</v>
      </c>
      <c r="D30" s="105" t="s">
        <v>36</v>
      </c>
      <c r="E30" s="112" t="s">
        <v>505</v>
      </c>
      <c r="F30" s="106" t="s">
        <v>488</v>
      </c>
      <c r="G30" s="105">
        <v>402</v>
      </c>
    </row>
    <row r="31" spans="1:7" ht="15.75" thickBot="1" x14ac:dyDescent="0.3">
      <c r="A31" s="115" t="s">
        <v>527</v>
      </c>
      <c r="B31" s="107" t="s">
        <v>429</v>
      </c>
      <c r="C31" s="107" t="s">
        <v>83</v>
      </c>
      <c r="D31" s="107" t="s">
        <v>36</v>
      </c>
      <c r="E31" s="109" t="s">
        <v>383</v>
      </c>
      <c r="F31" s="107" t="s">
        <v>384</v>
      </c>
      <c r="G31" s="107">
        <v>402</v>
      </c>
    </row>
    <row r="32" spans="1:7" ht="15.75" thickBot="1" x14ac:dyDescent="0.3">
      <c r="A32" s="115" t="s">
        <v>527</v>
      </c>
      <c r="B32" s="106" t="s">
        <v>430</v>
      </c>
      <c r="C32" s="105" t="s">
        <v>2</v>
      </c>
      <c r="D32" s="105" t="s">
        <v>36</v>
      </c>
      <c r="E32" s="106" t="s">
        <v>504</v>
      </c>
      <c r="F32" s="106" t="s">
        <v>482</v>
      </c>
      <c r="G32" s="105">
        <v>402</v>
      </c>
    </row>
    <row r="33" spans="1:7" ht="15.75" thickBot="1" x14ac:dyDescent="0.3">
      <c r="A33" s="115" t="s">
        <v>527</v>
      </c>
      <c r="B33" s="107" t="s">
        <v>354</v>
      </c>
      <c r="C33" s="107" t="s">
        <v>116</v>
      </c>
      <c r="D33" s="107" t="s">
        <v>310</v>
      </c>
      <c r="E33" s="107" t="s">
        <v>309</v>
      </c>
      <c r="F33" s="107" t="s">
        <v>317</v>
      </c>
      <c r="G33" s="107">
        <v>603</v>
      </c>
    </row>
    <row r="34" spans="1:7" ht="15.75" thickBot="1" x14ac:dyDescent="0.3">
      <c r="A34" s="115" t="s">
        <v>527</v>
      </c>
      <c r="B34" s="107" t="s">
        <v>354</v>
      </c>
      <c r="C34" s="107" t="s">
        <v>150</v>
      </c>
      <c r="D34" s="107" t="s">
        <v>310</v>
      </c>
      <c r="E34" s="107" t="s">
        <v>309</v>
      </c>
      <c r="F34" s="107" t="s">
        <v>317</v>
      </c>
      <c r="G34" s="107">
        <v>603</v>
      </c>
    </row>
    <row r="35" spans="1:7" ht="15.75" thickBot="1" x14ac:dyDescent="0.3">
      <c r="A35" s="115" t="s">
        <v>527</v>
      </c>
      <c r="B35" s="107" t="s">
        <v>354</v>
      </c>
      <c r="C35" s="107" t="s">
        <v>151</v>
      </c>
      <c r="D35" s="107" t="s">
        <v>310</v>
      </c>
      <c r="E35" s="107" t="s">
        <v>309</v>
      </c>
      <c r="F35" s="107" t="s">
        <v>317</v>
      </c>
      <c r="G35" s="107">
        <v>603</v>
      </c>
    </row>
    <row r="36" spans="1:7" ht="15.75" thickBot="1" x14ac:dyDescent="0.3">
      <c r="A36" s="115" t="s">
        <v>527</v>
      </c>
      <c r="B36" s="107" t="s">
        <v>354</v>
      </c>
      <c r="C36" s="107" t="s">
        <v>152</v>
      </c>
      <c r="D36" s="107" t="s">
        <v>310</v>
      </c>
      <c r="E36" s="107" t="s">
        <v>309</v>
      </c>
      <c r="F36" s="107" t="s">
        <v>317</v>
      </c>
      <c r="G36" s="107">
        <v>603</v>
      </c>
    </row>
    <row r="37" spans="1:7" ht="15.75" thickBot="1" x14ac:dyDescent="0.3">
      <c r="A37" s="115" t="s">
        <v>527</v>
      </c>
      <c r="B37" s="106" t="s">
        <v>80</v>
      </c>
      <c r="C37" s="106" t="s">
        <v>80</v>
      </c>
      <c r="D37" s="106" t="s">
        <v>81</v>
      </c>
      <c r="E37" s="113" t="s">
        <v>517</v>
      </c>
      <c r="F37" s="110" t="s">
        <v>518</v>
      </c>
      <c r="G37" s="106" t="s">
        <v>301</v>
      </c>
    </row>
    <row r="38" spans="1:7" ht="15.75" thickBot="1" x14ac:dyDescent="0.3">
      <c r="A38" s="115" t="s">
        <v>527</v>
      </c>
      <c r="B38" s="108" t="s">
        <v>410</v>
      </c>
      <c r="C38" s="108" t="s">
        <v>21</v>
      </c>
      <c r="D38" s="108" t="s">
        <v>38</v>
      </c>
      <c r="E38" s="107"/>
      <c r="F38" s="108" t="s">
        <v>473</v>
      </c>
      <c r="G38" s="108">
        <v>402</v>
      </c>
    </row>
    <row r="39" spans="1:7" ht="15.75" thickBot="1" x14ac:dyDescent="0.3">
      <c r="A39" s="115" t="s">
        <v>527</v>
      </c>
      <c r="B39" s="106" t="s">
        <v>432</v>
      </c>
      <c r="C39" s="106" t="s">
        <v>185</v>
      </c>
      <c r="D39" s="106" t="s">
        <v>38</v>
      </c>
      <c r="E39" s="106" t="s">
        <v>187</v>
      </c>
      <c r="F39" s="114" t="s">
        <v>342</v>
      </c>
      <c r="G39" s="106">
        <v>603</v>
      </c>
    </row>
    <row r="40" spans="1:7" ht="15.75" thickBot="1" x14ac:dyDescent="0.3">
      <c r="A40" s="115" t="s">
        <v>527</v>
      </c>
      <c r="B40" s="107" t="s">
        <v>433</v>
      </c>
      <c r="C40" s="107" t="s">
        <v>166</v>
      </c>
      <c r="D40" s="107" t="s">
        <v>59</v>
      </c>
      <c r="E40" s="107" t="s">
        <v>311</v>
      </c>
      <c r="F40" s="107" t="s">
        <v>312</v>
      </c>
      <c r="G40" s="107">
        <v>603</v>
      </c>
    </row>
    <row r="41" spans="1:7" ht="15.75" thickBot="1" x14ac:dyDescent="0.3">
      <c r="A41" s="115" t="s">
        <v>527</v>
      </c>
      <c r="B41" s="106" t="s">
        <v>433</v>
      </c>
      <c r="C41" s="106" t="s">
        <v>167</v>
      </c>
      <c r="D41" s="106" t="s">
        <v>59</v>
      </c>
      <c r="E41" s="106" t="s">
        <v>311</v>
      </c>
      <c r="F41" s="106" t="s">
        <v>312</v>
      </c>
      <c r="G41" s="106">
        <v>603</v>
      </c>
    </row>
    <row r="42" spans="1:7" ht="15.75" thickBot="1" x14ac:dyDescent="0.3">
      <c r="A42" s="115" t="s">
        <v>527</v>
      </c>
      <c r="B42" s="107" t="s">
        <v>443</v>
      </c>
      <c r="C42" s="107" t="s">
        <v>90</v>
      </c>
      <c r="D42" s="107" t="s">
        <v>34</v>
      </c>
      <c r="E42" s="107" t="s">
        <v>105</v>
      </c>
      <c r="F42" s="107" t="s">
        <v>29</v>
      </c>
      <c r="G42" s="107" t="s">
        <v>345</v>
      </c>
    </row>
    <row r="43" spans="1:7" ht="15.75" thickBot="1" x14ac:dyDescent="0.3">
      <c r="A43" s="115" t="s">
        <v>527</v>
      </c>
      <c r="B43" s="105" t="s">
        <v>415</v>
      </c>
      <c r="C43" s="105" t="s">
        <v>19</v>
      </c>
      <c r="D43" s="105" t="s">
        <v>35</v>
      </c>
      <c r="E43" s="106" t="s">
        <v>122</v>
      </c>
      <c r="F43" s="105" t="s">
        <v>20</v>
      </c>
      <c r="G43" s="105">
        <v>402</v>
      </c>
    </row>
    <row r="44" spans="1:7" ht="15.75" thickBot="1" x14ac:dyDescent="0.3">
      <c r="A44" s="115" t="s">
        <v>527</v>
      </c>
      <c r="B44" s="108" t="s">
        <v>415</v>
      </c>
      <c r="C44" s="108" t="s">
        <v>23</v>
      </c>
      <c r="D44" s="108" t="s">
        <v>38</v>
      </c>
      <c r="E44" s="107" t="s">
        <v>25</v>
      </c>
      <c r="F44" s="108" t="s">
        <v>24</v>
      </c>
      <c r="G44" s="108">
        <v>402</v>
      </c>
    </row>
    <row r="45" spans="1:7" ht="15.75" thickBot="1" x14ac:dyDescent="0.3">
      <c r="A45" s="115" t="s">
        <v>527</v>
      </c>
      <c r="B45" s="105" t="s">
        <v>431</v>
      </c>
      <c r="C45" s="105" t="s">
        <v>11</v>
      </c>
      <c r="D45" s="106" t="s">
        <v>38</v>
      </c>
      <c r="E45" s="106" t="s">
        <v>119</v>
      </c>
      <c r="F45" s="105" t="s">
        <v>13</v>
      </c>
      <c r="G45" s="106">
        <v>603</v>
      </c>
    </row>
    <row r="46" spans="1:7" ht="15.75" thickBot="1" x14ac:dyDescent="0.3">
      <c r="A46" s="115" t="s">
        <v>527</v>
      </c>
      <c r="B46" s="107" t="s">
        <v>434</v>
      </c>
      <c r="C46" s="107" t="s">
        <v>183</v>
      </c>
      <c r="D46" s="107" t="s">
        <v>81</v>
      </c>
      <c r="E46" s="107" t="s">
        <v>89</v>
      </c>
      <c r="F46" s="107" t="s">
        <v>357</v>
      </c>
      <c r="G46" s="107" t="s">
        <v>300</v>
      </c>
    </row>
    <row r="47" spans="1:7" ht="15.75" thickBot="1" x14ac:dyDescent="0.3">
      <c r="A47" s="115" t="s">
        <v>527</v>
      </c>
      <c r="B47" s="107" t="s">
        <v>434</v>
      </c>
      <c r="C47" s="107" t="s">
        <v>184</v>
      </c>
      <c r="D47" s="107" t="s">
        <v>81</v>
      </c>
      <c r="E47" s="107" t="s">
        <v>89</v>
      </c>
      <c r="F47" s="107" t="s">
        <v>357</v>
      </c>
      <c r="G47" s="107" t="s">
        <v>300</v>
      </c>
    </row>
    <row r="48" spans="1:7" ht="15.75" thickBot="1" x14ac:dyDescent="0.3">
      <c r="A48" s="115" t="s">
        <v>527</v>
      </c>
      <c r="B48" s="106" t="s">
        <v>438</v>
      </c>
      <c r="C48" s="106" t="s">
        <v>91</v>
      </c>
      <c r="D48" s="106" t="s">
        <v>102</v>
      </c>
      <c r="E48" s="106" t="s">
        <v>101</v>
      </c>
      <c r="F48" s="106" t="s">
        <v>5</v>
      </c>
      <c r="G48" s="106" t="s">
        <v>346</v>
      </c>
    </row>
    <row r="49" spans="1:1" x14ac:dyDescent="0.25">
      <c r="A49" s="116"/>
    </row>
    <row r="50" spans="1:1" x14ac:dyDescent="0.25">
      <c r="A50" s="116"/>
    </row>
    <row r="51" spans="1:1" x14ac:dyDescent="0.25">
      <c r="A51" s="116"/>
    </row>
    <row r="52" spans="1:1" x14ac:dyDescent="0.25">
      <c r="A52" s="116"/>
    </row>
    <row r="53" spans="1:1" x14ac:dyDescent="0.25">
      <c r="A53" s="116"/>
    </row>
    <row r="54" spans="1:1" x14ac:dyDescent="0.25">
      <c r="A54" s="116"/>
    </row>
    <row r="55" spans="1:1" x14ac:dyDescent="0.25">
      <c r="A55" s="116"/>
    </row>
    <row r="56" spans="1:1" x14ac:dyDescent="0.25">
      <c r="A56" s="116"/>
    </row>
    <row r="57" spans="1:1" x14ac:dyDescent="0.25">
      <c r="A57" s="116"/>
    </row>
    <row r="58" spans="1:1" x14ac:dyDescent="0.25">
      <c r="A58" s="116"/>
    </row>
    <row r="59" spans="1:1" x14ac:dyDescent="0.25">
      <c r="A59" s="116"/>
    </row>
    <row r="60" spans="1:1" x14ac:dyDescent="0.25">
      <c r="A60" s="116"/>
    </row>
  </sheetData>
  <hyperlinks>
    <hyperlink ref="E39" r:id="rId1" display="https://www.mouser.de/ProductDetail/Kamaya/RMC16-6R8FTP?qs=mAH9sUMRCts5JDkG1PyP0Q%3D%3D" xr:uid="{4C309E6D-5772-4773-A0BA-33AD668EF20A}"/>
    <hyperlink ref="E21" r:id="rId2" display="https://www.mouser.de/ProductDetail/Murata-Electronics/GRM1555C2A100FA01D?qs=rrS6PyfT74de5SoX6JyHSw%3D%3D" xr:uid="{C4D615A7-17B4-4CE3-ACF4-A41A965CD111}"/>
    <hyperlink ref="E22" r:id="rId3" display="https://www.mouser.de/ProductDetail/Murata-Electronics/GRM1555C2A100FA01D?qs=rrS6PyfT74de5SoX6JyHSw%3D%3D" xr:uid="{4426BF1A-0A30-42DC-831F-29FE80B5C424}"/>
  </hyperlinks>
  <pageMargins left="0.62992125984251968" right="0.23622047244094488" top="0.3543307086614173" bottom="0.3543307086614173" header="0.31496062992125984" footer="0.31496062992125984"/>
  <pageSetup paperSize="9"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5F90-7678-4C8D-8F6C-F30E5936FAD4}">
  <dimension ref="A1:G47"/>
  <sheetViews>
    <sheetView zoomScaleNormal="100" workbookViewId="0"/>
  </sheetViews>
  <sheetFormatPr baseColWidth="10" defaultRowHeight="15" x14ac:dyDescent="0.25"/>
  <cols>
    <col min="1" max="1" width="11.85546875" customWidth="1"/>
    <col min="2" max="2" width="12.28515625" style="10" customWidth="1"/>
    <col min="3" max="3" width="10" style="10" customWidth="1"/>
    <col min="4" max="4" width="10.85546875" style="104" customWidth="1"/>
    <col min="5" max="5" width="22.42578125" customWidth="1"/>
    <col min="6" max="6" width="9" customWidth="1"/>
    <col min="7" max="7" width="13" customWidth="1"/>
  </cols>
  <sheetData>
    <row r="1" spans="1:7" ht="16.5" customHeight="1" thickBot="1" x14ac:dyDescent="0.3">
      <c r="A1" s="22" t="s">
        <v>528</v>
      </c>
      <c r="B1" s="99" t="s">
        <v>402</v>
      </c>
      <c r="C1" s="99" t="s">
        <v>39</v>
      </c>
      <c r="D1" s="99" t="s">
        <v>1</v>
      </c>
      <c r="E1" s="99" t="s">
        <v>48</v>
      </c>
      <c r="F1" s="99" t="s">
        <v>0</v>
      </c>
      <c r="G1" s="99" t="s">
        <v>189</v>
      </c>
    </row>
    <row r="2" spans="1:7" ht="15.75" thickBot="1" x14ac:dyDescent="0.3">
      <c r="A2" s="98" t="s">
        <v>527</v>
      </c>
      <c r="B2" s="99" t="s">
        <v>404</v>
      </c>
      <c r="C2" s="99" t="s">
        <v>124</v>
      </c>
      <c r="D2" s="99" t="s">
        <v>193</v>
      </c>
      <c r="E2" s="99" t="s">
        <v>192</v>
      </c>
      <c r="F2" s="99" t="s">
        <v>30</v>
      </c>
      <c r="G2" s="99">
        <v>603</v>
      </c>
    </row>
    <row r="3" spans="1:7" ht="15.75" thickBot="1" x14ac:dyDescent="0.3">
      <c r="A3" s="98" t="s">
        <v>527</v>
      </c>
      <c r="B3" s="99" t="s">
        <v>404</v>
      </c>
      <c r="C3" s="99" t="s">
        <v>125</v>
      </c>
      <c r="D3" s="99" t="s">
        <v>193</v>
      </c>
      <c r="E3" s="99" t="s">
        <v>192</v>
      </c>
      <c r="F3" s="99" t="s">
        <v>30</v>
      </c>
      <c r="G3" s="99">
        <v>603</v>
      </c>
    </row>
    <row r="4" spans="1:7" ht="15.75" thickBot="1" x14ac:dyDescent="0.3">
      <c r="A4" s="98" t="s">
        <v>527</v>
      </c>
      <c r="B4" s="99" t="s">
        <v>404</v>
      </c>
      <c r="C4" s="99" t="s">
        <v>62</v>
      </c>
      <c r="D4" s="99" t="s">
        <v>193</v>
      </c>
      <c r="E4" s="99" t="s">
        <v>192</v>
      </c>
      <c r="F4" s="99" t="s">
        <v>30</v>
      </c>
      <c r="G4" s="99">
        <v>603</v>
      </c>
    </row>
    <row r="5" spans="1:7" ht="15.75" thickBot="1" x14ac:dyDescent="0.3">
      <c r="A5" s="98" t="s">
        <v>527</v>
      </c>
      <c r="B5" s="99" t="s">
        <v>404</v>
      </c>
      <c r="C5" s="99" t="s">
        <v>126</v>
      </c>
      <c r="D5" s="99" t="s">
        <v>193</v>
      </c>
      <c r="E5" s="99" t="s">
        <v>192</v>
      </c>
      <c r="F5" s="99" t="s">
        <v>30</v>
      </c>
      <c r="G5" s="99">
        <v>603</v>
      </c>
    </row>
    <row r="6" spans="1:7" ht="15.75" thickBot="1" x14ac:dyDescent="0.3">
      <c r="A6" s="98" t="s">
        <v>527</v>
      </c>
      <c r="B6" s="99" t="s">
        <v>404</v>
      </c>
      <c r="C6" s="99" t="s">
        <v>127</v>
      </c>
      <c r="D6" s="99" t="s">
        <v>193</v>
      </c>
      <c r="E6" s="99" t="s">
        <v>192</v>
      </c>
      <c r="F6" s="99" t="s">
        <v>30</v>
      </c>
      <c r="G6" s="99">
        <v>603</v>
      </c>
    </row>
    <row r="7" spans="1:7" ht="15.75" thickBot="1" x14ac:dyDescent="0.3">
      <c r="A7" s="98" t="s">
        <v>527</v>
      </c>
      <c r="B7" s="99" t="s">
        <v>404</v>
      </c>
      <c r="C7" s="99" t="s">
        <v>128</v>
      </c>
      <c r="D7" s="99" t="s">
        <v>193</v>
      </c>
      <c r="E7" s="99" t="s">
        <v>192</v>
      </c>
      <c r="F7" s="99" t="s">
        <v>30</v>
      </c>
      <c r="G7" s="99">
        <v>603</v>
      </c>
    </row>
    <row r="8" spans="1:7" ht="15.75" thickBot="1" x14ac:dyDescent="0.3">
      <c r="A8" s="98" t="s">
        <v>527</v>
      </c>
      <c r="B8" s="99" t="s">
        <v>404</v>
      </c>
      <c r="C8" s="99" t="s">
        <v>129</v>
      </c>
      <c r="D8" s="99" t="s">
        <v>193</v>
      </c>
      <c r="E8" s="99" t="s">
        <v>192</v>
      </c>
      <c r="F8" s="99" t="s">
        <v>30</v>
      </c>
      <c r="G8" s="99">
        <v>603</v>
      </c>
    </row>
    <row r="9" spans="1:7" ht="15.75" thickBot="1" x14ac:dyDescent="0.3">
      <c r="A9" s="98" t="s">
        <v>527</v>
      </c>
      <c r="B9" s="99" t="s">
        <v>404</v>
      </c>
      <c r="C9" s="99" t="s">
        <v>130</v>
      </c>
      <c r="D9" s="99" t="s">
        <v>193</v>
      </c>
      <c r="E9" s="99" t="s">
        <v>192</v>
      </c>
      <c r="F9" s="99" t="s">
        <v>30</v>
      </c>
      <c r="G9" s="99">
        <v>603</v>
      </c>
    </row>
    <row r="10" spans="1:7" ht="15.75" thickBot="1" x14ac:dyDescent="0.3">
      <c r="A10" s="98" t="s">
        <v>527</v>
      </c>
      <c r="B10" s="99" t="s">
        <v>404</v>
      </c>
      <c r="C10" s="99" t="s">
        <v>131</v>
      </c>
      <c r="D10" s="99" t="s">
        <v>193</v>
      </c>
      <c r="E10" s="99" t="s">
        <v>192</v>
      </c>
      <c r="F10" s="99" t="s">
        <v>30</v>
      </c>
      <c r="G10" s="99">
        <v>603</v>
      </c>
    </row>
    <row r="11" spans="1:7" ht="15.75" thickBot="1" x14ac:dyDescent="0.3">
      <c r="A11" s="98" t="s">
        <v>527</v>
      </c>
      <c r="B11" s="99" t="s">
        <v>404</v>
      </c>
      <c r="C11" s="99" t="s">
        <v>132</v>
      </c>
      <c r="D11" s="99" t="s">
        <v>193</v>
      </c>
      <c r="E11" s="99" t="s">
        <v>192</v>
      </c>
      <c r="F11" s="99" t="s">
        <v>30</v>
      </c>
      <c r="G11" s="99">
        <v>603</v>
      </c>
    </row>
    <row r="12" spans="1:7" ht="15.75" thickBot="1" x14ac:dyDescent="0.3">
      <c r="A12" s="98" t="s">
        <v>527</v>
      </c>
      <c r="B12" s="99" t="s">
        <v>404</v>
      </c>
      <c r="C12" s="99" t="s">
        <v>133</v>
      </c>
      <c r="D12" s="99" t="s">
        <v>193</v>
      </c>
      <c r="E12" s="99" t="s">
        <v>192</v>
      </c>
      <c r="F12" s="99" t="s">
        <v>30</v>
      </c>
      <c r="G12" s="99">
        <v>603</v>
      </c>
    </row>
    <row r="13" spans="1:7" ht="15.75" thickBot="1" x14ac:dyDescent="0.3">
      <c r="A13" s="98" t="s">
        <v>527</v>
      </c>
      <c r="B13" s="99" t="s">
        <v>404</v>
      </c>
      <c r="C13" s="99" t="s">
        <v>134</v>
      </c>
      <c r="D13" s="99" t="s">
        <v>193</v>
      </c>
      <c r="E13" s="99" t="s">
        <v>192</v>
      </c>
      <c r="F13" s="99" t="s">
        <v>30</v>
      </c>
      <c r="G13" s="99">
        <v>603</v>
      </c>
    </row>
    <row r="14" spans="1:7" ht="15.75" thickBot="1" x14ac:dyDescent="0.3">
      <c r="A14" s="98" t="s">
        <v>527</v>
      </c>
      <c r="B14" s="99" t="s">
        <v>423</v>
      </c>
      <c r="C14" s="99" t="s">
        <v>135</v>
      </c>
      <c r="D14" s="99" t="s">
        <v>36</v>
      </c>
      <c r="E14" s="99" t="s">
        <v>94</v>
      </c>
      <c r="F14" s="99" t="s">
        <v>143</v>
      </c>
      <c r="G14" s="99">
        <v>603</v>
      </c>
    </row>
    <row r="15" spans="1:7" ht="15.75" thickBot="1" x14ac:dyDescent="0.3">
      <c r="A15" s="98" t="s">
        <v>527</v>
      </c>
      <c r="B15" s="99" t="s">
        <v>423</v>
      </c>
      <c r="C15" s="99" t="s">
        <v>136</v>
      </c>
      <c r="D15" s="99" t="s">
        <v>36</v>
      </c>
      <c r="E15" s="99" t="s">
        <v>94</v>
      </c>
      <c r="F15" s="99" t="s">
        <v>143</v>
      </c>
      <c r="G15" s="99">
        <v>603</v>
      </c>
    </row>
    <row r="16" spans="1:7" ht="15.75" thickBot="1" x14ac:dyDescent="0.3">
      <c r="A16" s="98" t="s">
        <v>527</v>
      </c>
      <c r="B16" s="99" t="s">
        <v>406</v>
      </c>
      <c r="C16" s="99" t="s">
        <v>63</v>
      </c>
      <c r="D16" s="99" t="s">
        <v>193</v>
      </c>
      <c r="E16" s="99" t="s">
        <v>318</v>
      </c>
      <c r="F16" s="99" t="s">
        <v>144</v>
      </c>
      <c r="G16" s="99">
        <v>603</v>
      </c>
    </row>
    <row r="17" spans="1:7" ht="15.75" thickBot="1" x14ac:dyDescent="0.3">
      <c r="A17" s="98" t="s">
        <v>527</v>
      </c>
      <c r="B17" s="100" t="s">
        <v>405</v>
      </c>
      <c r="C17" s="100" t="s">
        <v>137</v>
      </c>
      <c r="D17" s="99" t="s">
        <v>193</v>
      </c>
      <c r="E17" s="99" t="s">
        <v>293</v>
      </c>
      <c r="F17" s="99" t="s">
        <v>294</v>
      </c>
      <c r="G17" s="100">
        <v>805</v>
      </c>
    </row>
    <row r="18" spans="1:7" ht="15.75" thickBot="1" x14ac:dyDescent="0.3">
      <c r="A18" s="98" t="s">
        <v>527</v>
      </c>
      <c r="B18" s="100" t="s">
        <v>405</v>
      </c>
      <c r="C18" s="100" t="s">
        <v>138</v>
      </c>
      <c r="D18" s="99" t="s">
        <v>193</v>
      </c>
      <c r="E18" s="99" t="s">
        <v>293</v>
      </c>
      <c r="F18" s="99" t="s">
        <v>294</v>
      </c>
      <c r="G18" s="100">
        <v>805</v>
      </c>
    </row>
    <row r="19" spans="1:7" ht="15.75" thickBot="1" x14ac:dyDescent="0.3">
      <c r="A19" s="98" t="s">
        <v>527</v>
      </c>
      <c r="B19" s="100" t="s">
        <v>405</v>
      </c>
      <c r="C19" s="100" t="s">
        <v>139</v>
      </c>
      <c r="D19" s="99" t="s">
        <v>193</v>
      </c>
      <c r="E19" s="99" t="s">
        <v>293</v>
      </c>
      <c r="F19" s="99" t="s">
        <v>294</v>
      </c>
      <c r="G19" s="100">
        <v>805</v>
      </c>
    </row>
    <row r="20" spans="1:7" ht="15.75" thickBot="1" x14ac:dyDescent="0.3">
      <c r="A20" s="98" t="s">
        <v>527</v>
      </c>
      <c r="B20" s="100" t="s">
        <v>405</v>
      </c>
      <c r="C20" s="99" t="s">
        <v>140</v>
      </c>
      <c r="D20" s="99" t="s">
        <v>193</v>
      </c>
      <c r="E20" s="99" t="s">
        <v>293</v>
      </c>
      <c r="F20" s="99" t="s">
        <v>294</v>
      </c>
      <c r="G20" s="99">
        <v>805</v>
      </c>
    </row>
    <row r="21" spans="1:7" ht="15.75" thickBot="1" x14ac:dyDescent="0.3">
      <c r="A21" s="98" t="s">
        <v>527</v>
      </c>
      <c r="B21" s="99" t="s">
        <v>416</v>
      </c>
      <c r="C21" s="99" t="s">
        <v>141</v>
      </c>
      <c r="D21" s="99" t="s">
        <v>36</v>
      </c>
      <c r="E21" s="99" t="s">
        <v>195</v>
      </c>
      <c r="F21" s="99" t="s">
        <v>121</v>
      </c>
      <c r="G21" s="99">
        <v>603</v>
      </c>
    </row>
    <row r="22" spans="1:7" ht="15.75" thickBot="1" x14ac:dyDescent="0.3">
      <c r="A22" s="98" t="s">
        <v>527</v>
      </c>
      <c r="B22" s="99" t="s">
        <v>416</v>
      </c>
      <c r="C22" s="99" t="s">
        <v>142</v>
      </c>
      <c r="D22" s="99" t="s">
        <v>36</v>
      </c>
      <c r="E22" s="99" t="s">
        <v>195</v>
      </c>
      <c r="F22" s="99" t="s">
        <v>121</v>
      </c>
      <c r="G22" s="99">
        <v>603</v>
      </c>
    </row>
    <row r="23" spans="1:7" ht="15.75" thickBot="1" x14ac:dyDescent="0.3">
      <c r="A23" s="98" t="s">
        <v>527</v>
      </c>
      <c r="B23" s="99" t="s">
        <v>65</v>
      </c>
      <c r="C23" s="99" t="s">
        <v>65</v>
      </c>
      <c r="D23" s="99" t="s">
        <v>104</v>
      </c>
      <c r="E23" s="101" t="s">
        <v>64</v>
      </c>
      <c r="F23" s="99" t="s">
        <v>325</v>
      </c>
      <c r="G23" s="99" t="s">
        <v>324</v>
      </c>
    </row>
    <row r="24" spans="1:7" ht="15.75" thickBot="1" x14ac:dyDescent="0.3">
      <c r="A24" s="98" t="s">
        <v>527</v>
      </c>
      <c r="B24" s="99" t="s">
        <v>72</v>
      </c>
      <c r="C24" s="99" t="s">
        <v>72</v>
      </c>
      <c r="D24" s="99" t="s">
        <v>73</v>
      </c>
      <c r="E24" s="99" t="s">
        <v>103</v>
      </c>
      <c r="F24" s="99" t="s">
        <v>327</v>
      </c>
      <c r="G24" s="99" t="s">
        <v>326</v>
      </c>
    </row>
    <row r="25" spans="1:7" ht="15.75" thickBot="1" x14ac:dyDescent="0.3">
      <c r="A25" s="98" t="s">
        <v>527</v>
      </c>
      <c r="B25" s="99" t="s">
        <v>424</v>
      </c>
      <c r="C25" s="99" t="s">
        <v>77</v>
      </c>
      <c r="D25" s="99" t="s">
        <v>46</v>
      </c>
      <c r="E25" s="100" t="s">
        <v>76</v>
      </c>
      <c r="F25" s="99" t="s">
        <v>332</v>
      </c>
      <c r="G25" s="99" t="s">
        <v>302</v>
      </c>
    </row>
    <row r="26" spans="1:7" ht="15.75" thickBot="1" x14ac:dyDescent="0.3">
      <c r="A26" s="98" t="s">
        <v>527</v>
      </c>
      <c r="B26" s="99" t="s">
        <v>425</v>
      </c>
      <c r="C26" s="99" t="s">
        <v>79</v>
      </c>
      <c r="D26" s="99" t="s">
        <v>46</v>
      </c>
      <c r="E26" s="100" t="s">
        <v>78</v>
      </c>
      <c r="F26" s="99" t="s">
        <v>331</v>
      </c>
      <c r="G26" s="99" t="s">
        <v>302</v>
      </c>
    </row>
    <row r="27" spans="1:7" ht="15.75" thickBot="1" x14ac:dyDescent="0.3">
      <c r="A27" s="98" t="s">
        <v>527</v>
      </c>
      <c r="B27" s="99" t="s">
        <v>85</v>
      </c>
      <c r="C27" s="99" t="s">
        <v>85</v>
      </c>
      <c r="D27" s="99" t="s">
        <v>87</v>
      </c>
      <c r="E27" s="99" t="s">
        <v>86</v>
      </c>
      <c r="F27" s="99" t="s">
        <v>334</v>
      </c>
      <c r="G27" s="99" t="s">
        <v>347</v>
      </c>
    </row>
    <row r="28" spans="1:7" ht="15.75" thickBot="1" x14ac:dyDescent="0.3">
      <c r="A28" s="98" t="s">
        <v>527</v>
      </c>
      <c r="B28" s="99" t="s">
        <v>407</v>
      </c>
      <c r="C28" s="99" t="s">
        <v>172</v>
      </c>
      <c r="D28" s="99" t="s">
        <v>95</v>
      </c>
      <c r="E28" s="99" t="s">
        <v>96</v>
      </c>
      <c r="F28" s="99" t="s">
        <v>24</v>
      </c>
      <c r="G28" s="99">
        <v>603</v>
      </c>
    </row>
    <row r="29" spans="1:7" ht="15.75" thickBot="1" x14ac:dyDescent="0.3">
      <c r="A29" s="98" t="s">
        <v>527</v>
      </c>
      <c r="B29" s="99" t="s">
        <v>407</v>
      </c>
      <c r="C29" s="99" t="s">
        <v>182</v>
      </c>
      <c r="D29" s="99" t="s">
        <v>95</v>
      </c>
      <c r="E29" s="99" t="s">
        <v>96</v>
      </c>
      <c r="F29" s="99" t="s">
        <v>24</v>
      </c>
      <c r="G29" s="99">
        <v>603</v>
      </c>
    </row>
    <row r="30" spans="1:7" ht="15.75" thickBot="1" x14ac:dyDescent="0.3">
      <c r="A30" s="98" t="s">
        <v>527</v>
      </c>
      <c r="B30" s="99" t="s">
        <v>409</v>
      </c>
      <c r="C30" s="99" t="s">
        <v>173</v>
      </c>
      <c r="D30" s="99" t="s">
        <v>95</v>
      </c>
      <c r="E30" s="99" t="s">
        <v>99</v>
      </c>
      <c r="F30" s="99" t="s">
        <v>299</v>
      </c>
      <c r="G30" s="99">
        <v>603</v>
      </c>
    </row>
    <row r="31" spans="1:7" ht="15.75" thickBot="1" x14ac:dyDescent="0.3">
      <c r="A31" s="98" t="s">
        <v>527</v>
      </c>
      <c r="B31" s="99" t="s">
        <v>409</v>
      </c>
      <c r="C31" s="99" t="s">
        <v>178</v>
      </c>
      <c r="D31" s="99" t="s">
        <v>95</v>
      </c>
      <c r="E31" s="99" t="s">
        <v>99</v>
      </c>
      <c r="F31" s="99" t="s">
        <v>299</v>
      </c>
      <c r="G31" s="99">
        <v>603</v>
      </c>
    </row>
    <row r="32" spans="1:7" ht="15.75" thickBot="1" x14ac:dyDescent="0.3">
      <c r="A32" s="98" t="s">
        <v>527</v>
      </c>
      <c r="B32" s="99" t="s">
        <v>409</v>
      </c>
      <c r="C32" s="99" t="s">
        <v>180</v>
      </c>
      <c r="D32" s="99" t="s">
        <v>95</v>
      </c>
      <c r="E32" s="99" t="s">
        <v>99</v>
      </c>
      <c r="F32" s="99" t="s">
        <v>299</v>
      </c>
      <c r="G32" s="99">
        <v>603</v>
      </c>
    </row>
    <row r="33" spans="1:7" ht="15.75" thickBot="1" x14ac:dyDescent="0.3">
      <c r="A33" s="98" t="s">
        <v>527</v>
      </c>
      <c r="B33" s="99" t="s">
        <v>408</v>
      </c>
      <c r="C33" s="99" t="s">
        <v>176</v>
      </c>
      <c r="D33" s="99" t="s">
        <v>95</v>
      </c>
      <c r="E33" s="99" t="s">
        <v>98</v>
      </c>
      <c r="F33" s="99" t="s">
        <v>298</v>
      </c>
      <c r="G33" s="99">
        <v>603</v>
      </c>
    </row>
    <row r="34" spans="1:7" ht="15.75" thickBot="1" x14ac:dyDescent="0.3">
      <c r="A34" s="98" t="s">
        <v>527</v>
      </c>
      <c r="B34" s="99" t="s">
        <v>408</v>
      </c>
      <c r="C34" s="99" t="s">
        <v>177</v>
      </c>
      <c r="D34" s="99" t="s">
        <v>95</v>
      </c>
      <c r="E34" s="99" t="s">
        <v>98</v>
      </c>
      <c r="F34" s="99" t="s">
        <v>298</v>
      </c>
      <c r="G34" s="99">
        <v>603</v>
      </c>
    </row>
    <row r="35" spans="1:7" ht="15.75" thickBot="1" x14ac:dyDescent="0.3">
      <c r="A35" s="98" t="s">
        <v>527</v>
      </c>
      <c r="B35" s="99" t="s">
        <v>411</v>
      </c>
      <c r="C35" s="99" t="s">
        <v>88</v>
      </c>
      <c r="D35" s="99" t="s">
        <v>95</v>
      </c>
      <c r="E35" s="99" t="s">
        <v>290</v>
      </c>
      <c r="F35" s="99" t="s">
        <v>297</v>
      </c>
      <c r="G35" s="99">
        <v>603</v>
      </c>
    </row>
    <row r="36" spans="1:7" ht="15.75" thickBot="1" x14ac:dyDescent="0.3">
      <c r="A36" s="98" t="s">
        <v>527</v>
      </c>
      <c r="B36" s="99" t="s">
        <v>412</v>
      </c>
      <c r="C36" s="99" t="s">
        <v>179</v>
      </c>
      <c r="D36" s="99" t="s">
        <v>95</v>
      </c>
      <c r="E36" s="99" t="s">
        <v>100</v>
      </c>
      <c r="F36" s="99" t="s">
        <v>296</v>
      </c>
      <c r="G36" s="99">
        <v>603</v>
      </c>
    </row>
    <row r="37" spans="1:7" ht="15.75" thickBot="1" x14ac:dyDescent="0.3">
      <c r="A37" s="98" t="s">
        <v>527</v>
      </c>
      <c r="B37" s="99" t="s">
        <v>412</v>
      </c>
      <c r="C37" s="99" t="s">
        <v>181</v>
      </c>
      <c r="D37" s="99" t="s">
        <v>95</v>
      </c>
      <c r="E37" s="99" t="s">
        <v>100</v>
      </c>
      <c r="F37" s="99" t="s">
        <v>296</v>
      </c>
      <c r="G37" s="99">
        <v>603</v>
      </c>
    </row>
    <row r="38" spans="1:7" ht="15.75" thickBot="1" x14ac:dyDescent="0.3">
      <c r="A38" s="98" t="s">
        <v>527</v>
      </c>
      <c r="B38" s="99" t="s">
        <v>413</v>
      </c>
      <c r="C38" s="99" t="s">
        <v>168</v>
      </c>
      <c r="D38" s="99" t="s">
        <v>95</v>
      </c>
      <c r="E38" s="99" t="s">
        <v>308</v>
      </c>
      <c r="F38" s="99" t="s">
        <v>27</v>
      </c>
      <c r="G38" s="99">
        <v>603</v>
      </c>
    </row>
    <row r="39" spans="1:7" ht="15.75" thickBot="1" x14ac:dyDescent="0.3">
      <c r="A39" s="98" t="s">
        <v>527</v>
      </c>
      <c r="B39" s="99" t="s">
        <v>413</v>
      </c>
      <c r="C39" s="99" t="s">
        <v>169</v>
      </c>
      <c r="D39" s="99" t="s">
        <v>95</v>
      </c>
      <c r="E39" s="99" t="s">
        <v>308</v>
      </c>
      <c r="F39" s="99" t="s">
        <v>27</v>
      </c>
      <c r="G39" s="99">
        <v>603</v>
      </c>
    </row>
    <row r="40" spans="1:7" ht="15.75" thickBot="1" x14ac:dyDescent="0.3">
      <c r="A40" s="98" t="s">
        <v>527</v>
      </c>
      <c r="B40" s="99" t="s">
        <v>413</v>
      </c>
      <c r="C40" s="99" t="s">
        <v>170</v>
      </c>
      <c r="D40" s="99" t="s">
        <v>95</v>
      </c>
      <c r="E40" s="99" t="s">
        <v>308</v>
      </c>
      <c r="F40" s="99" t="s">
        <v>27</v>
      </c>
      <c r="G40" s="99">
        <v>603</v>
      </c>
    </row>
    <row r="41" spans="1:7" ht="15.75" thickBot="1" x14ac:dyDescent="0.3">
      <c r="A41" s="98" t="s">
        <v>527</v>
      </c>
      <c r="B41" s="99" t="s">
        <v>413</v>
      </c>
      <c r="C41" s="99" t="s">
        <v>171</v>
      </c>
      <c r="D41" s="99" t="s">
        <v>95</v>
      </c>
      <c r="E41" s="99" t="s">
        <v>308</v>
      </c>
      <c r="F41" s="99" t="s">
        <v>27</v>
      </c>
      <c r="G41" s="99">
        <v>603</v>
      </c>
    </row>
    <row r="42" spans="1:7" ht="15.75" thickBot="1" x14ac:dyDescent="0.3">
      <c r="A42" s="98" t="s">
        <v>527</v>
      </c>
      <c r="B42" s="99" t="s">
        <v>414</v>
      </c>
      <c r="C42" s="99" t="s">
        <v>174</v>
      </c>
      <c r="D42" s="99" t="s">
        <v>34</v>
      </c>
      <c r="E42" s="99" t="s">
        <v>97</v>
      </c>
      <c r="F42" s="99" t="s">
        <v>343</v>
      </c>
      <c r="G42" s="99">
        <v>603</v>
      </c>
    </row>
    <row r="43" spans="1:7" ht="15.75" thickBot="1" x14ac:dyDescent="0.3">
      <c r="A43" s="98" t="s">
        <v>527</v>
      </c>
      <c r="B43" s="99" t="s">
        <v>414</v>
      </c>
      <c r="C43" s="99" t="s">
        <v>175</v>
      </c>
      <c r="D43" s="99" t="s">
        <v>34</v>
      </c>
      <c r="E43" s="99" t="s">
        <v>97</v>
      </c>
      <c r="F43" s="99" t="s">
        <v>343</v>
      </c>
      <c r="G43" s="99">
        <v>603</v>
      </c>
    </row>
    <row r="44" spans="1:7" ht="15.75" thickBot="1" x14ac:dyDescent="0.3">
      <c r="A44" s="98" t="s">
        <v>527</v>
      </c>
      <c r="B44" s="99" t="s">
        <v>523</v>
      </c>
      <c r="C44" s="99" t="s">
        <v>145</v>
      </c>
      <c r="D44" s="99" t="s">
        <v>92</v>
      </c>
      <c r="E44" s="100" t="s">
        <v>67</v>
      </c>
      <c r="F44" s="102" t="s">
        <v>328</v>
      </c>
      <c r="G44" s="99">
        <v>603</v>
      </c>
    </row>
    <row r="45" spans="1:7" ht="15.75" thickBot="1" x14ac:dyDescent="0.3">
      <c r="A45" s="98" t="s">
        <v>527</v>
      </c>
      <c r="B45" s="99" t="s">
        <v>523</v>
      </c>
      <c r="C45" s="99" t="s">
        <v>146</v>
      </c>
      <c r="D45" s="99" t="s">
        <v>92</v>
      </c>
      <c r="E45" s="100" t="s">
        <v>67</v>
      </c>
      <c r="F45" s="102" t="s">
        <v>328</v>
      </c>
      <c r="G45" s="99">
        <v>603</v>
      </c>
    </row>
    <row r="46" spans="1:7" ht="15.75" thickBot="1" x14ac:dyDescent="0.3">
      <c r="A46" s="98" t="s">
        <v>527</v>
      </c>
      <c r="B46" s="99" t="s">
        <v>523</v>
      </c>
      <c r="C46" s="99" t="s">
        <v>147</v>
      </c>
      <c r="D46" s="99" t="s">
        <v>92</v>
      </c>
      <c r="E46" s="100" t="s">
        <v>67</v>
      </c>
      <c r="F46" s="102" t="s">
        <v>328</v>
      </c>
      <c r="G46" s="99">
        <v>603</v>
      </c>
    </row>
    <row r="47" spans="1:7" ht="15.75" thickBot="1" x14ac:dyDescent="0.3">
      <c r="A47" s="98" t="s">
        <v>527</v>
      </c>
      <c r="B47" s="99" t="s">
        <v>522</v>
      </c>
      <c r="C47" s="99" t="s">
        <v>33</v>
      </c>
      <c r="D47" s="99" t="s">
        <v>519</v>
      </c>
      <c r="E47" s="103" t="s">
        <v>520</v>
      </c>
      <c r="F47" s="99" t="s">
        <v>521</v>
      </c>
      <c r="G47" s="99" t="s">
        <v>323</v>
      </c>
    </row>
  </sheetData>
  <pageMargins left="0.62992125984251968" right="0.23622047244094491" top="0.35433070866141736" bottom="0.35433070866141736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19D7-6C09-4F5C-BFF3-FECF39D14F5E}">
  <dimension ref="A1:AZ129"/>
  <sheetViews>
    <sheetView topLeftCell="A59" zoomScale="55" zoomScaleNormal="55" workbookViewId="0">
      <selection activeCell="H84" sqref="H84"/>
    </sheetView>
  </sheetViews>
  <sheetFormatPr baseColWidth="10" defaultRowHeight="20.25" customHeight="1" x14ac:dyDescent="0.25"/>
  <cols>
    <col min="2" max="2" width="18.140625" style="65" customWidth="1"/>
    <col min="3" max="3" width="23.42578125" style="64" customWidth="1"/>
    <col min="4" max="4" width="25.28515625" style="10" customWidth="1"/>
    <col min="5" max="5" width="32.140625" style="10" customWidth="1"/>
    <col min="6" max="6" width="18.140625" style="10" customWidth="1"/>
    <col min="7" max="7" width="25.42578125" style="10" customWidth="1"/>
    <col min="8" max="8" width="14.7109375" style="10" customWidth="1"/>
    <col min="9" max="9" width="25.140625" style="10" customWidth="1"/>
    <col min="11" max="11" width="14" customWidth="1"/>
  </cols>
  <sheetData>
    <row r="1" spans="1:52" s="44" customFormat="1" ht="20.25" customHeight="1" thickBot="1" x14ac:dyDescent="0.35">
      <c r="A1" s="66" t="s">
        <v>445</v>
      </c>
      <c r="B1" s="67" t="s">
        <v>39</v>
      </c>
      <c r="C1" s="68" t="s">
        <v>402</v>
      </c>
      <c r="D1" s="68" t="s">
        <v>1</v>
      </c>
      <c r="E1" s="68" t="s">
        <v>48</v>
      </c>
      <c r="F1" s="68" t="s">
        <v>348</v>
      </c>
      <c r="G1" s="68" t="s">
        <v>0</v>
      </c>
      <c r="H1" s="68" t="s">
        <v>189</v>
      </c>
      <c r="I1" s="68" t="s">
        <v>188</v>
      </c>
      <c r="J1" s="68" t="s">
        <v>375</v>
      </c>
      <c r="K1" s="69"/>
    </row>
    <row r="2" spans="1:52" s="62" customFormat="1" ht="20.25" customHeight="1" thickBot="1" x14ac:dyDescent="0.45">
      <c r="A2" s="75" t="s">
        <v>447</v>
      </c>
      <c r="B2" s="76" t="s">
        <v>124</v>
      </c>
      <c r="C2" s="77" t="s">
        <v>404</v>
      </c>
      <c r="D2" s="77" t="s">
        <v>193</v>
      </c>
      <c r="E2" s="77" t="s">
        <v>192</v>
      </c>
      <c r="F2" s="77" t="s">
        <v>349</v>
      </c>
      <c r="G2" s="77" t="s">
        <v>30</v>
      </c>
      <c r="H2" s="77">
        <v>603</v>
      </c>
      <c r="I2" s="77" t="s">
        <v>291</v>
      </c>
      <c r="J2" s="75">
        <f t="shared" ref="J2:J33" si="0">COUNTIF(E:E,E2)</f>
        <v>15</v>
      </c>
      <c r="K2" s="78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s="62" customFormat="1" ht="24" customHeight="1" thickBot="1" x14ac:dyDescent="0.45">
      <c r="A3" s="75" t="s">
        <v>447</v>
      </c>
      <c r="B3" s="76" t="s">
        <v>125</v>
      </c>
      <c r="C3" s="77" t="s">
        <v>404</v>
      </c>
      <c r="D3" s="77" t="s">
        <v>193</v>
      </c>
      <c r="E3" s="77" t="s">
        <v>192</v>
      </c>
      <c r="F3" s="77" t="s">
        <v>349</v>
      </c>
      <c r="G3" s="77" t="s">
        <v>30</v>
      </c>
      <c r="H3" s="77">
        <v>603</v>
      </c>
      <c r="I3" s="77" t="s">
        <v>291</v>
      </c>
      <c r="J3" s="75">
        <f t="shared" si="0"/>
        <v>15</v>
      </c>
      <c r="K3" s="78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s="61" customFormat="1" ht="20.25" customHeight="1" thickBot="1" x14ac:dyDescent="0.45">
      <c r="A4" s="75" t="s">
        <v>447</v>
      </c>
      <c r="B4" s="76" t="s">
        <v>62</v>
      </c>
      <c r="C4" s="77" t="s">
        <v>404</v>
      </c>
      <c r="D4" s="77" t="s">
        <v>193</v>
      </c>
      <c r="E4" s="77" t="s">
        <v>192</v>
      </c>
      <c r="F4" s="77" t="s">
        <v>349</v>
      </c>
      <c r="G4" s="77" t="s">
        <v>30</v>
      </c>
      <c r="H4" s="77">
        <v>603</v>
      </c>
      <c r="I4" s="77" t="s">
        <v>291</v>
      </c>
      <c r="J4" s="75">
        <f t="shared" si="0"/>
        <v>15</v>
      </c>
      <c r="K4" s="78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s="61" customFormat="1" ht="20.25" customHeight="1" thickBot="1" x14ac:dyDescent="0.45">
      <c r="A5" s="75" t="s">
        <v>447</v>
      </c>
      <c r="B5" s="76" t="s">
        <v>126</v>
      </c>
      <c r="C5" s="77" t="s">
        <v>404</v>
      </c>
      <c r="D5" s="77" t="s">
        <v>193</v>
      </c>
      <c r="E5" s="77" t="s">
        <v>192</v>
      </c>
      <c r="F5" s="77" t="s">
        <v>349</v>
      </c>
      <c r="G5" s="77" t="s">
        <v>30</v>
      </c>
      <c r="H5" s="77">
        <v>603</v>
      </c>
      <c r="I5" s="77" t="s">
        <v>291</v>
      </c>
      <c r="J5" s="75">
        <f t="shared" si="0"/>
        <v>15</v>
      </c>
      <c r="K5" s="78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s="61" customFormat="1" ht="20.25" customHeight="1" thickBot="1" x14ac:dyDescent="0.45">
      <c r="A6" s="75" t="s">
        <v>447</v>
      </c>
      <c r="B6" s="76" t="s">
        <v>127</v>
      </c>
      <c r="C6" s="77" t="s">
        <v>404</v>
      </c>
      <c r="D6" s="77" t="s">
        <v>193</v>
      </c>
      <c r="E6" s="77" t="s">
        <v>192</v>
      </c>
      <c r="F6" s="77" t="s">
        <v>349</v>
      </c>
      <c r="G6" s="77" t="s">
        <v>30</v>
      </c>
      <c r="H6" s="77">
        <v>603</v>
      </c>
      <c r="I6" s="77" t="s">
        <v>291</v>
      </c>
      <c r="J6" s="75">
        <f t="shared" si="0"/>
        <v>15</v>
      </c>
      <c r="K6" s="7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s="61" customFormat="1" ht="20.25" customHeight="1" thickBot="1" x14ac:dyDescent="0.45">
      <c r="A7" s="75" t="s">
        <v>447</v>
      </c>
      <c r="B7" s="76" t="s">
        <v>128</v>
      </c>
      <c r="C7" s="77" t="s">
        <v>404</v>
      </c>
      <c r="D7" s="77" t="s">
        <v>193</v>
      </c>
      <c r="E7" s="77" t="s">
        <v>192</v>
      </c>
      <c r="F7" s="77" t="s">
        <v>349</v>
      </c>
      <c r="G7" s="77" t="s">
        <v>30</v>
      </c>
      <c r="H7" s="77">
        <v>603</v>
      </c>
      <c r="I7" s="77" t="s">
        <v>291</v>
      </c>
      <c r="J7" s="75">
        <f t="shared" si="0"/>
        <v>15</v>
      </c>
      <c r="K7" s="78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s="61" customFormat="1" ht="20.25" customHeight="1" thickBot="1" x14ac:dyDescent="0.45">
      <c r="A8" s="75" t="s">
        <v>447</v>
      </c>
      <c r="B8" s="76" t="s">
        <v>129</v>
      </c>
      <c r="C8" s="77" t="s">
        <v>404</v>
      </c>
      <c r="D8" s="77" t="s">
        <v>193</v>
      </c>
      <c r="E8" s="77" t="s">
        <v>192</v>
      </c>
      <c r="F8" s="77" t="s">
        <v>349</v>
      </c>
      <c r="G8" s="77" t="s">
        <v>30</v>
      </c>
      <c r="H8" s="77">
        <v>603</v>
      </c>
      <c r="I8" s="77" t="s">
        <v>291</v>
      </c>
      <c r="J8" s="75">
        <f t="shared" si="0"/>
        <v>15</v>
      </c>
      <c r="K8" s="7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s="61" customFormat="1" ht="20.25" customHeight="1" thickBot="1" x14ac:dyDescent="0.45">
      <c r="A9" s="75" t="s">
        <v>447</v>
      </c>
      <c r="B9" s="76" t="s">
        <v>130</v>
      </c>
      <c r="C9" s="77" t="s">
        <v>404</v>
      </c>
      <c r="D9" s="77" t="s">
        <v>193</v>
      </c>
      <c r="E9" s="77" t="s">
        <v>192</v>
      </c>
      <c r="F9" s="77" t="s">
        <v>349</v>
      </c>
      <c r="G9" s="77" t="s">
        <v>30</v>
      </c>
      <c r="H9" s="77">
        <v>603</v>
      </c>
      <c r="I9" s="77" t="s">
        <v>291</v>
      </c>
      <c r="J9" s="75">
        <f t="shared" si="0"/>
        <v>15</v>
      </c>
      <c r="K9" s="78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s="61" customFormat="1" ht="20.25" customHeight="1" thickBot="1" x14ac:dyDescent="0.45">
      <c r="A10" s="75" t="s">
        <v>447</v>
      </c>
      <c r="B10" s="76" t="s">
        <v>131</v>
      </c>
      <c r="C10" s="77" t="s">
        <v>404</v>
      </c>
      <c r="D10" s="77" t="s">
        <v>193</v>
      </c>
      <c r="E10" s="77" t="s">
        <v>192</v>
      </c>
      <c r="F10" s="77" t="s">
        <v>349</v>
      </c>
      <c r="G10" s="77" t="s">
        <v>30</v>
      </c>
      <c r="H10" s="77">
        <v>603</v>
      </c>
      <c r="I10" s="77" t="s">
        <v>291</v>
      </c>
      <c r="J10" s="75">
        <f t="shared" si="0"/>
        <v>15</v>
      </c>
      <c r="K10" s="78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s="61" customFormat="1" ht="20.25" customHeight="1" thickBot="1" x14ac:dyDescent="0.45">
      <c r="A11" s="75" t="s">
        <v>447</v>
      </c>
      <c r="B11" s="76" t="s">
        <v>132</v>
      </c>
      <c r="C11" s="77" t="s">
        <v>404</v>
      </c>
      <c r="D11" s="77" t="s">
        <v>193</v>
      </c>
      <c r="E11" s="77" t="s">
        <v>192</v>
      </c>
      <c r="F11" s="77" t="s">
        <v>349</v>
      </c>
      <c r="G11" s="77" t="s">
        <v>30</v>
      </c>
      <c r="H11" s="77">
        <v>603</v>
      </c>
      <c r="I11" s="77" t="s">
        <v>291</v>
      </c>
      <c r="J11" s="75">
        <f t="shared" si="0"/>
        <v>15</v>
      </c>
      <c r="K11" s="78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s="61" customFormat="1" ht="20.25" customHeight="1" thickBot="1" x14ac:dyDescent="0.45">
      <c r="A12" s="75" t="s">
        <v>447</v>
      </c>
      <c r="B12" s="76" t="s">
        <v>133</v>
      </c>
      <c r="C12" s="77" t="s">
        <v>404</v>
      </c>
      <c r="D12" s="77" t="s">
        <v>193</v>
      </c>
      <c r="E12" s="77" t="s">
        <v>192</v>
      </c>
      <c r="F12" s="77" t="s">
        <v>349</v>
      </c>
      <c r="G12" s="77" t="s">
        <v>30</v>
      </c>
      <c r="H12" s="77">
        <v>603</v>
      </c>
      <c r="I12" s="77" t="s">
        <v>291</v>
      </c>
      <c r="J12" s="75">
        <f t="shared" si="0"/>
        <v>15</v>
      </c>
      <c r="K12" s="7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s="61" customFormat="1" ht="20.25" customHeight="1" thickBot="1" x14ac:dyDescent="0.45">
      <c r="A13" s="75" t="s">
        <v>447</v>
      </c>
      <c r="B13" s="76" t="s">
        <v>134</v>
      </c>
      <c r="C13" s="77" t="s">
        <v>404</v>
      </c>
      <c r="D13" s="77" t="s">
        <v>193</v>
      </c>
      <c r="E13" s="77" t="s">
        <v>192</v>
      </c>
      <c r="F13" s="77" t="s">
        <v>349</v>
      </c>
      <c r="G13" s="77" t="s">
        <v>30</v>
      </c>
      <c r="H13" s="77">
        <v>603</v>
      </c>
      <c r="I13" s="77" t="s">
        <v>291</v>
      </c>
      <c r="J13" s="75">
        <f t="shared" si="0"/>
        <v>15</v>
      </c>
      <c r="K13" s="78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s="61" customFormat="1" ht="20.25" customHeight="1" thickBot="1" x14ac:dyDescent="0.35">
      <c r="A14" s="82" t="s">
        <v>447</v>
      </c>
      <c r="B14" s="83" t="s">
        <v>135</v>
      </c>
      <c r="C14" s="84" t="s">
        <v>423</v>
      </c>
      <c r="D14" s="84" t="s">
        <v>36</v>
      </c>
      <c r="E14" s="84" t="s">
        <v>94</v>
      </c>
      <c r="F14" s="84" t="s">
        <v>349</v>
      </c>
      <c r="G14" s="84" t="s">
        <v>143</v>
      </c>
      <c r="H14" s="84">
        <v>603</v>
      </c>
      <c r="I14" s="84" t="s">
        <v>291</v>
      </c>
      <c r="J14" s="82">
        <f t="shared" si="0"/>
        <v>2</v>
      </c>
      <c r="K14" s="6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s="60" customFormat="1" ht="20.25" customHeight="1" thickBot="1" x14ac:dyDescent="0.35">
      <c r="A15" s="82" t="s">
        <v>447</v>
      </c>
      <c r="B15" s="83" t="s">
        <v>136</v>
      </c>
      <c r="C15" s="84" t="s">
        <v>423</v>
      </c>
      <c r="D15" s="84" t="s">
        <v>36</v>
      </c>
      <c r="E15" s="84" t="s">
        <v>94</v>
      </c>
      <c r="F15" s="84" t="s">
        <v>349</v>
      </c>
      <c r="G15" s="84" t="s">
        <v>143</v>
      </c>
      <c r="H15" s="84">
        <v>603</v>
      </c>
      <c r="I15" s="84" t="s">
        <v>291</v>
      </c>
      <c r="J15" s="82">
        <f t="shared" si="0"/>
        <v>2</v>
      </c>
      <c r="K15" s="6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s="63" customFormat="1" ht="20.25" customHeight="1" thickBot="1" x14ac:dyDescent="0.45">
      <c r="A16" s="75" t="s">
        <v>447</v>
      </c>
      <c r="B16" s="76" t="s">
        <v>63</v>
      </c>
      <c r="C16" s="77" t="s">
        <v>406</v>
      </c>
      <c r="D16" s="77" t="s">
        <v>193</v>
      </c>
      <c r="E16" s="77" t="s">
        <v>318</v>
      </c>
      <c r="F16" s="77" t="s">
        <v>349</v>
      </c>
      <c r="G16" s="77" t="s">
        <v>144</v>
      </c>
      <c r="H16" s="77">
        <v>603</v>
      </c>
      <c r="I16" s="77" t="s">
        <v>291</v>
      </c>
      <c r="J16" s="75">
        <f t="shared" si="0"/>
        <v>3</v>
      </c>
      <c r="K16" s="7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s="63" customFormat="1" ht="20.25" customHeight="1" thickBot="1" x14ac:dyDescent="0.35">
      <c r="A17" s="75" t="s">
        <v>447</v>
      </c>
      <c r="B17" s="85" t="s">
        <v>137</v>
      </c>
      <c r="C17" s="86" t="s">
        <v>405</v>
      </c>
      <c r="D17" s="77" t="s">
        <v>193</v>
      </c>
      <c r="E17" s="77" t="s">
        <v>293</v>
      </c>
      <c r="F17" s="77" t="s">
        <v>349</v>
      </c>
      <c r="G17" s="77" t="s">
        <v>294</v>
      </c>
      <c r="H17" s="86">
        <v>805</v>
      </c>
      <c r="I17" s="77" t="s">
        <v>344</v>
      </c>
      <c r="J17" s="75">
        <f t="shared" si="0"/>
        <v>4</v>
      </c>
      <c r="K17" s="6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:52" s="63" customFormat="1" ht="20.25" customHeight="1" thickBot="1" x14ac:dyDescent="0.45">
      <c r="A18" s="75" t="s">
        <v>447</v>
      </c>
      <c r="B18" s="85" t="s">
        <v>138</v>
      </c>
      <c r="C18" s="86" t="s">
        <v>405</v>
      </c>
      <c r="D18" s="77" t="s">
        <v>193</v>
      </c>
      <c r="E18" s="77" t="s">
        <v>293</v>
      </c>
      <c r="F18" s="77" t="s">
        <v>349</v>
      </c>
      <c r="G18" s="77" t="s">
        <v>294</v>
      </c>
      <c r="H18" s="86">
        <v>805</v>
      </c>
      <c r="I18" s="77" t="s">
        <v>344</v>
      </c>
      <c r="J18" s="75">
        <f t="shared" si="0"/>
        <v>4</v>
      </c>
      <c r="K18" s="7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</row>
    <row r="19" spans="1:52" s="62" customFormat="1" ht="20.25" customHeight="1" thickBot="1" x14ac:dyDescent="0.45">
      <c r="A19" s="75" t="s">
        <v>447</v>
      </c>
      <c r="B19" s="85" t="s">
        <v>139</v>
      </c>
      <c r="C19" s="86" t="s">
        <v>405</v>
      </c>
      <c r="D19" s="77" t="s">
        <v>193</v>
      </c>
      <c r="E19" s="77" t="s">
        <v>293</v>
      </c>
      <c r="F19" s="77" t="s">
        <v>349</v>
      </c>
      <c r="G19" s="77" t="s">
        <v>294</v>
      </c>
      <c r="H19" s="86">
        <v>805</v>
      </c>
      <c r="I19" s="77" t="s">
        <v>344</v>
      </c>
      <c r="J19" s="75">
        <f t="shared" si="0"/>
        <v>4</v>
      </c>
      <c r="K19" s="78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</row>
    <row r="20" spans="1:52" s="62" customFormat="1" ht="20.25" customHeight="1" thickBot="1" x14ac:dyDescent="0.45">
      <c r="A20" s="75" t="s">
        <v>447</v>
      </c>
      <c r="B20" s="76" t="s">
        <v>140</v>
      </c>
      <c r="C20" s="86" t="s">
        <v>405</v>
      </c>
      <c r="D20" s="77" t="s">
        <v>193</v>
      </c>
      <c r="E20" s="77" t="s">
        <v>293</v>
      </c>
      <c r="F20" s="77" t="s">
        <v>349</v>
      </c>
      <c r="G20" s="77" t="s">
        <v>294</v>
      </c>
      <c r="H20" s="77">
        <v>805</v>
      </c>
      <c r="I20" s="77" t="s">
        <v>344</v>
      </c>
      <c r="J20" s="75">
        <f t="shared" si="0"/>
        <v>4</v>
      </c>
      <c r="K20" s="78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s="62" customFormat="1" ht="20.25" customHeight="1" thickBot="1" x14ac:dyDescent="0.35">
      <c r="A21" s="82" t="s">
        <v>447</v>
      </c>
      <c r="B21" s="83" t="s">
        <v>141</v>
      </c>
      <c r="C21" s="84" t="s">
        <v>416</v>
      </c>
      <c r="D21" s="84" t="s">
        <v>36</v>
      </c>
      <c r="E21" s="84" t="s">
        <v>195</v>
      </c>
      <c r="F21" s="84" t="s">
        <v>349</v>
      </c>
      <c r="G21" s="84" t="s">
        <v>121</v>
      </c>
      <c r="H21" s="84">
        <v>603</v>
      </c>
      <c r="I21" s="84" t="s">
        <v>292</v>
      </c>
      <c r="J21" s="82">
        <f t="shared" si="0"/>
        <v>2</v>
      </c>
      <c r="K21" s="69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s="60" customFormat="1" ht="20.25" customHeight="1" thickBot="1" x14ac:dyDescent="0.35">
      <c r="A22" s="82" t="s">
        <v>447</v>
      </c>
      <c r="B22" s="83" t="s">
        <v>142</v>
      </c>
      <c r="C22" s="84" t="s">
        <v>416</v>
      </c>
      <c r="D22" s="84" t="s">
        <v>36</v>
      </c>
      <c r="E22" s="84" t="s">
        <v>195</v>
      </c>
      <c r="F22" s="84" t="s">
        <v>349</v>
      </c>
      <c r="G22" s="84" t="s">
        <v>121</v>
      </c>
      <c r="H22" s="84">
        <v>603</v>
      </c>
      <c r="I22" s="84" t="s">
        <v>292</v>
      </c>
      <c r="J22" s="82">
        <f t="shared" si="0"/>
        <v>2</v>
      </c>
      <c r="K22" s="69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s="61" customFormat="1" ht="20.25" customHeight="1" thickBot="1" x14ac:dyDescent="0.35">
      <c r="A23" s="75" t="s">
        <v>447</v>
      </c>
      <c r="B23" s="76" t="s">
        <v>65</v>
      </c>
      <c r="C23" s="77" t="s">
        <v>65</v>
      </c>
      <c r="D23" s="77" t="s">
        <v>104</v>
      </c>
      <c r="E23" s="90" t="s">
        <v>64</v>
      </c>
      <c r="F23" s="77" t="s">
        <v>350</v>
      </c>
      <c r="G23" s="77" t="s">
        <v>325</v>
      </c>
      <c r="H23" s="77" t="s">
        <v>324</v>
      </c>
      <c r="I23" s="77" t="s">
        <v>292</v>
      </c>
      <c r="J23" s="75">
        <f t="shared" si="0"/>
        <v>1</v>
      </c>
      <c r="K23" s="69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s="63" customFormat="1" ht="20.25" customHeight="1" thickBot="1" x14ac:dyDescent="0.35">
      <c r="A24" s="82" t="s">
        <v>447</v>
      </c>
      <c r="B24" s="83" t="s">
        <v>72</v>
      </c>
      <c r="C24" s="84" t="s">
        <v>72</v>
      </c>
      <c r="D24" s="84" t="s">
        <v>73</v>
      </c>
      <c r="E24" s="84" t="s">
        <v>103</v>
      </c>
      <c r="F24" s="84" t="s">
        <v>362</v>
      </c>
      <c r="G24" s="84" t="s">
        <v>327</v>
      </c>
      <c r="H24" s="84" t="s">
        <v>326</v>
      </c>
      <c r="I24" s="84" t="s">
        <v>292</v>
      </c>
      <c r="J24" s="82">
        <f t="shared" si="0"/>
        <v>1</v>
      </c>
      <c r="K24" s="69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52" s="61" customFormat="1" ht="20.25" customHeight="1" thickBot="1" x14ac:dyDescent="0.35">
      <c r="A25" s="75" t="s">
        <v>447</v>
      </c>
      <c r="B25" s="76" t="s">
        <v>77</v>
      </c>
      <c r="C25" s="77" t="s">
        <v>424</v>
      </c>
      <c r="D25" s="77" t="s">
        <v>46</v>
      </c>
      <c r="E25" s="86" t="s">
        <v>76</v>
      </c>
      <c r="F25" s="77" t="s">
        <v>353</v>
      </c>
      <c r="G25" s="77" t="s">
        <v>332</v>
      </c>
      <c r="H25" s="77" t="s">
        <v>302</v>
      </c>
      <c r="I25" s="77" t="s">
        <v>292</v>
      </c>
      <c r="J25" s="75">
        <f t="shared" si="0"/>
        <v>1</v>
      </c>
      <c r="K25" s="69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62" customFormat="1" ht="20.25" customHeight="1" thickBot="1" x14ac:dyDescent="0.35">
      <c r="A26" s="82" t="s">
        <v>447</v>
      </c>
      <c r="B26" s="83" t="s">
        <v>79</v>
      </c>
      <c r="C26" s="84" t="s">
        <v>425</v>
      </c>
      <c r="D26" s="84" t="s">
        <v>46</v>
      </c>
      <c r="E26" s="93" t="s">
        <v>78</v>
      </c>
      <c r="F26" s="84" t="s">
        <v>353</v>
      </c>
      <c r="G26" s="84" t="s">
        <v>331</v>
      </c>
      <c r="H26" s="84" t="s">
        <v>302</v>
      </c>
      <c r="I26" s="84" t="s">
        <v>292</v>
      </c>
      <c r="J26" s="82">
        <f t="shared" si="0"/>
        <v>1</v>
      </c>
      <c r="K26" s="69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62" customFormat="1" ht="20.25" customHeight="1" thickBot="1" x14ac:dyDescent="0.35">
      <c r="A27" s="75" t="s">
        <v>447</v>
      </c>
      <c r="B27" s="76" t="s">
        <v>85</v>
      </c>
      <c r="C27" s="77" t="s">
        <v>85</v>
      </c>
      <c r="D27" s="77" t="s">
        <v>87</v>
      </c>
      <c r="E27" s="77" t="s">
        <v>86</v>
      </c>
      <c r="F27" s="77" t="s">
        <v>85</v>
      </c>
      <c r="G27" s="77" t="s">
        <v>334</v>
      </c>
      <c r="H27" s="77" t="s">
        <v>347</v>
      </c>
      <c r="I27" s="77" t="s">
        <v>292</v>
      </c>
      <c r="J27" s="75">
        <f t="shared" si="0"/>
        <v>1</v>
      </c>
      <c r="K27" s="69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60" customFormat="1" ht="20.25" customHeight="1" thickBot="1" x14ac:dyDescent="0.45">
      <c r="A28" s="82" t="s">
        <v>447</v>
      </c>
      <c r="B28" s="83" t="s">
        <v>172</v>
      </c>
      <c r="C28" s="84" t="s">
        <v>407</v>
      </c>
      <c r="D28" s="84" t="s">
        <v>95</v>
      </c>
      <c r="E28" s="84" t="s">
        <v>96</v>
      </c>
      <c r="F28" s="84" t="s">
        <v>12</v>
      </c>
      <c r="G28" s="84" t="s">
        <v>24</v>
      </c>
      <c r="H28" s="84">
        <v>603</v>
      </c>
      <c r="I28" s="84" t="s">
        <v>291</v>
      </c>
      <c r="J28" s="82">
        <f t="shared" si="0"/>
        <v>2</v>
      </c>
      <c r="K28" s="7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s="61" customFormat="1" ht="20.25" customHeight="1" thickBot="1" x14ac:dyDescent="0.45">
      <c r="A29" s="82" t="s">
        <v>447</v>
      </c>
      <c r="B29" s="83" t="s">
        <v>182</v>
      </c>
      <c r="C29" s="84" t="s">
        <v>407</v>
      </c>
      <c r="D29" s="84" t="s">
        <v>95</v>
      </c>
      <c r="E29" s="84" t="s">
        <v>96</v>
      </c>
      <c r="F29" s="84" t="s">
        <v>12</v>
      </c>
      <c r="G29" s="84" t="s">
        <v>24</v>
      </c>
      <c r="H29" s="84">
        <v>603</v>
      </c>
      <c r="I29" s="84" t="s">
        <v>291</v>
      </c>
      <c r="J29" s="82">
        <f t="shared" si="0"/>
        <v>2</v>
      </c>
      <c r="K29" s="78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s="60" customFormat="1" ht="20.25" customHeight="1" thickBot="1" x14ac:dyDescent="0.45">
      <c r="A30" s="75" t="s">
        <v>447</v>
      </c>
      <c r="B30" s="76" t="s">
        <v>173</v>
      </c>
      <c r="C30" s="77" t="s">
        <v>409</v>
      </c>
      <c r="D30" s="77" t="s">
        <v>95</v>
      </c>
      <c r="E30" s="77" t="s">
        <v>99</v>
      </c>
      <c r="F30" s="77" t="s">
        <v>12</v>
      </c>
      <c r="G30" s="77" t="s">
        <v>299</v>
      </c>
      <c r="H30" s="77">
        <v>603</v>
      </c>
      <c r="I30" s="77" t="s">
        <v>291</v>
      </c>
      <c r="J30" s="75">
        <f t="shared" si="0"/>
        <v>3</v>
      </c>
      <c r="K30" s="78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s="61" customFormat="1" ht="20.25" customHeight="1" thickBot="1" x14ac:dyDescent="0.45">
      <c r="A31" s="75" t="s">
        <v>447</v>
      </c>
      <c r="B31" s="76" t="s">
        <v>178</v>
      </c>
      <c r="C31" s="77" t="s">
        <v>409</v>
      </c>
      <c r="D31" s="77" t="s">
        <v>95</v>
      </c>
      <c r="E31" s="77" t="s">
        <v>99</v>
      </c>
      <c r="F31" s="77" t="s">
        <v>12</v>
      </c>
      <c r="G31" s="77" t="s">
        <v>299</v>
      </c>
      <c r="H31" s="77">
        <v>603</v>
      </c>
      <c r="I31" s="77" t="s">
        <v>291</v>
      </c>
      <c r="J31" s="75">
        <f t="shared" si="0"/>
        <v>3</v>
      </c>
      <c r="K31" s="78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s="60" customFormat="1" ht="20.25" customHeight="1" thickBot="1" x14ac:dyDescent="0.45">
      <c r="A32" s="75" t="s">
        <v>447</v>
      </c>
      <c r="B32" s="76" t="s">
        <v>180</v>
      </c>
      <c r="C32" s="77" t="s">
        <v>409</v>
      </c>
      <c r="D32" s="77" t="s">
        <v>95</v>
      </c>
      <c r="E32" s="77" t="s">
        <v>99</v>
      </c>
      <c r="F32" s="77" t="s">
        <v>12</v>
      </c>
      <c r="G32" s="77" t="s">
        <v>299</v>
      </c>
      <c r="H32" s="77">
        <v>603</v>
      </c>
      <c r="I32" s="77" t="s">
        <v>291</v>
      </c>
      <c r="J32" s="75">
        <f t="shared" si="0"/>
        <v>3</v>
      </c>
      <c r="K32" s="78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s="61" customFormat="1" ht="20.25" customHeight="1" thickBot="1" x14ac:dyDescent="0.45">
      <c r="A33" s="82" t="s">
        <v>447</v>
      </c>
      <c r="B33" s="83" t="s">
        <v>176</v>
      </c>
      <c r="C33" s="84" t="s">
        <v>408</v>
      </c>
      <c r="D33" s="84" t="s">
        <v>95</v>
      </c>
      <c r="E33" s="84" t="s">
        <v>98</v>
      </c>
      <c r="F33" s="84" t="s">
        <v>12</v>
      </c>
      <c r="G33" s="84" t="s">
        <v>298</v>
      </c>
      <c r="H33" s="84">
        <v>603</v>
      </c>
      <c r="I33" s="84" t="s">
        <v>291</v>
      </c>
      <c r="J33" s="82">
        <f t="shared" si="0"/>
        <v>2</v>
      </c>
      <c r="K33" s="78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s="63" customFormat="1" ht="20.25" customHeight="1" thickBot="1" x14ac:dyDescent="0.45">
      <c r="A34" s="82" t="s">
        <v>447</v>
      </c>
      <c r="B34" s="83" t="s">
        <v>177</v>
      </c>
      <c r="C34" s="84" t="s">
        <v>408</v>
      </c>
      <c r="D34" s="84" t="s">
        <v>95</v>
      </c>
      <c r="E34" s="84" t="s">
        <v>98</v>
      </c>
      <c r="F34" s="84" t="s">
        <v>12</v>
      </c>
      <c r="G34" s="84" t="s">
        <v>298</v>
      </c>
      <c r="H34" s="84">
        <v>603</v>
      </c>
      <c r="I34" s="84" t="s">
        <v>291</v>
      </c>
      <c r="J34" s="82">
        <f t="shared" ref="J34:J65" si="1">COUNTIF(E:E,E34)</f>
        <v>2</v>
      </c>
      <c r="K34" s="78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s="62" customFormat="1" ht="20.25" customHeight="1" thickBot="1" x14ac:dyDescent="0.45">
      <c r="A35" s="75" t="s">
        <v>447</v>
      </c>
      <c r="B35" s="76" t="s">
        <v>88</v>
      </c>
      <c r="C35" s="77" t="s">
        <v>411</v>
      </c>
      <c r="D35" s="77" t="s">
        <v>95</v>
      </c>
      <c r="E35" s="77" t="s">
        <v>290</v>
      </c>
      <c r="F35" s="77" t="s">
        <v>12</v>
      </c>
      <c r="G35" s="77" t="s">
        <v>297</v>
      </c>
      <c r="H35" s="77">
        <v>603</v>
      </c>
      <c r="I35" s="77" t="s">
        <v>291</v>
      </c>
      <c r="J35" s="75">
        <f t="shared" si="1"/>
        <v>1</v>
      </c>
      <c r="K35" s="78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s="62" customFormat="1" ht="20.25" customHeight="1" thickBot="1" x14ac:dyDescent="0.45">
      <c r="A36" s="82" t="s">
        <v>447</v>
      </c>
      <c r="B36" s="83" t="s">
        <v>179</v>
      </c>
      <c r="C36" s="84" t="s">
        <v>412</v>
      </c>
      <c r="D36" s="84" t="s">
        <v>95</v>
      </c>
      <c r="E36" s="84" t="s">
        <v>100</v>
      </c>
      <c r="F36" s="84" t="s">
        <v>12</v>
      </c>
      <c r="G36" s="84" t="s">
        <v>296</v>
      </c>
      <c r="H36" s="84">
        <v>603</v>
      </c>
      <c r="I36" s="84" t="s">
        <v>291</v>
      </c>
      <c r="J36" s="82">
        <f t="shared" si="1"/>
        <v>2</v>
      </c>
      <c r="K36" s="78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s="62" customFormat="1" ht="20.25" customHeight="1" thickBot="1" x14ac:dyDescent="0.45">
      <c r="A37" s="82" t="s">
        <v>447</v>
      </c>
      <c r="B37" s="83" t="s">
        <v>181</v>
      </c>
      <c r="C37" s="84" t="s">
        <v>412</v>
      </c>
      <c r="D37" s="84" t="s">
        <v>95</v>
      </c>
      <c r="E37" s="84" t="s">
        <v>100</v>
      </c>
      <c r="F37" s="84" t="s">
        <v>12</v>
      </c>
      <c r="G37" s="84" t="s">
        <v>296</v>
      </c>
      <c r="H37" s="84">
        <v>603</v>
      </c>
      <c r="I37" s="84" t="s">
        <v>291</v>
      </c>
      <c r="J37" s="82">
        <f t="shared" si="1"/>
        <v>2</v>
      </c>
      <c r="K37" s="78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s="62" customFormat="1" ht="20.25" customHeight="1" thickBot="1" x14ac:dyDescent="0.45">
      <c r="A38" s="75" t="s">
        <v>447</v>
      </c>
      <c r="B38" s="76" t="s">
        <v>168</v>
      </c>
      <c r="C38" s="77" t="s">
        <v>413</v>
      </c>
      <c r="D38" s="77" t="s">
        <v>95</v>
      </c>
      <c r="E38" s="77" t="s">
        <v>308</v>
      </c>
      <c r="F38" s="77" t="s">
        <v>12</v>
      </c>
      <c r="G38" s="77" t="s">
        <v>27</v>
      </c>
      <c r="H38" s="77">
        <v>603</v>
      </c>
      <c r="I38" s="77" t="s">
        <v>291</v>
      </c>
      <c r="J38" s="75">
        <f t="shared" si="1"/>
        <v>4</v>
      </c>
      <c r="K38" s="7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s="63" customFormat="1" ht="20.25" customHeight="1" thickBot="1" x14ac:dyDescent="0.45">
      <c r="A39" s="75" t="s">
        <v>447</v>
      </c>
      <c r="B39" s="76" t="s">
        <v>169</v>
      </c>
      <c r="C39" s="77" t="s">
        <v>413</v>
      </c>
      <c r="D39" s="77" t="s">
        <v>95</v>
      </c>
      <c r="E39" s="77" t="s">
        <v>308</v>
      </c>
      <c r="F39" s="77" t="s">
        <v>12</v>
      </c>
      <c r="G39" s="77" t="s">
        <v>27</v>
      </c>
      <c r="H39" s="77">
        <v>603</v>
      </c>
      <c r="I39" s="77" t="s">
        <v>291</v>
      </c>
      <c r="J39" s="75">
        <f t="shared" si="1"/>
        <v>4</v>
      </c>
      <c r="K39" s="78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s="62" customFormat="1" ht="20.25" customHeight="1" thickBot="1" x14ac:dyDescent="0.45">
      <c r="A40" s="75" t="s">
        <v>447</v>
      </c>
      <c r="B40" s="76" t="s">
        <v>170</v>
      </c>
      <c r="C40" s="77" t="s">
        <v>413</v>
      </c>
      <c r="D40" s="77" t="s">
        <v>95</v>
      </c>
      <c r="E40" s="77" t="s">
        <v>308</v>
      </c>
      <c r="F40" s="77" t="s">
        <v>12</v>
      </c>
      <c r="G40" s="77" t="s">
        <v>27</v>
      </c>
      <c r="H40" s="77">
        <v>603</v>
      </c>
      <c r="I40" s="77" t="s">
        <v>291</v>
      </c>
      <c r="J40" s="75">
        <f t="shared" si="1"/>
        <v>4</v>
      </c>
      <c r="K40" s="78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s="62" customFormat="1" ht="20.25" customHeight="1" thickBot="1" x14ac:dyDescent="0.35">
      <c r="A41" s="75" t="s">
        <v>447</v>
      </c>
      <c r="B41" s="76" t="s">
        <v>171</v>
      </c>
      <c r="C41" s="77" t="s">
        <v>413</v>
      </c>
      <c r="D41" s="77" t="s">
        <v>95</v>
      </c>
      <c r="E41" s="77" t="s">
        <v>308</v>
      </c>
      <c r="F41" s="77" t="s">
        <v>12</v>
      </c>
      <c r="G41" s="77" t="s">
        <v>27</v>
      </c>
      <c r="H41" s="77">
        <v>603</v>
      </c>
      <c r="I41" s="77" t="s">
        <v>291</v>
      </c>
      <c r="J41" s="75">
        <f t="shared" si="1"/>
        <v>4</v>
      </c>
      <c r="K41" s="6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s="63" customFormat="1" ht="20.25" customHeight="1" thickBot="1" x14ac:dyDescent="0.35">
      <c r="A42" s="82" t="s">
        <v>447</v>
      </c>
      <c r="B42" s="83" t="s">
        <v>174</v>
      </c>
      <c r="C42" s="84" t="s">
        <v>414</v>
      </c>
      <c r="D42" s="84" t="s">
        <v>34</v>
      </c>
      <c r="E42" s="84" t="s">
        <v>97</v>
      </c>
      <c r="F42" s="84" t="s">
        <v>12</v>
      </c>
      <c r="G42" s="84" t="s">
        <v>343</v>
      </c>
      <c r="H42" s="84">
        <v>603</v>
      </c>
      <c r="I42" s="84" t="s">
        <v>291</v>
      </c>
      <c r="J42" s="82">
        <f t="shared" si="1"/>
        <v>2</v>
      </c>
      <c r="K42" s="6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s="63" customFormat="1" ht="20.25" customHeight="1" thickBot="1" x14ac:dyDescent="0.35">
      <c r="A43" s="82" t="s">
        <v>447</v>
      </c>
      <c r="B43" s="83" t="s">
        <v>175</v>
      </c>
      <c r="C43" s="84" t="s">
        <v>414</v>
      </c>
      <c r="D43" s="84" t="s">
        <v>34</v>
      </c>
      <c r="E43" s="84" t="s">
        <v>97</v>
      </c>
      <c r="F43" s="84" t="s">
        <v>12</v>
      </c>
      <c r="G43" s="84" t="s">
        <v>343</v>
      </c>
      <c r="H43" s="84">
        <v>603</v>
      </c>
      <c r="I43" s="84" t="s">
        <v>291</v>
      </c>
      <c r="J43" s="82">
        <f t="shared" si="1"/>
        <v>2</v>
      </c>
      <c r="K43" s="6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s="62" customFormat="1" ht="20.25" customHeight="1" thickBot="1" x14ac:dyDescent="0.35">
      <c r="A44" s="75" t="s">
        <v>447</v>
      </c>
      <c r="B44" s="76" t="s">
        <v>145</v>
      </c>
      <c r="C44" s="77" t="s">
        <v>523</v>
      </c>
      <c r="D44" s="77" t="s">
        <v>92</v>
      </c>
      <c r="E44" s="86" t="s">
        <v>67</v>
      </c>
      <c r="F44" s="77" t="s">
        <v>352</v>
      </c>
      <c r="G44" s="97" t="s">
        <v>328</v>
      </c>
      <c r="H44" s="77">
        <v>603</v>
      </c>
      <c r="I44" s="77" t="s">
        <v>526</v>
      </c>
      <c r="J44" s="75">
        <f t="shared" si="1"/>
        <v>3</v>
      </c>
      <c r="K44" s="6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ht="20.25" customHeight="1" thickBot="1" x14ac:dyDescent="0.35">
      <c r="A45" s="75" t="s">
        <v>447</v>
      </c>
      <c r="B45" s="76" t="s">
        <v>146</v>
      </c>
      <c r="C45" s="77" t="s">
        <v>523</v>
      </c>
      <c r="D45" s="77" t="s">
        <v>92</v>
      </c>
      <c r="E45" s="86" t="s">
        <v>67</v>
      </c>
      <c r="F45" s="77" t="s">
        <v>352</v>
      </c>
      <c r="G45" s="97" t="s">
        <v>328</v>
      </c>
      <c r="H45" s="77">
        <v>603</v>
      </c>
      <c r="I45" s="77" t="s">
        <v>526</v>
      </c>
      <c r="J45" s="75">
        <f t="shared" si="1"/>
        <v>3</v>
      </c>
      <c r="K45" s="69"/>
    </row>
    <row r="46" spans="1:52" s="63" customFormat="1" ht="20.25" customHeight="1" thickBot="1" x14ac:dyDescent="0.35">
      <c r="A46" s="75" t="s">
        <v>447</v>
      </c>
      <c r="B46" s="76" t="s">
        <v>147</v>
      </c>
      <c r="C46" s="77" t="s">
        <v>523</v>
      </c>
      <c r="D46" s="77" t="s">
        <v>92</v>
      </c>
      <c r="E46" s="86" t="s">
        <v>67</v>
      </c>
      <c r="F46" s="77" t="s">
        <v>352</v>
      </c>
      <c r="G46" s="97" t="s">
        <v>328</v>
      </c>
      <c r="H46" s="77">
        <v>603</v>
      </c>
      <c r="I46" s="77" t="s">
        <v>526</v>
      </c>
      <c r="J46" s="75">
        <f t="shared" si="1"/>
        <v>3</v>
      </c>
      <c r="K46" s="6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ht="20.25" customHeight="1" thickBot="1" x14ac:dyDescent="0.35">
      <c r="A47" s="82" t="s">
        <v>447</v>
      </c>
      <c r="B47" s="83" t="s">
        <v>33</v>
      </c>
      <c r="C47" s="84" t="s">
        <v>522</v>
      </c>
      <c r="D47" s="84" t="s">
        <v>519</v>
      </c>
      <c r="E47" s="82" t="s">
        <v>520</v>
      </c>
      <c r="F47" s="84" t="s">
        <v>351</v>
      </c>
      <c r="G47" s="84" t="s">
        <v>521</v>
      </c>
      <c r="H47" s="84" t="s">
        <v>323</v>
      </c>
      <c r="I47" s="84" t="s">
        <v>291</v>
      </c>
      <c r="J47" s="82">
        <f t="shared" si="1"/>
        <v>1</v>
      </c>
      <c r="K47" s="69"/>
    </row>
    <row r="48" spans="1:52" s="62" customFormat="1" ht="20.25" customHeight="1" thickBot="1" x14ac:dyDescent="0.35">
      <c r="A48" s="70" t="s">
        <v>446</v>
      </c>
      <c r="B48" s="71" t="s">
        <v>148</v>
      </c>
      <c r="C48" s="72" t="s">
        <v>403</v>
      </c>
      <c r="D48" s="73" t="s">
        <v>35</v>
      </c>
      <c r="E48" s="73" t="s">
        <v>109</v>
      </c>
      <c r="F48" s="72" t="s">
        <v>336</v>
      </c>
      <c r="G48" s="73" t="s">
        <v>335</v>
      </c>
      <c r="H48" s="72" t="s">
        <v>337</v>
      </c>
      <c r="I48" s="73" t="s">
        <v>291</v>
      </c>
      <c r="J48" s="70">
        <f t="shared" si="1"/>
        <v>2</v>
      </c>
      <c r="K48" s="6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s="63" customFormat="1" ht="20.25" customHeight="1" thickBot="1" x14ac:dyDescent="0.35">
      <c r="A49" s="70" t="s">
        <v>446</v>
      </c>
      <c r="B49" s="74" t="s">
        <v>194</v>
      </c>
      <c r="C49" s="73" t="s">
        <v>403</v>
      </c>
      <c r="D49" s="73" t="s">
        <v>35</v>
      </c>
      <c r="E49" s="73" t="s">
        <v>109</v>
      </c>
      <c r="F49" s="73" t="s">
        <v>336</v>
      </c>
      <c r="G49" s="73" t="s">
        <v>338</v>
      </c>
      <c r="H49" s="72" t="s">
        <v>337</v>
      </c>
      <c r="I49" s="73" t="s">
        <v>291</v>
      </c>
      <c r="J49" s="70">
        <f t="shared" si="1"/>
        <v>2</v>
      </c>
      <c r="K49" s="6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s="62" customFormat="1" ht="20.25" customHeight="1" thickBot="1" x14ac:dyDescent="0.45">
      <c r="A50" s="79" t="s">
        <v>446</v>
      </c>
      <c r="B50" s="80" t="s">
        <v>155</v>
      </c>
      <c r="C50" s="81" t="s">
        <v>404</v>
      </c>
      <c r="D50" s="81" t="s">
        <v>193</v>
      </c>
      <c r="E50" s="81" t="s">
        <v>192</v>
      </c>
      <c r="F50" s="81" t="s">
        <v>349</v>
      </c>
      <c r="G50" s="81" t="s">
        <v>30</v>
      </c>
      <c r="H50" s="81">
        <v>603</v>
      </c>
      <c r="I50" s="81" t="s">
        <v>291</v>
      </c>
      <c r="J50" s="79">
        <f t="shared" si="1"/>
        <v>15</v>
      </c>
      <c r="K50" s="78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63" customFormat="1" ht="20.25" customHeight="1" thickBot="1" x14ac:dyDescent="0.45">
      <c r="A51" s="79" t="s">
        <v>446</v>
      </c>
      <c r="B51" s="80" t="s">
        <v>113</v>
      </c>
      <c r="C51" s="81" t="s">
        <v>404</v>
      </c>
      <c r="D51" s="81" t="s">
        <v>193</v>
      </c>
      <c r="E51" s="81" t="s">
        <v>192</v>
      </c>
      <c r="F51" s="81" t="s">
        <v>349</v>
      </c>
      <c r="G51" s="81" t="s">
        <v>30</v>
      </c>
      <c r="H51" s="81">
        <v>603</v>
      </c>
      <c r="I51" s="81" t="s">
        <v>291</v>
      </c>
      <c r="J51" s="79">
        <f t="shared" si="1"/>
        <v>15</v>
      </c>
      <c r="K51" s="78" t="s">
        <v>401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63" customFormat="1" ht="20.25" customHeight="1" thickBot="1" x14ac:dyDescent="0.45">
      <c r="A52" s="79" t="s">
        <v>446</v>
      </c>
      <c r="B52" s="80" t="s">
        <v>165</v>
      </c>
      <c r="C52" s="81" t="s">
        <v>404</v>
      </c>
      <c r="D52" s="81" t="s">
        <v>193</v>
      </c>
      <c r="E52" s="81" t="s">
        <v>192</v>
      </c>
      <c r="F52" s="81" t="s">
        <v>349</v>
      </c>
      <c r="G52" s="81" t="s">
        <v>30</v>
      </c>
      <c r="H52" s="81">
        <v>603</v>
      </c>
      <c r="I52" s="81" t="s">
        <v>291</v>
      </c>
      <c r="J52" s="79">
        <f t="shared" si="1"/>
        <v>15</v>
      </c>
      <c r="K52" s="78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s="62" customFormat="1" ht="20.25" customHeight="1" thickBot="1" x14ac:dyDescent="0.35">
      <c r="A53" s="70" t="s">
        <v>446</v>
      </c>
      <c r="B53" s="74" t="s">
        <v>82</v>
      </c>
      <c r="C53" s="73" t="s">
        <v>422</v>
      </c>
      <c r="D53" s="73" t="s">
        <v>36</v>
      </c>
      <c r="E53" s="73" t="s">
        <v>53</v>
      </c>
      <c r="F53" s="73" t="s">
        <v>349</v>
      </c>
      <c r="G53" s="73" t="s">
        <v>31</v>
      </c>
      <c r="H53" s="73">
        <v>603</v>
      </c>
      <c r="I53" s="73" t="s">
        <v>291</v>
      </c>
      <c r="J53" s="70">
        <f t="shared" si="1"/>
        <v>3</v>
      </c>
      <c r="K53" s="69">
        <v>30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s="63" customFormat="1" ht="20.25" customHeight="1" thickBot="1" x14ac:dyDescent="0.35">
      <c r="A54" s="70" t="s">
        <v>446</v>
      </c>
      <c r="B54" s="74" t="s">
        <v>112</v>
      </c>
      <c r="C54" s="73" t="s">
        <v>422</v>
      </c>
      <c r="D54" s="73" t="s">
        <v>36</v>
      </c>
      <c r="E54" s="73" t="s">
        <v>53</v>
      </c>
      <c r="F54" s="73" t="s">
        <v>349</v>
      </c>
      <c r="G54" s="73" t="s">
        <v>31</v>
      </c>
      <c r="H54" s="73">
        <v>603</v>
      </c>
      <c r="I54" s="73" t="s">
        <v>291</v>
      </c>
      <c r="J54" s="70">
        <f t="shared" si="1"/>
        <v>3</v>
      </c>
      <c r="K54" s="6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s="62" customFormat="1" ht="20.25" customHeight="1" thickBot="1" x14ac:dyDescent="0.35">
      <c r="A55" s="70" t="s">
        <v>446</v>
      </c>
      <c r="B55" s="74" t="s">
        <v>164</v>
      </c>
      <c r="C55" s="73" t="s">
        <v>422</v>
      </c>
      <c r="D55" s="73" t="s">
        <v>36</v>
      </c>
      <c r="E55" s="73" t="s">
        <v>53</v>
      </c>
      <c r="F55" s="73" t="s">
        <v>349</v>
      </c>
      <c r="G55" s="73" t="s">
        <v>31</v>
      </c>
      <c r="H55" s="73">
        <v>603</v>
      </c>
      <c r="I55" s="73" t="s">
        <v>291</v>
      </c>
      <c r="J55" s="70">
        <f t="shared" si="1"/>
        <v>3</v>
      </c>
      <c r="K55" s="69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ht="20.25" customHeight="1" thickBot="1" x14ac:dyDescent="0.35">
      <c r="A56" s="79" t="s">
        <v>446</v>
      </c>
      <c r="B56" s="80" t="s">
        <v>14</v>
      </c>
      <c r="C56" s="81" t="s">
        <v>437</v>
      </c>
      <c r="D56" s="81"/>
      <c r="E56" s="81"/>
      <c r="F56" s="81" t="s">
        <v>349</v>
      </c>
      <c r="G56" s="81" t="s">
        <v>15</v>
      </c>
      <c r="H56" s="81">
        <v>402</v>
      </c>
      <c r="I56" s="81" t="s">
        <v>292</v>
      </c>
      <c r="J56" s="79">
        <f t="shared" si="1"/>
        <v>0</v>
      </c>
      <c r="K56" s="69" t="s">
        <v>400</v>
      </c>
    </row>
    <row r="57" spans="1:52" ht="20.25" customHeight="1" thickBot="1" x14ac:dyDescent="0.45">
      <c r="A57" s="70" t="s">
        <v>446</v>
      </c>
      <c r="B57" s="74" t="s">
        <v>114</v>
      </c>
      <c r="C57" s="73" t="s">
        <v>406</v>
      </c>
      <c r="D57" s="73" t="s">
        <v>193</v>
      </c>
      <c r="E57" s="73" t="s">
        <v>318</v>
      </c>
      <c r="F57" s="73" t="s">
        <v>349</v>
      </c>
      <c r="G57" s="73" t="s">
        <v>144</v>
      </c>
      <c r="H57" s="73">
        <v>603</v>
      </c>
      <c r="I57" s="73" t="s">
        <v>291</v>
      </c>
      <c r="J57" s="70">
        <f t="shared" si="1"/>
        <v>3</v>
      </c>
      <c r="K57" s="78"/>
    </row>
    <row r="58" spans="1:52" s="63" customFormat="1" ht="20.25" customHeight="1" thickBot="1" x14ac:dyDescent="0.35">
      <c r="A58" s="70" t="s">
        <v>446</v>
      </c>
      <c r="B58" s="74" t="s">
        <v>161</v>
      </c>
      <c r="C58" s="73" t="s">
        <v>406</v>
      </c>
      <c r="D58" s="73" t="s">
        <v>193</v>
      </c>
      <c r="E58" s="73" t="s">
        <v>318</v>
      </c>
      <c r="F58" s="73" t="s">
        <v>349</v>
      </c>
      <c r="G58" s="73" t="s">
        <v>144</v>
      </c>
      <c r="H58" s="73">
        <v>603</v>
      </c>
      <c r="I58" s="73" t="s">
        <v>291</v>
      </c>
      <c r="J58" s="70">
        <f t="shared" si="1"/>
        <v>3</v>
      </c>
      <c r="K58" s="69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s="63" customFormat="1" ht="20.25" customHeight="1" thickBot="1" x14ac:dyDescent="0.35">
      <c r="A59" s="79" t="s">
        <v>446</v>
      </c>
      <c r="B59" s="80" t="s">
        <v>6</v>
      </c>
      <c r="C59" s="81" t="s">
        <v>417</v>
      </c>
      <c r="D59" s="87" t="s">
        <v>36</v>
      </c>
      <c r="E59" s="81" t="s">
        <v>84</v>
      </c>
      <c r="F59" s="81" t="s">
        <v>349</v>
      </c>
      <c r="G59" s="87" t="s">
        <v>7</v>
      </c>
      <c r="H59" s="87">
        <v>402</v>
      </c>
      <c r="I59" s="87" t="s">
        <v>292</v>
      </c>
      <c r="J59" s="79">
        <f t="shared" si="1"/>
        <v>1</v>
      </c>
      <c r="K59" s="6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s="63" customFormat="1" ht="20.25" customHeight="1" thickBot="1" x14ac:dyDescent="0.35">
      <c r="A60" s="70" t="s">
        <v>446</v>
      </c>
      <c r="B60" s="74" t="s">
        <v>156</v>
      </c>
      <c r="C60" s="73" t="s">
        <v>418</v>
      </c>
      <c r="D60" s="73" t="s">
        <v>36</v>
      </c>
      <c r="E60" s="73" t="s">
        <v>52</v>
      </c>
      <c r="F60" s="73" t="s">
        <v>349</v>
      </c>
      <c r="G60" s="73" t="s">
        <v>32</v>
      </c>
      <c r="H60" s="73">
        <v>402</v>
      </c>
      <c r="I60" s="73" t="s">
        <v>305</v>
      </c>
      <c r="J60" s="70">
        <f t="shared" si="1"/>
        <v>4</v>
      </c>
      <c r="K60" s="69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s="63" customFormat="1" ht="20.25" customHeight="1" thickBot="1" x14ac:dyDescent="0.35">
      <c r="A61" s="70" t="s">
        <v>446</v>
      </c>
      <c r="B61" s="74" t="s">
        <v>158</v>
      </c>
      <c r="C61" s="73" t="s">
        <v>418</v>
      </c>
      <c r="D61" s="73" t="s">
        <v>36</v>
      </c>
      <c r="E61" s="73" t="s">
        <v>52</v>
      </c>
      <c r="F61" s="73" t="s">
        <v>349</v>
      </c>
      <c r="G61" s="73" t="s">
        <v>32</v>
      </c>
      <c r="H61" s="73">
        <v>402</v>
      </c>
      <c r="I61" s="73" t="s">
        <v>305</v>
      </c>
      <c r="J61" s="70">
        <f t="shared" si="1"/>
        <v>4</v>
      </c>
      <c r="K61" s="69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s="62" customFormat="1" ht="20.25" customHeight="1" thickBot="1" x14ac:dyDescent="0.35">
      <c r="A62" s="70" t="s">
        <v>446</v>
      </c>
      <c r="B62" s="74" t="s">
        <v>160</v>
      </c>
      <c r="C62" s="73" t="s">
        <v>418</v>
      </c>
      <c r="D62" s="73" t="s">
        <v>36</v>
      </c>
      <c r="E62" s="73" t="s">
        <v>52</v>
      </c>
      <c r="F62" s="73" t="s">
        <v>349</v>
      </c>
      <c r="G62" s="73" t="s">
        <v>32</v>
      </c>
      <c r="H62" s="73">
        <v>402</v>
      </c>
      <c r="I62" s="73" t="s">
        <v>305</v>
      </c>
      <c r="J62" s="70">
        <f t="shared" si="1"/>
        <v>4</v>
      </c>
      <c r="K62" s="69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20.25" customHeight="1" thickBot="1" x14ac:dyDescent="0.35">
      <c r="A63" s="70" t="s">
        <v>446</v>
      </c>
      <c r="B63" s="74" t="s">
        <v>162</v>
      </c>
      <c r="C63" s="73" t="s">
        <v>418</v>
      </c>
      <c r="D63" s="73" t="s">
        <v>36</v>
      </c>
      <c r="E63" s="73" t="s">
        <v>52</v>
      </c>
      <c r="F63" s="73" t="s">
        <v>349</v>
      </c>
      <c r="G63" s="73" t="s">
        <v>32</v>
      </c>
      <c r="H63" s="73">
        <v>402</v>
      </c>
      <c r="I63" s="73" t="s">
        <v>305</v>
      </c>
      <c r="J63" s="70">
        <f t="shared" si="1"/>
        <v>4</v>
      </c>
      <c r="K63" s="69"/>
    </row>
    <row r="64" spans="1:52" s="63" customFormat="1" ht="20.25" customHeight="1" thickBot="1" x14ac:dyDescent="0.35">
      <c r="A64" s="79" t="s">
        <v>446</v>
      </c>
      <c r="B64" s="80" t="s">
        <v>159</v>
      </c>
      <c r="C64" s="81" t="s">
        <v>419</v>
      </c>
      <c r="D64" s="81" t="s">
        <v>36</v>
      </c>
      <c r="E64" s="79" t="s">
        <v>385</v>
      </c>
      <c r="F64" s="81" t="s">
        <v>349</v>
      </c>
      <c r="G64" s="81" t="s">
        <v>386</v>
      </c>
      <c r="H64" s="81">
        <v>603</v>
      </c>
      <c r="I64" s="81" t="s">
        <v>292</v>
      </c>
      <c r="J64" s="79">
        <f t="shared" si="1"/>
        <v>1</v>
      </c>
      <c r="K64" s="69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ht="20.25" customHeight="1" thickBot="1" x14ac:dyDescent="0.35">
      <c r="A65" s="70" t="s">
        <v>446</v>
      </c>
      <c r="B65" s="71" t="s">
        <v>28</v>
      </c>
      <c r="C65" s="72" t="s">
        <v>420</v>
      </c>
      <c r="D65" s="72" t="s">
        <v>36</v>
      </c>
      <c r="E65" s="73" t="s">
        <v>123</v>
      </c>
      <c r="F65" s="72" t="s">
        <v>349</v>
      </c>
      <c r="G65" s="72" t="s">
        <v>10</v>
      </c>
      <c r="H65" s="72">
        <v>402</v>
      </c>
      <c r="I65" s="72" t="s">
        <v>292</v>
      </c>
      <c r="J65" s="70">
        <f t="shared" si="1"/>
        <v>2</v>
      </c>
      <c r="K65" s="69">
        <v>90</v>
      </c>
    </row>
    <row r="66" spans="1:52" s="60" customFormat="1" ht="20.25" customHeight="1" thickBot="1" x14ac:dyDescent="0.35">
      <c r="A66" s="70" t="s">
        <v>446</v>
      </c>
      <c r="B66" s="71" t="s">
        <v>26</v>
      </c>
      <c r="C66" s="72" t="s">
        <v>420</v>
      </c>
      <c r="D66" s="72" t="s">
        <v>36</v>
      </c>
      <c r="E66" s="73" t="s">
        <v>123</v>
      </c>
      <c r="F66" s="72" t="s">
        <v>349</v>
      </c>
      <c r="G66" s="72" t="s">
        <v>10</v>
      </c>
      <c r="H66" s="73">
        <v>402</v>
      </c>
      <c r="I66" s="73" t="s">
        <v>292</v>
      </c>
      <c r="J66" s="70">
        <f t="shared" ref="J66:J94" si="2">COUNTIF(E:E,E66)</f>
        <v>2</v>
      </c>
      <c r="K66" s="69">
        <v>90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s="62" customFormat="1" ht="20.25" customHeight="1" thickBot="1" x14ac:dyDescent="0.35">
      <c r="A67" s="79" t="s">
        <v>446</v>
      </c>
      <c r="B67" s="88" t="s">
        <v>154</v>
      </c>
      <c r="C67" s="87" t="s">
        <v>421</v>
      </c>
      <c r="D67" s="87" t="s">
        <v>36</v>
      </c>
      <c r="E67" s="79" t="s">
        <v>393</v>
      </c>
      <c r="F67" s="87" t="s">
        <v>349</v>
      </c>
      <c r="G67" s="87" t="s">
        <v>16</v>
      </c>
      <c r="H67" s="87">
        <v>402</v>
      </c>
      <c r="I67" s="81" t="s">
        <v>292</v>
      </c>
      <c r="J67" s="79">
        <f t="shared" si="2"/>
        <v>2</v>
      </c>
      <c r="K67" s="69">
        <v>10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63" customFormat="1" ht="20.25" customHeight="1" thickBot="1" x14ac:dyDescent="0.35">
      <c r="A68" s="79" t="s">
        <v>446</v>
      </c>
      <c r="B68" s="88" t="s">
        <v>153</v>
      </c>
      <c r="C68" s="87" t="s">
        <v>421</v>
      </c>
      <c r="D68" s="87" t="s">
        <v>36</v>
      </c>
      <c r="E68" s="79" t="s">
        <v>393</v>
      </c>
      <c r="F68" s="87" t="s">
        <v>349</v>
      </c>
      <c r="G68" s="87" t="s">
        <v>16</v>
      </c>
      <c r="H68" s="87">
        <v>402</v>
      </c>
      <c r="I68" s="87" t="s">
        <v>292</v>
      </c>
      <c r="J68" s="79">
        <f t="shared" si="2"/>
        <v>2</v>
      </c>
      <c r="K68" s="69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</row>
    <row r="69" spans="1:52" s="62" customFormat="1" ht="20.25" customHeight="1" thickBot="1" x14ac:dyDescent="0.35">
      <c r="A69" s="70" t="s">
        <v>446</v>
      </c>
      <c r="B69" s="74" t="s">
        <v>69</v>
      </c>
      <c r="C69" s="73" t="s">
        <v>524</v>
      </c>
      <c r="D69" s="73" t="s">
        <v>70</v>
      </c>
      <c r="E69" s="72" t="s">
        <v>68</v>
      </c>
      <c r="F69" s="73" t="s">
        <v>360</v>
      </c>
      <c r="G69" s="89" t="s">
        <v>340</v>
      </c>
      <c r="H69" s="73" t="s">
        <v>304</v>
      </c>
      <c r="I69" s="73" t="s">
        <v>292</v>
      </c>
      <c r="J69" s="70">
        <f t="shared" si="2"/>
        <v>1</v>
      </c>
      <c r="K69" s="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</row>
    <row r="70" spans="1:52" s="63" customFormat="1" ht="20.25" customHeight="1" thickBot="1" x14ac:dyDescent="0.35">
      <c r="A70" s="79" t="s">
        <v>446</v>
      </c>
      <c r="B70" s="80" t="s">
        <v>71</v>
      </c>
      <c r="C70" s="81" t="s">
        <v>71</v>
      </c>
      <c r="D70" s="81" t="s">
        <v>111</v>
      </c>
      <c r="E70" s="81" t="s">
        <v>110</v>
      </c>
      <c r="F70" s="81" t="s">
        <v>359</v>
      </c>
      <c r="G70" s="91" t="s">
        <v>339</v>
      </c>
      <c r="H70" s="81" t="s">
        <v>303</v>
      </c>
      <c r="I70" s="81" t="s">
        <v>292</v>
      </c>
      <c r="J70" s="79">
        <f t="shared" si="2"/>
        <v>1</v>
      </c>
      <c r="K70" s="69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</row>
    <row r="71" spans="1:52" s="61" customFormat="1" ht="20.25" customHeight="1" thickBot="1" x14ac:dyDescent="0.35">
      <c r="A71" s="70" t="s">
        <v>446</v>
      </c>
      <c r="B71" s="74" t="s">
        <v>149</v>
      </c>
      <c r="C71" s="73" t="s">
        <v>436</v>
      </c>
      <c r="D71" s="73" t="s">
        <v>46</v>
      </c>
      <c r="E71" s="73" t="s">
        <v>74</v>
      </c>
      <c r="F71" s="73" t="s">
        <v>358</v>
      </c>
      <c r="G71" s="89" t="s">
        <v>330</v>
      </c>
      <c r="H71" s="73" t="s">
        <v>302</v>
      </c>
      <c r="I71" s="73" t="s">
        <v>292</v>
      </c>
      <c r="J71" s="70">
        <f t="shared" si="2"/>
        <v>1</v>
      </c>
      <c r="K71" s="69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</row>
    <row r="72" spans="1:52" s="61" customFormat="1" ht="20.25" customHeight="1" thickBot="1" x14ac:dyDescent="0.35">
      <c r="A72" s="79" t="s">
        <v>446</v>
      </c>
      <c r="B72" s="80" t="s">
        <v>75</v>
      </c>
      <c r="C72" s="81" t="s">
        <v>435</v>
      </c>
      <c r="D72" s="81" t="s">
        <v>46</v>
      </c>
      <c r="E72" s="81" t="s">
        <v>186</v>
      </c>
      <c r="F72" s="81" t="s">
        <v>358</v>
      </c>
      <c r="G72" s="91" t="s">
        <v>329</v>
      </c>
      <c r="H72" s="81" t="s">
        <v>302</v>
      </c>
      <c r="I72" s="81" t="s">
        <v>292</v>
      </c>
      <c r="J72" s="79">
        <f t="shared" si="2"/>
        <v>1</v>
      </c>
      <c r="K72" s="69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</row>
    <row r="73" spans="1:52" s="61" customFormat="1" ht="20.25" customHeight="1" thickBot="1" x14ac:dyDescent="0.35">
      <c r="A73" s="70" t="s">
        <v>446</v>
      </c>
      <c r="B73" s="71" t="s">
        <v>17</v>
      </c>
      <c r="C73" s="72" t="s">
        <v>426</v>
      </c>
      <c r="D73" s="72" t="s">
        <v>36</v>
      </c>
      <c r="E73" s="73" t="s">
        <v>118</v>
      </c>
      <c r="F73" s="72" t="s">
        <v>3</v>
      </c>
      <c r="G73" s="72" t="s">
        <v>18</v>
      </c>
      <c r="H73" s="72">
        <v>402</v>
      </c>
      <c r="I73" s="72" t="s">
        <v>292</v>
      </c>
      <c r="J73" s="70">
        <f t="shared" si="2"/>
        <v>1</v>
      </c>
      <c r="K73" s="69">
        <v>8</v>
      </c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52" s="60" customFormat="1" ht="20.25" customHeight="1" thickBot="1" x14ac:dyDescent="0.35">
      <c r="A74" s="79" t="s">
        <v>446</v>
      </c>
      <c r="B74" s="88" t="s">
        <v>157</v>
      </c>
      <c r="C74" s="87" t="s">
        <v>427</v>
      </c>
      <c r="D74" s="81" t="s">
        <v>511</v>
      </c>
      <c r="E74" s="79" t="s">
        <v>510</v>
      </c>
      <c r="F74" s="87" t="s">
        <v>3</v>
      </c>
      <c r="G74" s="81" t="s">
        <v>9</v>
      </c>
      <c r="H74" s="81">
        <v>402</v>
      </c>
      <c r="I74" s="81" t="s">
        <v>291</v>
      </c>
      <c r="J74" s="79">
        <f t="shared" si="2"/>
        <v>2</v>
      </c>
      <c r="K74" s="69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52" s="60" customFormat="1" ht="20.25" customHeight="1" thickBot="1" x14ac:dyDescent="0.35">
      <c r="A75" s="79" t="s">
        <v>446</v>
      </c>
      <c r="B75" s="80" t="s">
        <v>163</v>
      </c>
      <c r="C75" s="87" t="s">
        <v>427</v>
      </c>
      <c r="D75" s="81" t="s">
        <v>511</v>
      </c>
      <c r="E75" s="79" t="s">
        <v>510</v>
      </c>
      <c r="F75" s="81" t="s">
        <v>3</v>
      </c>
      <c r="G75" s="81" t="s">
        <v>9</v>
      </c>
      <c r="H75" s="81">
        <v>402</v>
      </c>
      <c r="I75" s="81" t="s">
        <v>291</v>
      </c>
      <c r="J75" s="79">
        <f t="shared" si="2"/>
        <v>2</v>
      </c>
      <c r="K75" s="69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</row>
    <row r="76" spans="1:52" s="61" customFormat="1" ht="20.25" customHeight="1" thickBot="1" x14ac:dyDescent="0.35">
      <c r="A76" s="70" t="s">
        <v>446</v>
      </c>
      <c r="B76" s="74" t="s">
        <v>8</v>
      </c>
      <c r="C76" s="72" t="s">
        <v>428</v>
      </c>
      <c r="D76" s="72" t="s">
        <v>36</v>
      </c>
      <c r="E76" s="92" t="s">
        <v>505</v>
      </c>
      <c r="F76" s="73" t="s">
        <v>3</v>
      </c>
      <c r="G76" s="73" t="s">
        <v>488</v>
      </c>
      <c r="H76" s="72">
        <v>402</v>
      </c>
      <c r="I76" s="70"/>
      <c r="J76" s="70">
        <f t="shared" si="2"/>
        <v>1</v>
      </c>
      <c r="K76" s="69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</row>
    <row r="77" spans="1:52" s="60" customFormat="1" ht="20.25" customHeight="1" thickBot="1" x14ac:dyDescent="0.35">
      <c r="A77" s="79" t="s">
        <v>446</v>
      </c>
      <c r="B77" s="80" t="s">
        <v>83</v>
      </c>
      <c r="C77" s="81" t="s">
        <v>429</v>
      </c>
      <c r="D77" s="81" t="s">
        <v>36</v>
      </c>
      <c r="E77" s="79" t="s">
        <v>383</v>
      </c>
      <c r="F77" s="81" t="s">
        <v>3</v>
      </c>
      <c r="G77" s="81" t="s">
        <v>384</v>
      </c>
      <c r="H77" s="81">
        <v>402</v>
      </c>
      <c r="I77" s="81" t="s">
        <v>292</v>
      </c>
      <c r="J77" s="79">
        <f t="shared" si="2"/>
        <v>1</v>
      </c>
      <c r="K77" s="69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</row>
    <row r="78" spans="1:52" s="60" customFormat="1" ht="20.25" customHeight="1" thickBot="1" x14ac:dyDescent="0.35">
      <c r="A78" s="70" t="s">
        <v>446</v>
      </c>
      <c r="B78" s="71" t="s">
        <v>2</v>
      </c>
      <c r="C78" s="73" t="s">
        <v>430</v>
      </c>
      <c r="D78" s="72" t="s">
        <v>36</v>
      </c>
      <c r="E78" s="73" t="s">
        <v>504</v>
      </c>
      <c r="F78" s="72" t="s">
        <v>3</v>
      </c>
      <c r="G78" s="73" t="s">
        <v>482</v>
      </c>
      <c r="H78" s="72">
        <v>402</v>
      </c>
      <c r="I78" s="73"/>
      <c r="J78" s="70">
        <f t="shared" si="2"/>
        <v>1</v>
      </c>
      <c r="K78" s="69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</row>
    <row r="79" spans="1:52" ht="20.25" customHeight="1" thickBot="1" x14ac:dyDescent="0.45">
      <c r="A79" s="79" t="s">
        <v>446</v>
      </c>
      <c r="B79" s="80" t="s">
        <v>116</v>
      </c>
      <c r="C79" s="81" t="s">
        <v>354</v>
      </c>
      <c r="D79" s="81" t="s">
        <v>310</v>
      </c>
      <c r="E79" s="81" t="s">
        <v>309</v>
      </c>
      <c r="F79" s="81" t="s">
        <v>354</v>
      </c>
      <c r="G79" s="81" t="s">
        <v>317</v>
      </c>
      <c r="H79" s="81">
        <v>603</v>
      </c>
      <c r="I79" s="81" t="s">
        <v>291</v>
      </c>
      <c r="J79" s="79">
        <f t="shared" si="2"/>
        <v>4</v>
      </c>
      <c r="K79" s="78"/>
    </row>
    <row r="80" spans="1:52" ht="20.25" customHeight="1" thickBot="1" x14ac:dyDescent="0.45">
      <c r="A80" s="79" t="s">
        <v>446</v>
      </c>
      <c r="B80" s="80" t="s">
        <v>150</v>
      </c>
      <c r="C80" s="81" t="s">
        <v>354</v>
      </c>
      <c r="D80" s="81" t="s">
        <v>310</v>
      </c>
      <c r="E80" s="81" t="s">
        <v>309</v>
      </c>
      <c r="F80" s="81" t="s">
        <v>354</v>
      </c>
      <c r="G80" s="81" t="s">
        <v>317</v>
      </c>
      <c r="H80" s="81">
        <v>603</v>
      </c>
      <c r="I80" s="81" t="s">
        <v>291</v>
      </c>
      <c r="J80" s="79">
        <f t="shared" si="2"/>
        <v>4</v>
      </c>
      <c r="K80" s="78"/>
    </row>
    <row r="81" spans="1:52" ht="20.25" customHeight="1" thickBot="1" x14ac:dyDescent="0.45">
      <c r="A81" s="79" t="s">
        <v>446</v>
      </c>
      <c r="B81" s="80" t="s">
        <v>151</v>
      </c>
      <c r="C81" s="81" t="s">
        <v>354</v>
      </c>
      <c r="D81" s="81" t="s">
        <v>310</v>
      </c>
      <c r="E81" s="81" t="s">
        <v>309</v>
      </c>
      <c r="F81" s="81" t="s">
        <v>354</v>
      </c>
      <c r="G81" s="81" t="s">
        <v>317</v>
      </c>
      <c r="H81" s="81">
        <v>603</v>
      </c>
      <c r="I81" s="81" t="s">
        <v>291</v>
      </c>
      <c r="J81" s="79">
        <f t="shared" si="2"/>
        <v>4</v>
      </c>
      <c r="K81" s="78"/>
    </row>
    <row r="82" spans="1:52" ht="20.25" customHeight="1" thickBot="1" x14ac:dyDescent="0.45">
      <c r="A82" s="79" t="s">
        <v>446</v>
      </c>
      <c r="B82" s="80" t="s">
        <v>152</v>
      </c>
      <c r="C82" s="81" t="s">
        <v>354</v>
      </c>
      <c r="D82" s="81" t="s">
        <v>310</v>
      </c>
      <c r="E82" s="81" t="s">
        <v>309</v>
      </c>
      <c r="F82" s="81" t="s">
        <v>354</v>
      </c>
      <c r="G82" s="81" t="s">
        <v>317</v>
      </c>
      <c r="H82" s="81">
        <v>603</v>
      </c>
      <c r="I82" s="81" t="s">
        <v>291</v>
      </c>
      <c r="J82" s="79">
        <f t="shared" si="2"/>
        <v>4</v>
      </c>
      <c r="K82" s="78"/>
    </row>
    <row r="83" spans="1:52" ht="20.25" customHeight="1" thickBot="1" x14ac:dyDescent="0.35">
      <c r="A83" s="70" t="s">
        <v>446</v>
      </c>
      <c r="B83" s="74" t="s">
        <v>80</v>
      </c>
      <c r="C83" s="73" t="s">
        <v>80</v>
      </c>
      <c r="D83" s="73" t="s">
        <v>81</v>
      </c>
      <c r="E83" s="94" t="s">
        <v>517</v>
      </c>
      <c r="F83" s="73" t="s">
        <v>361</v>
      </c>
      <c r="G83" s="89" t="s">
        <v>518</v>
      </c>
      <c r="H83" s="73" t="s">
        <v>301</v>
      </c>
      <c r="I83" s="73" t="s">
        <v>292</v>
      </c>
      <c r="J83" s="70">
        <f t="shared" si="2"/>
        <v>1</v>
      </c>
      <c r="K83" s="69"/>
    </row>
    <row r="84" spans="1:52" ht="20.25" customHeight="1" thickBot="1" x14ac:dyDescent="0.35">
      <c r="A84" s="79" t="s">
        <v>446</v>
      </c>
      <c r="B84" s="88" t="s">
        <v>21</v>
      </c>
      <c r="C84" s="87" t="s">
        <v>410</v>
      </c>
      <c r="D84" s="87" t="s">
        <v>38</v>
      </c>
      <c r="E84" s="81"/>
      <c r="F84" s="87" t="s">
        <v>525</v>
      </c>
      <c r="G84" s="87" t="s">
        <v>473</v>
      </c>
      <c r="H84" s="87">
        <v>402</v>
      </c>
      <c r="I84" s="87" t="s">
        <v>291</v>
      </c>
      <c r="J84" s="79">
        <f t="shared" si="2"/>
        <v>0</v>
      </c>
      <c r="K84" s="69">
        <v>15</v>
      </c>
    </row>
    <row r="85" spans="1:52" s="62" customFormat="1" ht="20.25" customHeight="1" thickBot="1" x14ac:dyDescent="0.35">
      <c r="A85" s="70" t="s">
        <v>446</v>
      </c>
      <c r="B85" s="74" t="s">
        <v>185</v>
      </c>
      <c r="C85" s="73" t="s">
        <v>432</v>
      </c>
      <c r="D85" s="73" t="s">
        <v>38</v>
      </c>
      <c r="E85" s="73" t="s">
        <v>187</v>
      </c>
      <c r="F85" s="73" t="s">
        <v>12</v>
      </c>
      <c r="G85" s="95" t="s">
        <v>342</v>
      </c>
      <c r="H85" s="73">
        <v>603</v>
      </c>
      <c r="I85" s="73" t="s">
        <v>291</v>
      </c>
      <c r="J85" s="70">
        <f t="shared" si="2"/>
        <v>1</v>
      </c>
      <c r="K85" s="69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</row>
    <row r="86" spans="1:52" s="63" customFormat="1" ht="20.25" customHeight="1" thickBot="1" x14ac:dyDescent="0.35">
      <c r="A86" s="79" t="s">
        <v>446</v>
      </c>
      <c r="B86" s="80" t="s">
        <v>166</v>
      </c>
      <c r="C86" s="81" t="s">
        <v>433</v>
      </c>
      <c r="D86" s="81" t="s">
        <v>59</v>
      </c>
      <c r="E86" s="81" t="s">
        <v>311</v>
      </c>
      <c r="F86" s="81" t="s">
        <v>12</v>
      </c>
      <c r="G86" s="81" t="s">
        <v>312</v>
      </c>
      <c r="H86" s="81">
        <v>603</v>
      </c>
      <c r="I86" s="81" t="s">
        <v>341</v>
      </c>
      <c r="J86" s="79">
        <f t="shared" si="2"/>
        <v>2</v>
      </c>
      <c r="K86" s="69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</row>
    <row r="87" spans="1:52" s="62" customFormat="1" ht="20.25" customHeight="1" thickBot="1" x14ac:dyDescent="0.35">
      <c r="A87" s="70" t="s">
        <v>446</v>
      </c>
      <c r="B87" s="74" t="s">
        <v>167</v>
      </c>
      <c r="C87" s="73" t="s">
        <v>433</v>
      </c>
      <c r="D87" s="73" t="s">
        <v>59</v>
      </c>
      <c r="E87" s="73" t="s">
        <v>311</v>
      </c>
      <c r="F87" s="73" t="s">
        <v>12</v>
      </c>
      <c r="G87" s="73" t="s">
        <v>312</v>
      </c>
      <c r="H87" s="73">
        <v>603</v>
      </c>
      <c r="I87" s="73" t="s">
        <v>341</v>
      </c>
      <c r="J87" s="70">
        <f t="shared" si="2"/>
        <v>2</v>
      </c>
      <c r="K87" s="69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</row>
    <row r="88" spans="1:52" ht="20.25" customHeight="1" thickBot="1" x14ac:dyDescent="0.35">
      <c r="A88" s="79" t="s">
        <v>446</v>
      </c>
      <c r="B88" s="80" t="s">
        <v>90</v>
      </c>
      <c r="C88" s="81" t="s">
        <v>443</v>
      </c>
      <c r="D88" s="81" t="s">
        <v>34</v>
      </c>
      <c r="E88" s="81" t="s">
        <v>105</v>
      </c>
      <c r="F88" s="81" t="s">
        <v>363</v>
      </c>
      <c r="G88" s="81" t="s">
        <v>29</v>
      </c>
      <c r="H88" s="81" t="s">
        <v>345</v>
      </c>
      <c r="I88" s="81" t="s">
        <v>291</v>
      </c>
      <c r="J88" s="79">
        <f t="shared" si="2"/>
        <v>1</v>
      </c>
      <c r="K88" s="69"/>
    </row>
    <row r="89" spans="1:52" ht="20.25" customHeight="1" thickBot="1" x14ac:dyDescent="0.35">
      <c r="A89" s="70" t="s">
        <v>446</v>
      </c>
      <c r="B89" s="71" t="s">
        <v>19</v>
      </c>
      <c r="C89" s="72" t="s">
        <v>415</v>
      </c>
      <c r="D89" s="72" t="s">
        <v>35</v>
      </c>
      <c r="E89" s="73" t="s">
        <v>122</v>
      </c>
      <c r="F89" s="72" t="s">
        <v>12</v>
      </c>
      <c r="G89" s="72" t="s">
        <v>20</v>
      </c>
      <c r="H89" s="72">
        <v>402</v>
      </c>
      <c r="I89" s="73" t="s">
        <v>291</v>
      </c>
      <c r="J89" s="70">
        <f t="shared" si="2"/>
        <v>1</v>
      </c>
      <c r="K89" s="69">
        <v>90</v>
      </c>
    </row>
    <row r="90" spans="1:52" ht="20.25" customHeight="1" thickBot="1" x14ac:dyDescent="0.35">
      <c r="A90" s="79" t="s">
        <v>446</v>
      </c>
      <c r="B90" s="88" t="s">
        <v>23</v>
      </c>
      <c r="C90" s="87" t="s">
        <v>415</v>
      </c>
      <c r="D90" s="87" t="s">
        <v>38</v>
      </c>
      <c r="E90" s="81" t="s">
        <v>25</v>
      </c>
      <c r="F90" s="87" t="s">
        <v>12</v>
      </c>
      <c r="G90" s="87" t="s">
        <v>24</v>
      </c>
      <c r="H90" s="87">
        <v>402</v>
      </c>
      <c r="I90" s="87" t="s">
        <v>291</v>
      </c>
      <c r="J90" s="79">
        <f t="shared" si="2"/>
        <v>1</v>
      </c>
      <c r="K90" s="96" t="s">
        <v>400</v>
      </c>
    </row>
    <row r="91" spans="1:52" s="63" customFormat="1" ht="20.25" customHeight="1" thickBot="1" x14ac:dyDescent="0.35">
      <c r="A91" s="70" t="s">
        <v>446</v>
      </c>
      <c r="B91" s="71" t="s">
        <v>11</v>
      </c>
      <c r="C91" s="72" t="s">
        <v>431</v>
      </c>
      <c r="D91" s="73" t="s">
        <v>38</v>
      </c>
      <c r="E91" s="73" t="s">
        <v>119</v>
      </c>
      <c r="F91" s="72" t="s">
        <v>12</v>
      </c>
      <c r="G91" s="72" t="s">
        <v>13</v>
      </c>
      <c r="H91" s="73">
        <v>603</v>
      </c>
      <c r="I91" s="73" t="s">
        <v>291</v>
      </c>
      <c r="J91" s="70">
        <f t="shared" si="2"/>
        <v>1</v>
      </c>
      <c r="K91" s="69">
        <v>90</v>
      </c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</row>
    <row r="92" spans="1:52" s="63" customFormat="1" ht="20.25" customHeight="1" thickBot="1" x14ac:dyDescent="0.35">
      <c r="A92" s="79" t="s">
        <v>446</v>
      </c>
      <c r="B92" s="80" t="s">
        <v>183</v>
      </c>
      <c r="C92" s="81" t="s">
        <v>434</v>
      </c>
      <c r="D92" s="81" t="s">
        <v>81</v>
      </c>
      <c r="E92" s="81" t="s">
        <v>89</v>
      </c>
      <c r="F92" s="81" t="s">
        <v>356</v>
      </c>
      <c r="G92" s="81" t="s">
        <v>357</v>
      </c>
      <c r="H92" s="81" t="s">
        <v>300</v>
      </c>
      <c r="I92" s="81" t="s">
        <v>292</v>
      </c>
      <c r="J92" s="79">
        <f t="shared" si="2"/>
        <v>2</v>
      </c>
      <c r="K92" s="69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</row>
    <row r="93" spans="1:52" ht="20.25" customHeight="1" thickBot="1" x14ac:dyDescent="0.35">
      <c r="A93" s="79" t="s">
        <v>446</v>
      </c>
      <c r="B93" s="80" t="s">
        <v>184</v>
      </c>
      <c r="C93" s="81" t="s">
        <v>434</v>
      </c>
      <c r="D93" s="81" t="s">
        <v>81</v>
      </c>
      <c r="E93" s="81" t="s">
        <v>89</v>
      </c>
      <c r="F93" s="81" t="s">
        <v>356</v>
      </c>
      <c r="G93" s="81" t="s">
        <v>357</v>
      </c>
      <c r="H93" s="81" t="s">
        <v>300</v>
      </c>
      <c r="I93" s="81" t="s">
        <v>292</v>
      </c>
      <c r="J93" s="79">
        <f t="shared" si="2"/>
        <v>2</v>
      </c>
      <c r="K93" s="69"/>
    </row>
    <row r="94" spans="1:52" s="62" customFormat="1" ht="20.25" customHeight="1" thickBot="1" x14ac:dyDescent="0.35">
      <c r="A94" s="70" t="s">
        <v>446</v>
      </c>
      <c r="B94" s="74" t="s">
        <v>91</v>
      </c>
      <c r="C94" s="73" t="s">
        <v>438</v>
      </c>
      <c r="D94" s="73" t="s">
        <v>102</v>
      </c>
      <c r="E94" s="73" t="s">
        <v>101</v>
      </c>
      <c r="F94" s="73" t="s">
        <v>355</v>
      </c>
      <c r="G94" s="73" t="s">
        <v>5</v>
      </c>
      <c r="H94" s="73" t="s">
        <v>346</v>
      </c>
      <c r="I94" s="73" t="s">
        <v>291</v>
      </c>
      <c r="J94" s="70">
        <f t="shared" si="2"/>
        <v>1</v>
      </c>
      <c r="K94" s="69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</row>
    <row r="95" spans="1:52" ht="20.25" customHeight="1" x14ac:dyDescent="0.3">
      <c r="J95" s="7"/>
      <c r="K95" s="3"/>
    </row>
    <row r="96" spans="1:52" ht="20.25" customHeight="1" x14ac:dyDescent="0.3">
      <c r="J96" s="7"/>
      <c r="K96" s="7"/>
    </row>
    <row r="97" spans="2:11" ht="20.25" customHeight="1" x14ac:dyDescent="0.3">
      <c r="J97" s="7"/>
    </row>
    <row r="98" spans="2:11" ht="20.25" customHeight="1" x14ac:dyDescent="0.3">
      <c r="B98" s="65" t="s">
        <v>439</v>
      </c>
      <c r="C98" s="64" t="s">
        <v>440</v>
      </c>
      <c r="D98" s="10" t="s">
        <v>441</v>
      </c>
      <c r="E98" s="10" t="s">
        <v>442</v>
      </c>
      <c r="F98" s="10" t="s">
        <v>444</v>
      </c>
      <c r="J98" s="7"/>
    </row>
    <row r="99" spans="2:11" ht="20.25" customHeight="1" x14ac:dyDescent="0.3">
      <c r="J99" s="7"/>
      <c r="K99" s="7"/>
    </row>
    <row r="100" spans="2:11" ht="20.25" customHeight="1" x14ac:dyDescent="0.3">
      <c r="J100" s="7"/>
      <c r="K100" s="7"/>
    </row>
    <row r="101" spans="2:11" ht="20.25" customHeight="1" x14ac:dyDescent="0.3">
      <c r="B101" s="65" t="s">
        <v>512</v>
      </c>
      <c r="J101" s="7"/>
      <c r="K101" s="7"/>
    </row>
    <row r="102" spans="2:11" ht="20.25" customHeight="1" x14ac:dyDescent="0.3">
      <c r="J102" s="7"/>
      <c r="K102" s="9"/>
    </row>
    <row r="103" spans="2:11" ht="20.25" customHeight="1" x14ac:dyDescent="0.3">
      <c r="J103" s="7"/>
      <c r="K103" s="7"/>
    </row>
    <row r="104" spans="2:11" ht="20.25" customHeight="1" x14ac:dyDescent="0.3">
      <c r="J104" s="7"/>
      <c r="K104" s="3"/>
    </row>
    <row r="105" spans="2:11" ht="20.25" customHeight="1" x14ac:dyDescent="0.3">
      <c r="J105" s="7"/>
      <c r="K105" s="7"/>
    </row>
    <row r="106" spans="2:11" ht="20.25" customHeight="1" x14ac:dyDescent="0.3">
      <c r="J106" s="7"/>
      <c r="K106" s="7"/>
    </row>
    <row r="107" spans="2:11" ht="20.25" customHeight="1" x14ac:dyDescent="0.3">
      <c r="J107" s="7"/>
      <c r="K107" s="7"/>
    </row>
    <row r="108" spans="2:11" ht="20.25" customHeight="1" x14ac:dyDescent="0.3">
      <c r="J108" s="7"/>
      <c r="K108" s="7"/>
    </row>
    <row r="109" spans="2:11" ht="20.25" customHeight="1" x14ac:dyDescent="0.3">
      <c r="J109" s="7"/>
      <c r="K109" s="3"/>
    </row>
    <row r="110" spans="2:11" ht="20.25" customHeight="1" x14ac:dyDescent="0.3">
      <c r="J110" s="7"/>
      <c r="K110" s="7"/>
    </row>
    <row r="111" spans="2:11" ht="20.25" customHeight="1" x14ac:dyDescent="0.3">
      <c r="J111" s="7"/>
      <c r="K111" s="7"/>
    </row>
    <row r="112" spans="2:11" ht="20.25" customHeight="1" x14ac:dyDescent="0.3">
      <c r="J112" s="7"/>
      <c r="K112" s="7"/>
    </row>
    <row r="113" spans="10:11" ht="20.25" customHeight="1" x14ac:dyDescent="0.3">
      <c r="J113" s="7"/>
      <c r="K113" s="7"/>
    </row>
    <row r="114" spans="10:11" ht="20.25" customHeight="1" x14ac:dyDescent="0.3">
      <c r="J114" s="7"/>
      <c r="K114" s="7"/>
    </row>
    <row r="115" spans="10:11" ht="20.25" customHeight="1" x14ac:dyDescent="0.3">
      <c r="J115" s="7"/>
      <c r="K115" s="7"/>
    </row>
    <row r="116" spans="10:11" ht="20.25" customHeight="1" x14ac:dyDescent="0.3">
      <c r="J116" s="7"/>
      <c r="K116" s="7"/>
    </row>
    <row r="117" spans="10:11" ht="20.25" customHeight="1" x14ac:dyDescent="0.3">
      <c r="J117" s="7"/>
      <c r="K117" s="7"/>
    </row>
    <row r="118" spans="10:11" ht="20.25" customHeight="1" x14ac:dyDescent="0.3">
      <c r="J118" s="7"/>
      <c r="K118" s="7"/>
    </row>
    <row r="119" spans="10:11" ht="20.25" customHeight="1" x14ac:dyDescent="0.3">
      <c r="J119" s="7"/>
      <c r="K119" s="7"/>
    </row>
    <row r="120" spans="10:11" ht="20.25" customHeight="1" x14ac:dyDescent="0.3">
      <c r="J120" s="7"/>
      <c r="K120" s="7"/>
    </row>
    <row r="121" spans="10:11" ht="20.25" customHeight="1" x14ac:dyDescent="0.3">
      <c r="J121" s="7"/>
      <c r="K121" s="7"/>
    </row>
    <row r="122" spans="10:11" ht="20.25" customHeight="1" x14ac:dyDescent="0.3">
      <c r="J122" s="7"/>
      <c r="K122" s="7"/>
    </row>
    <row r="123" spans="10:11" ht="20.25" customHeight="1" x14ac:dyDescent="0.3">
      <c r="J123" s="7"/>
      <c r="K123" s="7"/>
    </row>
    <row r="124" spans="10:11" ht="20.25" customHeight="1" x14ac:dyDescent="0.3">
      <c r="J124" s="7"/>
      <c r="K124" s="7"/>
    </row>
    <row r="125" spans="10:11" ht="20.25" customHeight="1" x14ac:dyDescent="0.3">
      <c r="J125" s="7"/>
      <c r="K125" s="7"/>
    </row>
    <row r="126" spans="10:11" ht="20.25" customHeight="1" x14ac:dyDescent="0.3">
      <c r="J126" s="7"/>
      <c r="K126" s="7"/>
    </row>
    <row r="127" spans="10:11" ht="20.25" customHeight="1" x14ac:dyDescent="0.3">
      <c r="J127" s="7"/>
      <c r="K127" s="4"/>
    </row>
    <row r="128" spans="10:11" ht="20.25" customHeight="1" x14ac:dyDescent="0.3">
      <c r="J128" s="7"/>
      <c r="K128" s="4"/>
    </row>
    <row r="129" spans="10:11" ht="20.25" customHeight="1" x14ac:dyDescent="0.3">
      <c r="J129" s="4"/>
      <c r="K129" s="7"/>
    </row>
  </sheetData>
  <autoFilter ref="A1:K1" xr:uid="{9DE619D7-6C09-4F5C-BFF3-FECF39D14F5E}">
    <sortState xmlns:xlrd2="http://schemas.microsoft.com/office/spreadsheetml/2017/richdata2" ref="A2:K94">
      <sortCondition ref="A1"/>
    </sortState>
  </autoFilter>
  <phoneticPr fontId="1" type="noConversion"/>
  <hyperlinks>
    <hyperlink ref="E85" r:id="rId1" display="https://www.mouser.de/ProductDetail/Kamaya/RMC16-6R8FTP?qs=mAH9sUMRCts5JDkG1PyP0Q%3D%3D" xr:uid="{0AB1D2CC-5551-46DD-BEEE-10E95F152AB6}"/>
    <hyperlink ref="E67" r:id="rId2" display="https://www.mouser.de/ProductDetail/Murata-Electronics/GRM1555C2A100FA01D?qs=rrS6PyfT74de5SoX6JyHSw%3D%3D" xr:uid="{A8907282-82E5-405C-9F64-314FD93ED939}"/>
    <hyperlink ref="E68" r:id="rId3" display="https://www.mouser.de/ProductDetail/Murata-Electronics/GRM1555C2A100FA01D?qs=rrS6PyfT74de5SoX6JyHSw%3D%3D" xr:uid="{DA2DB1AC-B4A8-4BB7-A1EF-054BAC47B082}"/>
  </hyperlinks>
  <pageMargins left="0.7" right="0.7" top="0.78740157499999996" bottom="0.78740157499999996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6348-B119-42EE-A7AC-B5E013F4FA45}">
  <dimension ref="A1:I20"/>
  <sheetViews>
    <sheetView workbookViewId="0">
      <selection activeCell="A8" sqref="A8:I8"/>
    </sheetView>
  </sheetViews>
  <sheetFormatPr baseColWidth="10" defaultRowHeight="15" x14ac:dyDescent="0.25"/>
  <cols>
    <col min="6" max="6" width="12.85546875" bestFit="1" customWidth="1"/>
    <col min="7" max="7" width="19.85546875" bestFit="1" customWidth="1"/>
    <col min="8" max="8" width="46.28515625" customWidth="1"/>
  </cols>
  <sheetData>
    <row r="1" spans="1:9" x14ac:dyDescent="0.25">
      <c r="A1" t="s">
        <v>476</v>
      </c>
      <c r="B1" t="s">
        <v>513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503</v>
      </c>
      <c r="I1" t="s">
        <v>507</v>
      </c>
    </row>
    <row r="2" spans="1:9" x14ac:dyDescent="0.25">
      <c r="A2" t="s">
        <v>448</v>
      </c>
      <c r="C2" t="s">
        <v>449</v>
      </c>
      <c r="D2" t="s">
        <v>0</v>
      </c>
      <c r="E2" t="s">
        <v>450</v>
      </c>
      <c r="F2" t="s">
        <v>1</v>
      </c>
      <c r="G2" t="s">
        <v>451</v>
      </c>
    </row>
    <row r="3" spans="1:9" ht="15.75" x14ac:dyDescent="0.25">
      <c r="A3" s="58" t="s">
        <v>2</v>
      </c>
      <c r="B3" s="57" t="s">
        <v>2</v>
      </c>
      <c r="C3" t="s">
        <v>3</v>
      </c>
      <c r="D3" t="s">
        <v>482</v>
      </c>
      <c r="E3" t="s">
        <v>483</v>
      </c>
      <c r="F3" t="s">
        <v>37</v>
      </c>
      <c r="G3" t="s">
        <v>484</v>
      </c>
      <c r="H3" s="31" t="s">
        <v>504</v>
      </c>
    </row>
    <row r="4" spans="1:9" ht="15.75" x14ac:dyDescent="0.25">
      <c r="A4" s="58" t="s">
        <v>485</v>
      </c>
      <c r="B4" s="57" t="s">
        <v>485</v>
      </c>
      <c r="C4" t="s">
        <v>486</v>
      </c>
      <c r="D4" t="s">
        <v>487</v>
      </c>
      <c r="E4" t="s">
        <v>487</v>
      </c>
      <c r="F4" t="s">
        <v>487</v>
      </c>
      <c r="G4" t="s">
        <v>487</v>
      </c>
    </row>
    <row r="5" spans="1:9" ht="15.75" x14ac:dyDescent="0.25">
      <c r="A5" s="58" t="s">
        <v>6</v>
      </c>
      <c r="B5" s="57" t="s">
        <v>6</v>
      </c>
      <c r="C5" t="s">
        <v>456</v>
      </c>
      <c r="D5" t="s">
        <v>7</v>
      </c>
      <c r="E5" t="s">
        <v>483</v>
      </c>
      <c r="F5" t="s">
        <v>36</v>
      </c>
      <c r="G5" t="s">
        <v>458</v>
      </c>
      <c r="H5" t="s">
        <v>502</v>
      </c>
    </row>
    <row r="6" spans="1:9" ht="15.75" x14ac:dyDescent="0.25">
      <c r="A6" s="58" t="s">
        <v>8</v>
      </c>
      <c r="B6" s="57" t="s">
        <v>8</v>
      </c>
      <c r="C6" t="s">
        <v>3</v>
      </c>
      <c r="D6" t="s">
        <v>488</v>
      </c>
      <c r="E6" t="s">
        <v>483</v>
      </c>
      <c r="F6" t="s">
        <v>37</v>
      </c>
      <c r="G6" t="s">
        <v>489</v>
      </c>
      <c r="H6" t="s">
        <v>505</v>
      </c>
    </row>
    <row r="7" spans="1:9" ht="15.75" x14ac:dyDescent="0.25">
      <c r="A7" s="58" t="s">
        <v>26</v>
      </c>
      <c r="B7" s="57" t="s">
        <v>26</v>
      </c>
      <c r="C7" t="s">
        <v>456</v>
      </c>
      <c r="D7" t="s">
        <v>490</v>
      </c>
      <c r="E7" t="s">
        <v>483</v>
      </c>
      <c r="F7" t="s">
        <v>36</v>
      </c>
      <c r="G7" t="s">
        <v>491</v>
      </c>
      <c r="H7" s="32" t="s">
        <v>508</v>
      </c>
      <c r="I7" t="s">
        <v>506</v>
      </c>
    </row>
    <row r="8" spans="1:9" ht="15.75" x14ac:dyDescent="0.25">
      <c r="A8" s="59" t="s">
        <v>11</v>
      </c>
      <c r="B8" s="57" t="s">
        <v>514</v>
      </c>
      <c r="C8" t="s">
        <v>456</v>
      </c>
      <c r="D8" t="s">
        <v>10</v>
      </c>
      <c r="E8" t="s">
        <v>483</v>
      </c>
      <c r="F8" t="s">
        <v>36</v>
      </c>
      <c r="G8" t="s">
        <v>492</v>
      </c>
      <c r="H8" t="s">
        <v>502</v>
      </c>
    </row>
    <row r="9" spans="1:9" ht="15.75" x14ac:dyDescent="0.25">
      <c r="A9" s="59" t="s">
        <v>493</v>
      </c>
      <c r="B9" s="57" t="s">
        <v>11</v>
      </c>
      <c r="C9" t="s">
        <v>12</v>
      </c>
      <c r="D9" t="s">
        <v>13</v>
      </c>
      <c r="E9" t="s">
        <v>483</v>
      </c>
      <c r="F9" t="s">
        <v>38</v>
      </c>
      <c r="G9" t="s">
        <v>494</v>
      </c>
      <c r="H9" t="s">
        <v>502</v>
      </c>
    </row>
    <row r="10" spans="1:9" ht="15.75" x14ac:dyDescent="0.25">
      <c r="A10" s="59" t="s">
        <v>495</v>
      </c>
      <c r="B10" s="57" t="s">
        <v>515</v>
      </c>
      <c r="C10" t="s">
        <v>456</v>
      </c>
      <c r="D10" t="s">
        <v>15</v>
      </c>
      <c r="E10" t="s">
        <v>483</v>
      </c>
      <c r="F10" t="s">
        <v>36</v>
      </c>
      <c r="G10" t="s">
        <v>465</v>
      </c>
      <c r="H10" t="s">
        <v>502</v>
      </c>
    </row>
    <row r="11" spans="1:9" ht="15.75" x14ac:dyDescent="0.25">
      <c r="A11" s="59" t="s">
        <v>153</v>
      </c>
      <c r="B11" s="57" t="s">
        <v>17</v>
      </c>
      <c r="C11" t="s">
        <v>3</v>
      </c>
      <c r="D11" t="s">
        <v>4</v>
      </c>
      <c r="E11" t="s">
        <v>483</v>
      </c>
      <c r="F11" t="s">
        <v>36</v>
      </c>
      <c r="G11" t="s">
        <v>496</v>
      </c>
      <c r="H11" s="31" t="s">
        <v>509</v>
      </c>
    </row>
    <row r="12" spans="1:9" ht="15.75" x14ac:dyDescent="0.25">
      <c r="A12" s="59" t="s">
        <v>17</v>
      </c>
      <c r="B12" s="57" t="s">
        <v>19</v>
      </c>
      <c r="C12" t="s">
        <v>12</v>
      </c>
      <c r="D12" t="s">
        <v>27</v>
      </c>
      <c r="E12" t="s">
        <v>483</v>
      </c>
      <c r="F12" t="s">
        <v>38</v>
      </c>
      <c r="G12" t="s">
        <v>497</v>
      </c>
    </row>
    <row r="13" spans="1:9" ht="15.75" x14ac:dyDescent="0.25">
      <c r="A13" s="59" t="s">
        <v>498</v>
      </c>
      <c r="B13" s="57" t="s">
        <v>466</v>
      </c>
      <c r="C13" t="s">
        <v>456</v>
      </c>
      <c r="D13" t="s">
        <v>31</v>
      </c>
      <c r="E13" t="s">
        <v>483</v>
      </c>
      <c r="F13" t="s">
        <v>36</v>
      </c>
      <c r="G13" t="s">
        <v>499</v>
      </c>
    </row>
    <row r="14" spans="1:9" ht="15.75" x14ac:dyDescent="0.25">
      <c r="A14" s="59" t="s">
        <v>21</v>
      </c>
      <c r="B14" s="57" t="s">
        <v>516</v>
      </c>
      <c r="C14" t="s">
        <v>12</v>
      </c>
      <c r="D14" t="s">
        <v>473</v>
      </c>
      <c r="E14" t="s">
        <v>483</v>
      </c>
      <c r="F14" t="s">
        <v>38</v>
      </c>
      <c r="G14" t="s">
        <v>475</v>
      </c>
      <c r="H14" t="s">
        <v>502</v>
      </c>
    </row>
    <row r="15" spans="1:9" ht="15.75" x14ac:dyDescent="0.25">
      <c r="A15" s="59" t="s">
        <v>23</v>
      </c>
      <c r="B15" s="57" t="s">
        <v>21</v>
      </c>
      <c r="C15" t="s">
        <v>456</v>
      </c>
      <c r="D15" t="s">
        <v>500</v>
      </c>
      <c r="E15" t="s">
        <v>483</v>
      </c>
      <c r="F15" t="s">
        <v>36</v>
      </c>
      <c r="G15" t="s">
        <v>501</v>
      </c>
    </row>
    <row r="16" spans="1:9" ht="15.75" x14ac:dyDescent="0.25">
      <c r="A16" s="58"/>
      <c r="B16" s="57" t="s">
        <v>23</v>
      </c>
      <c r="D16" t="s">
        <v>473</v>
      </c>
    </row>
    <row r="20" spans="8:8" x14ac:dyDescent="0.25">
      <c r="H20" t="s">
        <v>504</v>
      </c>
    </row>
  </sheetData>
  <phoneticPr fontId="1" type="noConversion"/>
  <hyperlinks>
    <hyperlink ref="H7" r:id="rId1" display="https://www.mouser.de/ProductDetail/Murata-Electronics/GRM1555C1H680JA01D?qs=P1U%252BsFXAv6SsyhAyw7k%2FsA%3D%3D" xr:uid="{51504981-BDE4-43DF-92F3-EB42A5465BAF}"/>
  </hyperlinks>
  <pageMargins left="0.7" right="0.7" top="0.78740157499999996" bottom="0.78740157499999996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58B-5959-47FA-82DA-3F8A79C4C820}">
  <dimension ref="A1:F14"/>
  <sheetViews>
    <sheetView workbookViewId="0">
      <selection activeCell="E11" sqref="E11"/>
    </sheetView>
  </sheetViews>
  <sheetFormatPr baseColWidth="10" defaultRowHeight="15" x14ac:dyDescent="0.25"/>
  <cols>
    <col min="1" max="1" width="14" bestFit="1" customWidth="1"/>
    <col min="2" max="2" width="13.85546875" bestFit="1" customWidth="1"/>
    <col min="3" max="3" width="8.5703125" bestFit="1" customWidth="1"/>
    <col min="4" max="4" width="7" bestFit="1" customWidth="1"/>
    <col min="5" max="5" width="21.42578125" bestFit="1" customWidth="1"/>
    <col min="6" max="6" width="19.85546875" bestFit="1" customWidth="1"/>
  </cols>
  <sheetData>
    <row r="1" spans="1:6" x14ac:dyDescent="0.25">
      <c r="A1" t="s">
        <v>448</v>
      </c>
      <c r="B1" t="s">
        <v>449</v>
      </c>
      <c r="C1" t="s">
        <v>0</v>
      </c>
      <c r="D1" t="s">
        <v>450</v>
      </c>
      <c r="E1" t="s">
        <v>1</v>
      </c>
      <c r="F1" t="s">
        <v>451</v>
      </c>
    </row>
    <row r="2" spans="1:6" x14ac:dyDescent="0.25">
      <c r="A2" t="s">
        <v>2</v>
      </c>
      <c r="B2" t="s">
        <v>3</v>
      </c>
      <c r="C2" t="s">
        <v>4</v>
      </c>
      <c r="D2">
        <v>603</v>
      </c>
      <c r="E2" t="s">
        <v>452</v>
      </c>
      <c r="F2" t="s">
        <v>453</v>
      </c>
    </row>
    <row r="3" spans="1:6" x14ac:dyDescent="0.25">
      <c r="A3" t="s">
        <v>454</v>
      </c>
      <c r="B3" t="s">
        <v>5</v>
      </c>
      <c r="C3" t="s">
        <v>455</v>
      </c>
      <c r="E3" t="s">
        <v>5</v>
      </c>
      <c r="F3" t="s">
        <v>5</v>
      </c>
    </row>
    <row r="4" spans="1:6" x14ac:dyDescent="0.25">
      <c r="A4" t="s">
        <v>6</v>
      </c>
      <c r="B4" t="s">
        <v>456</v>
      </c>
      <c r="C4" t="s">
        <v>7</v>
      </c>
      <c r="D4">
        <v>402</v>
      </c>
      <c r="E4" t="s">
        <v>457</v>
      </c>
      <c r="F4" t="s">
        <v>458</v>
      </c>
    </row>
    <row r="5" spans="1:6" x14ac:dyDescent="0.25">
      <c r="A5" t="s">
        <v>8</v>
      </c>
      <c r="B5" t="s">
        <v>3</v>
      </c>
      <c r="C5" t="s">
        <v>9</v>
      </c>
      <c r="D5">
        <v>402</v>
      </c>
      <c r="E5" t="s">
        <v>452</v>
      </c>
      <c r="F5" t="s">
        <v>459</v>
      </c>
    </row>
    <row r="6" spans="1:6" x14ac:dyDescent="0.25">
      <c r="A6" t="s">
        <v>460</v>
      </c>
      <c r="B6" t="s">
        <v>456</v>
      </c>
      <c r="C6" t="s">
        <v>10</v>
      </c>
      <c r="D6">
        <v>402</v>
      </c>
      <c r="E6" t="s">
        <v>461</v>
      </c>
      <c r="F6" t="s">
        <v>462</v>
      </c>
    </row>
    <row r="7" spans="1:6" x14ac:dyDescent="0.25">
      <c r="A7" t="s">
        <v>11</v>
      </c>
      <c r="B7" t="s">
        <v>12</v>
      </c>
      <c r="C7" t="s">
        <v>13</v>
      </c>
      <c r="D7">
        <v>402</v>
      </c>
      <c r="E7" t="s">
        <v>463</v>
      </c>
      <c r="F7" t="s">
        <v>464</v>
      </c>
    </row>
    <row r="8" spans="1:6" x14ac:dyDescent="0.25">
      <c r="A8" t="s">
        <v>14</v>
      </c>
      <c r="B8" t="s">
        <v>456</v>
      </c>
      <c r="C8" t="s">
        <v>15</v>
      </c>
      <c r="D8">
        <v>402</v>
      </c>
      <c r="E8" t="s">
        <v>461</v>
      </c>
      <c r="F8" t="s">
        <v>465</v>
      </c>
    </row>
    <row r="9" spans="1:6" x14ac:dyDescent="0.25">
      <c r="A9" t="s">
        <v>466</v>
      </c>
      <c r="B9" t="s">
        <v>456</v>
      </c>
      <c r="C9" t="s">
        <v>16</v>
      </c>
      <c r="D9">
        <v>402</v>
      </c>
      <c r="E9" t="s">
        <v>461</v>
      </c>
      <c r="F9" t="s">
        <v>467</v>
      </c>
    </row>
    <row r="10" spans="1:6" x14ac:dyDescent="0.25">
      <c r="A10" t="s">
        <v>17</v>
      </c>
      <c r="B10" t="s">
        <v>3</v>
      </c>
      <c r="C10" t="s">
        <v>18</v>
      </c>
      <c r="D10">
        <v>402</v>
      </c>
      <c r="E10" t="s">
        <v>468</v>
      </c>
      <c r="F10" t="s">
        <v>469</v>
      </c>
    </row>
    <row r="11" spans="1:6" x14ac:dyDescent="0.25">
      <c r="A11" t="s">
        <v>19</v>
      </c>
      <c r="B11" t="s">
        <v>12</v>
      </c>
      <c r="C11" t="s">
        <v>20</v>
      </c>
      <c r="D11">
        <v>402</v>
      </c>
      <c r="E11" t="s">
        <v>463</v>
      </c>
      <c r="F11" t="s">
        <v>470</v>
      </c>
    </row>
    <row r="12" spans="1:6" x14ac:dyDescent="0.25">
      <c r="A12" t="s">
        <v>21</v>
      </c>
      <c r="B12" t="s">
        <v>456</v>
      </c>
      <c r="C12" t="s">
        <v>22</v>
      </c>
      <c r="D12">
        <v>402</v>
      </c>
      <c r="E12" t="s">
        <v>461</v>
      </c>
      <c r="F12" t="s">
        <v>471</v>
      </c>
    </row>
    <row r="13" spans="1:6" x14ac:dyDescent="0.25">
      <c r="A13" t="s">
        <v>472</v>
      </c>
      <c r="B13" t="s">
        <v>12</v>
      </c>
      <c r="C13" t="s">
        <v>473</v>
      </c>
      <c r="D13">
        <v>402</v>
      </c>
      <c r="E13" t="s">
        <v>474</v>
      </c>
      <c r="F13" t="s">
        <v>475</v>
      </c>
    </row>
    <row r="14" spans="1:6" x14ac:dyDescent="0.25">
      <c r="A14" t="s">
        <v>23</v>
      </c>
      <c r="B14" t="s">
        <v>12</v>
      </c>
      <c r="C14" t="s">
        <v>24</v>
      </c>
      <c r="D14">
        <v>402</v>
      </c>
      <c r="E14" t="s">
        <v>463</v>
      </c>
      <c r="F14" t="s">
        <v>25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3EAA-AF6A-41F9-9924-99B0900C5F1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b g Y o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b g Y o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4 G K F k + o H Q r R Q I A A E 0 L A A A T A B w A R m 9 y b X V s Y X M v U 2 V j d G l v b j E u b S C i G A A o o B Q A A A A A A A A A A A A A A A A A A A A A A A A A A A D t l N 9 u 2 j A U x u + R e A f L 3 A Q p i 0 g C Y a z i o q L r Y H 8 q K t i m C V B l w o F G O H b k O F I 7 x N v s G f Y C f b E 5 C V A J k 0 6 w X k 1 w E + k 7 P v Y 5 3 / l x Y v B l w B k a 5 F / 7 o l S K 7 4 m A G a r g I Z l S q D l v k d E n C 0 B 2 v Y p R G 1 G Q 5 R J S v 9 s E K A W l 9 G d z K z s b G 9 c B B a v D m Q Q m Y w N 3 3 o 2 / x i D i 8 T d C l R K w 8 R X E S 8 m j 8 e D T D 6 9 p N 2 p 3 b s v 7 f H 3 n 1 J y W 4 3 x 8 4 7 p e 3 a s 1 r G g 2 x 1 U T j X p h R C F U q S S t r o 1 t y 8 W T q p k X s K u v v a l l N e r N 2 r u y 8 W Q 9 u i K S T D b H K 7 j 7 9 P s e B F p A L J O 5 B N Q F M g O R N p X l W H 3 B Q y 4 h l 2 N j e 5 G q Y x O 5 p H T g E 0 p E 3 J Y i g V 0 l F f w B n n 4 x l S X V / c P H 6 P n O o S A s n n M R d j h N Q q Z i y q b C U s z V C n d 4 G H G m e s Y m k u o 4 k v A g 1 y Z a Y W W e L 4 I o t U K L K Y c T 0 N R B 8 D M V e 0 x 6 d S t 9 O 1 O / E J b M i S 8 T k T 6 5 l 9 I n Q q K b J J z u x d b V c i l g R f 2 + z A 0 y n D M 7 Z 3 b + y o 5 q O 5 2 F e x C V 9 w 8 + U K u T C K H 6 + 8 7 F c s r 5 0 q i u R j c k h G x 0 W W 4 6 u g 1 F k x M t z p 9 M / R x E h E q w d W 8 y 3 S n Q 3 Q K 9 X q A 3 C n S v Q G / u m X s q p L o v J + B q / w u v t w l R f 2 3 5 e A j X Y M G I 5 D p k + e W 6 x 4 c p 7 h N / q b a Q p r 8 + x z a + K J f K L 6 9 B 9 / Q 1 e K m i k p + 3 4 H + 7 B Q / A 4 z a 3 8 D R f H R z 7 G R y 3 V e t m 4 D R a r W P A U e U d A s d t 6 u A c N 9 3 t P f k w U 1 1 f w b m u r + C i 9 Z D r + g r O d X 0 F 5 7 p 3 z A T / A F B L A Q I t A B Q A A g A I A G 4 G K F l 2 O G w M p A A A A P Y A A A A S A A A A A A A A A A A A A A A A A A A A A A B D b 2 5 m a W c v U G F j a 2 F n Z S 5 4 b W x Q S w E C L Q A U A A I A C A B u B i h Z U 3 I 4 L J s A A A D h A A A A E w A A A A A A A A A A A A A A A A D w A A A A W 0 N v b n R l b n R f V H l w Z X N d L n h t b F B L A Q I t A B Q A A g A I A G 4 G K F k + o H Q r R Q I A A E 0 L A A A T A A A A A A A A A A A A A A A A A N g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6 A A A A A A A A W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I 4 J T I w K F B h Z 2 U l M j A x N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c 6 N D U 6 N D E u N z g 2 N T A x M l o i I C 8 + P E V u d H J 5 I F R 5 c G U 9 I k Z p b G x D b 2 x 1 b W 5 U e X B l c y I g V m F s d W U 9 I n N C Z 1 l H Q X d Z R y I g L z 4 8 R W 5 0 c n k g V H l w Z T 0 i R m l s b E N v b H V t b k 5 h b W V z I i B W Y W x 1 Z T 0 i c 1 s m c X V v d D t D b 2 1 w b 2 5 l b n Q m c X V v d D s s J n F 1 b 3 Q 7 R G V z Y 3 J p c H R p b 2 4 m c X V v d D s s J n F 1 b 3 Q 7 V m F s d W U m c X V v d D s s J n F 1 b 3 Q 7 U 2 l 6 Z S Z x d W 9 0 O y w m c X V v d D t N Y W 5 1 Z m F j d H V y Z X I m c X V v d D s s J n F 1 b 3 Q 7 U G F y d C B O d W 1 i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A 1 N T J i M W U t O T M z Y S 0 0 Y W V m L T h h Y T Q t Y T J k Y W I 5 M W Y y Z T Q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C A o U G F n Z S A x N C k v Q X V 0 b 1 J l b W 9 2 Z W R D b 2 x 1 b W 5 z M S 5 7 Q 2 9 t c G 9 u Z W 5 0 L D B 9 J n F 1 b 3 Q 7 L C Z x d W 9 0 O 1 N l Y 3 R p b 2 4 x L 1 R h Y m x l M D I 4 I C h Q Y W d l I D E 0 K S 9 B d X R v U m V t b 3 Z l Z E N v b H V t b n M x L n t E Z X N j c m l w d G l v b i w x f S Z x d W 9 0 O y w m c X V v d D t T Z W N 0 a W 9 u M S 9 U Y W J s Z T A y O C A o U G F n Z S A x N C k v Q X V 0 b 1 J l b W 9 2 Z W R D b 2 x 1 b W 5 z M S 5 7 V m F s d W U s M n 0 m c X V v d D s s J n F 1 b 3 Q 7 U 2 V j d G l v b j E v V G F i b G U w M j g g K F B h Z 2 U g M T Q p L 0 F 1 d G 9 S Z W 1 v d m V k Q 2 9 s d W 1 u c z E u e 1 N p e m U s M 3 0 m c X V v d D s s J n F 1 b 3 Q 7 U 2 V j d G l v b j E v V G F i b G U w M j g g K F B h Z 2 U g M T Q p L 0 F 1 d G 9 S Z W 1 v d m V k Q 2 9 s d W 1 u c z E u e 0 1 h b n V m Y W N 0 d X J l c i w 0 f S Z x d W 9 0 O y w m c X V v d D t T Z W N 0 a W 9 u M S 9 U Y W J s Z T A y O C A o U G F n Z S A x N C k v Q X V 0 b 1 J l b W 9 2 Z W R D b 2 x 1 b W 5 z M S 5 7 U G F y d C B O d W 1 i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g g K F B h Z 2 U g M T Q p L 0 F 1 d G 9 S Z W 1 v d m V k Q 2 9 s d W 1 u c z E u e 0 N v b X B v b m V u d C w w f S Z x d W 9 0 O y w m c X V v d D t T Z W N 0 a W 9 u M S 9 U Y W J s Z T A y O C A o U G F n Z S A x N C k v Q X V 0 b 1 J l b W 9 2 Z W R D b 2 x 1 b W 5 z M S 5 7 R G V z Y 3 J p c H R p b 2 4 s M X 0 m c X V v d D s s J n F 1 b 3 Q 7 U 2 V j d G l v b j E v V G F i b G U w M j g g K F B h Z 2 U g M T Q p L 0 F 1 d G 9 S Z W 1 v d m V k Q 2 9 s d W 1 u c z E u e 1 Z h b H V l L D J 9 J n F 1 b 3 Q 7 L C Z x d W 9 0 O 1 N l Y 3 R p b 2 4 x L 1 R h Y m x l M D I 4 I C h Q Y W d l I D E 0 K S 9 B d X R v U m V t b 3 Z l Z E N v b H V t b n M x L n t T a X p l L D N 9 J n F 1 b 3 Q 7 L C Z x d W 9 0 O 1 N l Y 3 R p b 2 4 x L 1 R h Y m x l M D I 4 I C h Q Y W d l I D E 0 K S 9 B d X R v U m V t b 3 Z l Z E N v b H V t b n M x L n t N Y W 5 1 Z m F j d H V y Z X I s N H 0 m c X V v d D s s J n F 1 b 3 Q 7 U 2 V j d G l v b j E v V G F i b G U w M j g g K F B h Z 2 U g M T Q p L 0 F 1 d G 9 S Z W 1 v d m V k Q 2 9 s d W 1 u c z E u e 1 B h c n Q g T n V t Y m V y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x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c 6 N D U 6 N D E u N z g 2 N T A x M l o i I C 8 + P E V u d H J 5 I F R 5 c G U 9 I k Z p b G x D b 2 x 1 b W 5 U e X B l c y I g V m F s d W U 9 I n N C Z 1 l H Q X d Z R y I g L z 4 8 R W 5 0 c n k g V H l w Z T 0 i R m l s b E N v b H V t b k 5 h b W V z I i B W Y W x 1 Z T 0 i c 1 s m c X V v d D t D b 2 1 w b 2 5 l b n Q m c X V v d D s s J n F 1 b 3 Q 7 R G V z Y 3 J p c H R p b 2 4 m c X V v d D s s J n F 1 b 3 Q 7 V m F s d W U m c X V v d D s s J n F 1 b 3 Q 7 U 2 l 6 Z S Z x d W 9 0 O y w m c X V v d D t N Y W 5 1 Z m F j d H V y Z X I m c X V v d D s s J n F 1 b 3 Q 7 U G F y d C B O d W 1 i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V h Y m V l N T c t N W I y Y y 0 0 Z W U y L T g 3 N j Q t Z G I z O D F l Z T E 0 M m Q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C A o U G F n Z S A x N C k v Q X V 0 b 1 J l b W 9 2 Z W R D b 2 x 1 b W 5 z M S 5 7 Q 2 9 t c G 9 u Z W 5 0 L D B 9 J n F 1 b 3 Q 7 L C Z x d W 9 0 O 1 N l Y 3 R p b 2 4 x L 1 R h Y m x l M D I 4 I C h Q Y W d l I D E 0 K S 9 B d X R v U m V t b 3 Z l Z E N v b H V t b n M x L n t E Z X N j c m l w d G l v b i w x f S Z x d W 9 0 O y w m c X V v d D t T Z W N 0 a W 9 u M S 9 U Y W J s Z T A y O C A o U G F n Z S A x N C k v Q X V 0 b 1 J l b W 9 2 Z W R D b 2 x 1 b W 5 z M S 5 7 V m F s d W U s M n 0 m c X V v d D s s J n F 1 b 3 Q 7 U 2 V j d G l v b j E v V G F i b G U w M j g g K F B h Z 2 U g M T Q p L 0 F 1 d G 9 S Z W 1 v d m V k Q 2 9 s d W 1 u c z E u e 1 N p e m U s M 3 0 m c X V v d D s s J n F 1 b 3 Q 7 U 2 V j d G l v b j E v V G F i b G U w M j g g K F B h Z 2 U g M T Q p L 0 F 1 d G 9 S Z W 1 v d m V k Q 2 9 s d W 1 u c z E u e 0 1 h b n V m Y W N 0 d X J l c i w 0 f S Z x d W 9 0 O y w m c X V v d D t T Z W N 0 a W 9 u M S 9 U Y W J s Z T A y O C A o U G F n Z S A x N C k v Q X V 0 b 1 J l b W 9 2 Z W R D b 2 x 1 b W 5 z M S 5 7 U G F y d C B O d W 1 i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g g K F B h Z 2 U g M T Q p L 0 F 1 d G 9 S Z W 1 v d m V k Q 2 9 s d W 1 u c z E u e 0 N v b X B v b m V u d C w w f S Z x d W 9 0 O y w m c X V v d D t T Z W N 0 a W 9 u M S 9 U Y W J s Z T A y O C A o U G F n Z S A x N C k v Q X V 0 b 1 J l b W 9 2 Z W R D b 2 x 1 b W 5 z M S 5 7 R G V z Y 3 J p c H R p b 2 4 s M X 0 m c X V v d D s s J n F 1 b 3 Q 7 U 2 V j d G l v b j E v V G F i b G U w M j g g K F B h Z 2 U g M T Q p L 0 F 1 d G 9 S Z W 1 v d m V k Q 2 9 s d W 1 u c z E u e 1 Z h b H V l L D J 9 J n F 1 b 3 Q 7 L C Z x d W 9 0 O 1 N l Y 3 R p b 2 4 x L 1 R h Y m x l M D I 4 I C h Q Y W d l I D E 0 K S 9 B d X R v U m V t b 3 Z l Z E N v b H V t b n M x L n t T a X p l L D N 9 J n F 1 b 3 Q 7 L C Z x d W 9 0 O 1 N l Y 3 R p b 2 4 x L 1 R h Y m x l M D I 4 I C h Q Y W d l I D E 0 K S 9 B d X R v U m V t b 3 Z l Z E N v b H V t b n M x L n t N Y W 5 1 Z m F j d H V y Z X I s N H 0 m c X V v d D s s J n F 1 b 3 Q 7 U 2 V j d G l v b j E v V G F i b G U w M j g g K F B h Z 2 U g M T Q p L 0 F 1 d G 9 S Z W 1 v d m V k Q 2 9 s d W 1 u c z E u e 1 B h c n Q g T n V t Y m V y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y M D o y N D o 0 M S 4 1 O D Q 3 N j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R d W F u d G l 0 e S Z x d W 9 0 O y w m c X V v d D t E Z X N p Z 2 5 h d G 9 y J n F 1 b 3 Q 7 L C Z x d W 9 0 O 0 N v b H V t b j M m c X V v d D s s J n F 1 b 3 Q 7 V m F s d W U m c X V v d D s s J n F 1 b 3 Q 7 U G F j a 2 F n Z S Z x d W 9 0 O y w m c X V v d D t N Y W 5 1 Z m F j d H V y Z X I m c X V v d D s s J n F 1 b 3 Q 7 U G F y d C B O d W 1 i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d j M W E 5 N D Q t O W Q 4 Y i 0 0 M j Q x L W E 2 Z j k t N 2 I y Z T N i O W U 4 Y m I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y 9 B d X R v U m V t b 3 Z l Z E N v b H V t b n M x L n t R d W F u d G l 0 e S w w f S Z x d W 9 0 O y w m c X V v d D t T Z W N 0 a W 9 u M S 9 U Y W J l b G x l M y 9 B d X R v U m V t b 3 Z l Z E N v b H V t b n M x L n t E Z X N p Z 2 5 h d G 9 y L D F 9 J n F 1 b 3 Q 7 L C Z x d W 9 0 O 1 N l Y 3 R p b 2 4 x L 1 R h Y m V s b G U z L 0 F 1 d G 9 S Z W 1 v d m V k Q 2 9 s d W 1 u c z E u e 0 N v b H V t b j M s M n 0 m c X V v d D s s J n F 1 b 3 Q 7 U 2 V j d G l v b j E v V G F i Z W x s Z T M v Q X V 0 b 1 J l b W 9 2 Z W R D b 2 x 1 b W 5 z M S 5 7 V m F s d W U s M 3 0 m c X V v d D s s J n F 1 b 3 Q 7 U 2 V j d G l v b j E v V G F i Z W x s Z T M v Q X V 0 b 1 J l b W 9 2 Z W R D b 2 x 1 b W 5 z M S 5 7 U G F j a 2 F n Z S w 0 f S Z x d W 9 0 O y w m c X V v d D t T Z W N 0 a W 9 u M S 9 U Y W J l b G x l M y 9 B d X R v U m V t b 3 Z l Z E N v b H V t b n M x L n t N Y W 5 1 Z m F j d H V y Z X I s N X 0 m c X V v d D s s J n F 1 b 3 Q 7 U 2 V j d G l v b j E v V G F i Z W x s Z T M v Q X V 0 b 1 J l b W 9 2 Z W R D b 2 x 1 b W 5 z M S 5 7 U G F y d C B O d W 1 i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Z T M v Q X V 0 b 1 J l b W 9 2 Z W R D b 2 x 1 b W 5 z M S 5 7 U X V h b n R p d H k s M H 0 m c X V v d D s s J n F 1 b 3 Q 7 U 2 V j d G l v b j E v V G F i Z W x s Z T M v Q X V 0 b 1 J l b W 9 2 Z W R D b 2 x 1 b W 5 z M S 5 7 R G V z a W d u Y X R v c i w x f S Z x d W 9 0 O y w m c X V v d D t T Z W N 0 a W 9 u M S 9 U Y W J l b G x l M y 9 B d X R v U m V t b 3 Z l Z E N v b H V t b n M x L n t D b 2 x 1 b W 4 z L D J 9 J n F 1 b 3 Q 7 L C Z x d W 9 0 O 1 N l Y 3 R p b 2 4 x L 1 R h Y m V s b G U z L 0 F 1 d G 9 S Z W 1 v d m V k Q 2 9 s d W 1 u c z E u e 1 Z h b H V l L D N 9 J n F 1 b 3 Q 7 L C Z x d W 9 0 O 1 N l Y 3 R p b 2 4 x L 1 R h Y m V s b G U z L 0 F 1 d G 9 S Z W 1 v d m V k Q 2 9 s d W 1 u c z E u e 1 B h Y 2 t h Z 2 U s N H 0 m c X V v d D s s J n F 1 b 3 Q 7 U 2 V j d G l v b j E v V G F i Z W x s Z T M v Q X V 0 b 1 J l b W 9 2 Z W R D b 2 x 1 b W 5 z M S 5 7 T W F u d W Z h Y 3 R 1 c m V y L D V 9 J n F 1 b 3 Q 7 L C Z x d W 9 0 O 1 N l Y 3 R p b 2 4 x L 1 R h Y m V s b G U z L 0 F 1 d G 9 S Z W 1 v d m V k Q 2 9 s d W 1 u c z E u e 1 B h c n Q g T n V t Y m V y L D Z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x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p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x N C k l M j A o M i k v V G F i b G U w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p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x N C k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R 2 U l Q z M l Q T R u Z G V y d G V y J T I w V H l w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O C U y M C h Q Y W d l J T I w M T Q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j M W Q y Z m E t O D E 3 M y 0 0 M G I 5 L T k w M T M t Z T A 3 Z G I 0 Z j U 5 M z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I 4 X 1 9 Q Y W d l X z E 0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1 Q y M j o 1 M D o 0 M S 4 w M T c 3 M D Q 1 W i I g L z 4 8 R W 5 0 c n k g V H l w Z T 0 i R m l s b E N v b H V t b l R 5 c G V z I i B W Y W x 1 Z T 0 i c 0 J n W U d B d 1 l H I i A v P j x F b n R y e S B U e X B l P S J G a W x s Q 2 9 s d W 1 u T m F t Z X M i I F Z h b H V l P S J z W y Z x d W 9 0 O 0 N v b X B v b m V u d C Z x d W 9 0 O y w m c X V v d D t E Z X N j c m l w d G l v b i Z x d W 9 0 O y w m c X V v d D t W Y W x 1 Z S Z x d W 9 0 O y w m c X V v d D t T a X p l J n F 1 b 3 Q 7 L C Z x d W 9 0 O 0 1 h b n V m Y W N 0 d X J l c i Z x d W 9 0 O y w m c X V v d D t Q Y X J 0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E 0 K S A o M y k v Q X V 0 b 1 J l b W 9 2 Z W R D b 2 x 1 b W 5 z M S 5 7 Q 2 9 t c G 9 u Z W 5 0 L D B 9 J n F 1 b 3 Q 7 L C Z x d W 9 0 O 1 N l Y 3 R p b 2 4 x L 1 R h Y m x l M D I 4 I C h Q Y W d l I D E 0 K S A o M y k v Q X V 0 b 1 J l b W 9 2 Z W R D b 2 x 1 b W 5 z M S 5 7 R G V z Y 3 J p c H R p b 2 4 s M X 0 m c X V v d D s s J n F 1 b 3 Q 7 U 2 V j d G l v b j E v V G F i b G U w M j g g K F B h Z 2 U g M T Q p I C g z K S 9 B d X R v U m V t b 3 Z l Z E N v b H V t b n M x L n t W Y W x 1 Z S w y f S Z x d W 9 0 O y w m c X V v d D t T Z W N 0 a W 9 u M S 9 U Y W J s Z T A y O C A o U G F n Z S A x N C k g K D M p L 0 F 1 d G 9 S Z W 1 v d m V k Q 2 9 s d W 1 u c z E u e 1 N p e m U s M 3 0 m c X V v d D s s J n F 1 b 3 Q 7 U 2 V j d G l v b j E v V G F i b G U w M j g g K F B h Z 2 U g M T Q p I C g z K S 9 B d X R v U m V t b 3 Z l Z E N v b H V t b n M x L n t N Y W 5 1 Z m F j d H V y Z X I s N H 0 m c X V v d D s s J n F 1 b 3 Q 7 U 2 V j d G l v b j E v V G F i b G U w M j g g K F B h Z 2 U g M T Q p I C g z K S 9 B d X R v U m V t b 3 Z l Z E N v b H V t b n M x L n t Q Y X J 0 I E 5 1 b W J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y O C A o U G F n Z S A x N C k g K D M p L 0 F 1 d G 9 S Z W 1 v d m V k Q 2 9 s d W 1 u c z E u e 0 N v b X B v b m V u d C w w f S Z x d W 9 0 O y w m c X V v d D t T Z W N 0 a W 9 u M S 9 U Y W J s Z T A y O C A o U G F n Z S A x N C k g K D M p L 0 F 1 d G 9 S Z W 1 v d m V k Q 2 9 s d W 1 u c z E u e 0 R l c 2 N y a X B 0 a W 9 u L D F 9 J n F 1 b 3 Q 7 L C Z x d W 9 0 O 1 N l Y 3 R p b 2 4 x L 1 R h Y m x l M D I 4 I C h Q Y W d l I D E 0 K S A o M y k v Q X V 0 b 1 J l b W 9 2 Z W R D b 2 x 1 b W 5 z M S 5 7 V m F s d W U s M n 0 m c X V v d D s s J n F 1 b 3 Q 7 U 2 V j d G l v b j E v V G F i b G U w M j g g K F B h Z 2 U g M T Q p I C g z K S 9 B d X R v U m V t b 3 Z l Z E N v b H V t b n M x L n t T a X p l L D N 9 J n F 1 b 3 Q 7 L C Z x d W 9 0 O 1 N l Y 3 R p b 2 4 x L 1 R h Y m x l M D I 4 I C h Q Y W d l I D E 0 K S A o M y k v Q X V 0 b 1 J l b W 9 2 Z W R D b 2 x 1 b W 5 z M S 5 7 T W F u d W Z h Y 3 R 1 c m V y L D R 9 J n F 1 b 3 Q 7 L C Z x d W 9 0 O 1 N l Y 3 R p b 2 4 x L 1 R h Y m x l M D I 4 I C h Q Y W d l I D E 0 K S A o M y k v Q X V 0 b 1 J l b W 9 2 Z W R D b 2 x 1 b W 5 z M S 5 7 U G F y d C B O d W 1 i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x N C k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S U y M C g z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x N C k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T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J h N T c 0 N m E t Z T k 0 O S 0 0 M j h l L T k w O D Y t Y j h k O D U 4 Y m V i M W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M 3 X 1 9 Q Y W d l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I y O j U x O j I 5 L j I 2 M j Q 0 M z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x N y k v Q X V 0 b 1 J l b W 9 2 Z W R D b 2 x 1 b W 5 z M S 5 7 Q 2 9 s d W 1 u M S w w f S Z x d W 9 0 O y w m c X V v d D t T Z W N 0 a W 9 u M S 9 U Y W J s Z T A z N y A o U G F n Z S A x N y k v Q X V 0 b 1 J l b W 9 2 Z W R D b 2 x 1 b W 5 z M S 5 7 Q 2 9 s d W 1 u M i w x f S Z x d W 9 0 O y w m c X V v d D t T Z W N 0 a W 9 u M S 9 U Y W J s Z T A z N y A o U G F n Z S A x N y k v Q X V 0 b 1 J l b W 9 2 Z W R D b 2 x 1 b W 5 z M S 5 7 Q 2 9 s d W 1 u M y w y f S Z x d W 9 0 O y w m c X V v d D t T Z W N 0 a W 9 u M S 9 U Y W J s Z T A z N y A o U G F n Z S A x N y k v Q X V 0 b 1 J l b W 9 2 Z W R D b 2 x 1 b W 5 z M S 5 7 Q 2 9 s d W 1 u N C w z f S Z x d W 9 0 O y w m c X V v d D t T Z W N 0 a W 9 u M S 9 U Y W J s Z T A z N y A o U G F n Z S A x N y k v Q X V 0 b 1 J l b W 9 2 Z W R D b 2 x 1 b W 5 z M S 5 7 Q 2 9 s d W 1 u N S w 0 f S Z x d W 9 0 O y w m c X V v d D t T Z W N 0 a W 9 u M S 9 U Y W J s Z T A z N y A o U G F n Z S A x N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z N y A o U G F n Z S A x N y k v Q X V 0 b 1 J l b W 9 2 Z W R D b 2 x 1 b W 5 z M S 5 7 Q 2 9 s d W 1 u M S w w f S Z x d W 9 0 O y w m c X V v d D t T Z W N 0 a W 9 u M S 9 U Y W J s Z T A z N y A o U G F n Z S A x N y k v Q X V 0 b 1 J l b W 9 2 Z W R D b 2 x 1 b W 5 z M S 5 7 Q 2 9 s d W 1 u M i w x f S Z x d W 9 0 O y w m c X V v d D t T Z W N 0 a W 9 u M S 9 U Y W J s Z T A z N y A o U G F n Z S A x N y k v Q X V 0 b 1 J l b W 9 2 Z W R D b 2 x 1 b W 5 z M S 5 7 Q 2 9 s d W 1 u M y w y f S Z x d W 9 0 O y w m c X V v d D t T Z W N 0 a W 9 u M S 9 U Y W J s Z T A z N y A o U G F n Z S A x N y k v Q X V 0 b 1 J l b W 9 2 Z W R D b 2 x 1 b W 5 z M S 5 7 Q 2 9 s d W 1 u N C w z f S Z x d W 9 0 O y w m c X V v d D t T Z W N 0 a W 9 u M S 9 U Y W J s Z T A z N y A o U G F n Z S A x N y k v Q X V 0 b 1 J l b W 9 2 Z W R D b 2 x 1 b W 5 z M S 5 7 Q 2 9 s d W 1 u N S w 0 f S Z x d W 9 0 O y w m c X V v d D t T Z W N 0 a W 9 u M S 9 U Y W J s Z T A z N y A o U G F n Z S A x N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c l M j A o U G F n Z S U y M D E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T c p L 1 R h Y m x l M D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E 3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Q / n P 3 1 a 4 k G Y 2 n r z 4 / 0 B y g A A A A A C A A A A A A A Q Z g A A A A E A A C A A A A B V B S J N J k S V H X L q m d J l p S l k v f z 0 m Y b M y c b q w M J E J R p c + Q A A A A A O g A A A A A I A A C A A A A B M 8 H h T t v T 1 P 0 b U 5 Z g C u U l p u E 9 f w O q a D 8 v u T d x H S V n E C V A A A A B J 8 R r H C Z C t o M k e S o O V B A i 7 w v f 0 t T S c h 2 s 7 C S 3 C u L O H q M 3 x 0 9 F h q L J U D T h S i d q O J 5 X b o w S Y 0 m f H l R b M q o s A f 4 M b a 5 j G U o a I M V / c 2 b B l N 8 H f 6 E A A A A B 7 V A 2 4 P a I V W B v w 1 t r Y J Q G N S i D O 2 2 O h y e b T j y v 6 e 1 E I E 4 o t I B d o t + 5 P m u e c g a z 3 g Z a J 1 K U H X D 7 q k m k 6 l d T S u g 9 7 < / D a t a M a s h u p > 
</file>

<file path=customXml/itemProps1.xml><?xml version="1.0" encoding="utf-8"?>
<ds:datastoreItem xmlns:ds="http://schemas.openxmlformats.org/officeDocument/2006/customXml" ds:itemID="{7635330A-5414-46EF-9EF4-5032619588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2</vt:i4>
      </vt:variant>
    </vt:vector>
  </HeadingPairs>
  <TitlesOfParts>
    <vt:vector size="14" baseType="lpstr">
      <vt:lpstr>Miltred Bend Calculator</vt:lpstr>
      <vt:lpstr>Power Calculation</vt:lpstr>
      <vt:lpstr>BOM BIAS-T</vt:lpstr>
      <vt:lpstr>Assembly Top</vt:lpstr>
      <vt:lpstr>Assembly Bottom</vt:lpstr>
      <vt:lpstr>BOM AMP</vt:lpstr>
      <vt:lpstr>Table037 (Page 17)</vt:lpstr>
      <vt:lpstr>Table028 (Page 14) (3)</vt:lpstr>
      <vt:lpstr>Tabelle4</vt:lpstr>
      <vt:lpstr>BOM AMP PSU 1 A </vt:lpstr>
      <vt:lpstr>Pi Attenuators</vt:lpstr>
      <vt:lpstr>Tabelle2</vt:lpstr>
      <vt:lpstr>'Assembly Bottom'!Druckbereich</vt:lpstr>
      <vt:lpstr>'Assembly Top'!Druckbereich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Ableton</cp:lastModifiedBy>
  <cp:lastPrinted>2024-09-08T00:44:13Z</cp:lastPrinted>
  <dcterms:created xsi:type="dcterms:W3CDTF">2024-08-13T17:44:33Z</dcterms:created>
  <dcterms:modified xsi:type="dcterms:W3CDTF">2024-09-08T17:04:26Z</dcterms:modified>
</cp:coreProperties>
</file>