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utilities.etsa.net.au\Citrix\Adam\Home\fagam1\Documents\"/>
    </mc:Choice>
  </mc:AlternateContent>
  <xr:revisionPtr revIDLastSave="0" documentId="13_ncr:1_{9B0317BF-8E13-4F82-9077-104C19670FFF}" xr6:coauthVersionLast="36" xr6:coauthVersionMax="36" xr10:uidLastSave="{00000000-0000-0000-0000-000000000000}"/>
  <bookViews>
    <workbookView xWindow="0" yWindow="0" windowWidth="8760" windowHeight="4380" activeTab="4" xr2:uid="{00000000-000D-0000-FFFF-FFFF00000000}"/>
  </bookViews>
  <sheets>
    <sheet name="CoD Model" sheetId="4" r:id="rId1"/>
    <sheet name="Project Sensitivities" sheetId="8" r:id="rId2"/>
    <sheet name="Cumulative Value" sheetId="7" r:id="rId3"/>
    <sheet name="Weekly Value Flow" sheetId="5" r:id="rId4"/>
    <sheet name="Delay Cost and Urgency Profile" sheetId="6" r:id="rId5"/>
  </sheets>
  <externalReferences>
    <externalReference r:id="rId6"/>
    <externalReference r:id="rId7"/>
  </externalReferences>
  <definedNames>
    <definedName name="ApplicableYear">[1]Settings!$E$3</definedName>
    <definedName name="AS2DocOpenMode" hidden="1">"AS2DocumentEdit"</definedName>
    <definedName name="BenefitTypeList">[1]Settings!$AG$4:$AG$7</definedName>
    <definedName name="C_1">[1]Settings!$J$14:$J$18</definedName>
    <definedName name="C_2">[1]Settings!$J$20:$J$24</definedName>
    <definedName name="C_3">[1]Settings!$J$26:$J$30</definedName>
    <definedName name="C_4">[1]Settings!$J$32:$J$36</definedName>
    <definedName name="Confidence">[1]Settings!$AC$5:$AC$7</definedName>
    <definedName name="CostsAttached">[1]Settings!$E$5</definedName>
    <definedName name="DME_DocumentFlags" hidden="1">"1"</definedName>
    <definedName name="DME_DocumentID" hidden="1">"::ODMA\DME-MSE\BUSOPS-94229"</definedName>
    <definedName name="DME_DocumentOpened" hidden="1">"True"</definedName>
    <definedName name="DME_DocumentTitle" hidden="1">"BUSOPS-94229 - IT Benchmarking Survey 2010"</definedName>
    <definedName name="DME_LocalFile" hidden="1">"False"</definedName>
    <definedName name="DME_NextWindowNumber" hidden="1">"2"</definedName>
    <definedName name="DurationList">[1]Settings!$Q$4:$Q$8</definedName>
    <definedName name="EstimateList">[1]Settings!$Z$4:$Z$9</definedName>
    <definedName name="Hours">[1]Settings!$E$4</definedName>
    <definedName name="ImpactTypeList">[1]Settings!$AI$4:$AI$10</definedName>
    <definedName name="InitID">'[1]INITIATIVE BRIEF'!$G$2</definedName>
    <definedName name="LifeYears">[1]Settings!$E$2</definedName>
    <definedName name="ProgramList">[1]Settings!$AE$4:$AE$24</definedName>
    <definedName name="RateLookup">'[1]COSTS attachment'!$B$33:$F$66</definedName>
    <definedName name="ResourceTypeList">[1]Settings!$AK$4:$AK$8</definedName>
    <definedName name="RoleLookup">'[1]COSTS attachment'!$B$32:$B$65</definedName>
    <definedName name="RoleName">[2]Roles!$A$16:$A$140</definedName>
    <definedName name="StrategicProgramList">[1]Settings!$S$4:$S$17</definedName>
    <definedName name="Title">'[1]INITIATIVE BRIEF'!$L$2</definedName>
    <definedName name="V_1">[1]Settings!$D$14:$D$18</definedName>
    <definedName name="V_2">[1]Settings!$D$20:$D$25</definedName>
    <definedName name="V_2_ALL">[1]Settings!$E$20:$F$25</definedName>
    <definedName name="V_3">[1]Settings!$D$27:$D$31</definedName>
    <definedName name="V_4">[1]Settings!$D$33:$D$37</definedName>
    <definedName name="V_5">[1]Settings!$D$39:$D$43</definedName>
    <definedName name="V_6">[1]Settings!$D$45:$D$49</definedName>
    <definedName name="ValueRating">[1]Settings!$AB$4:$AC$7</definedName>
    <definedName name="wrn.Allocation._.of._.Cash._.Flows." hidden="1">{"Allocation of Cash Flows",#N/A,FALSE,"Cash Flow Worksheet"}</definedName>
    <definedName name="xx" hidden="1">{"Allocation of Cash Flows",#N/A,FALSE,"Cash Flow Worksheet"}</definedName>
    <definedName name="YearlyRates">[1]Settings!$U$5:$V$9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27" i="4" l="1"/>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G27" i="4"/>
  <c r="BH27" i="4"/>
  <c r="BI27" i="4"/>
  <c r="BJ27" i="4"/>
  <c r="BK27" i="4"/>
  <c r="BL27" i="4"/>
  <c r="BM27" i="4"/>
  <c r="BN27" i="4"/>
  <c r="BO27" i="4"/>
  <c r="BP27" i="4"/>
  <c r="BQ27" i="4"/>
  <c r="BR27" i="4"/>
  <c r="BS27" i="4"/>
  <c r="BT27" i="4"/>
  <c r="BU27" i="4"/>
  <c r="BV27" i="4"/>
  <c r="BW27" i="4"/>
  <c r="BX27" i="4"/>
  <c r="BY27" i="4"/>
  <c r="BZ27" i="4"/>
  <c r="CA27" i="4"/>
  <c r="CB27" i="4"/>
  <c r="CC27" i="4"/>
  <c r="CD27" i="4"/>
  <c r="CE27" i="4"/>
  <c r="CF27" i="4"/>
  <c r="CG27" i="4"/>
  <c r="CH27" i="4"/>
  <c r="CI27" i="4"/>
  <c r="CJ27" i="4"/>
  <c r="CK27" i="4"/>
  <c r="CL27" i="4"/>
  <c r="CM27" i="4"/>
  <c r="CN27" i="4"/>
  <c r="CO27" i="4"/>
  <c r="CP27" i="4"/>
  <c r="CQ27" i="4"/>
  <c r="CR27" i="4"/>
  <c r="CS27" i="4"/>
  <c r="CT27" i="4"/>
  <c r="CU27" i="4"/>
  <c r="CV27" i="4"/>
  <c r="CW27" i="4"/>
  <c r="CX27" i="4"/>
  <c r="CY27" i="4"/>
  <c r="CZ27" i="4"/>
  <c r="DA27" i="4"/>
  <c r="DB27" i="4"/>
  <c r="DC27" i="4"/>
  <c r="DD27" i="4"/>
  <c r="DE27" i="4"/>
  <c r="DF27" i="4"/>
  <c r="DG27" i="4"/>
  <c r="DH27" i="4"/>
  <c r="DI27" i="4"/>
  <c r="DJ27" i="4"/>
  <c r="DK27" i="4"/>
  <c r="DL27" i="4"/>
  <c r="DM27" i="4"/>
  <c r="DN27" i="4"/>
  <c r="DO27" i="4"/>
  <c r="DP27" i="4"/>
  <c r="DQ27" i="4"/>
  <c r="DR27" i="4"/>
  <c r="DS27" i="4"/>
  <c r="DT27" i="4"/>
  <c r="DU27" i="4"/>
  <c r="DV27" i="4"/>
  <c r="DW27" i="4"/>
  <c r="DX27" i="4"/>
  <c r="DY27" i="4"/>
  <c r="DZ27" i="4"/>
  <c r="EA27" i="4"/>
  <c r="EB27" i="4"/>
  <c r="EC27" i="4"/>
  <c r="ED27" i="4"/>
  <c r="EE27" i="4"/>
  <c r="EF27" i="4"/>
  <c r="EG27" i="4"/>
  <c r="EH27" i="4"/>
  <c r="EI27" i="4"/>
  <c r="EJ27" i="4"/>
  <c r="EK27" i="4"/>
  <c r="EL27" i="4"/>
  <c r="EM27" i="4"/>
  <c r="EN27" i="4"/>
  <c r="EO27" i="4"/>
  <c r="EP27" i="4"/>
  <c r="EQ27" i="4"/>
  <c r="ER27" i="4"/>
  <c r="ES27" i="4"/>
  <c r="ET27" i="4"/>
  <c r="EU27" i="4"/>
  <c r="EV27" i="4"/>
  <c r="EW27" i="4"/>
  <c r="EX27" i="4"/>
  <c r="EY27" i="4"/>
  <c r="EZ27" i="4"/>
  <c r="FA27" i="4"/>
  <c r="FB27" i="4"/>
  <c r="FC27" i="4"/>
  <c r="FD27" i="4"/>
  <c r="FE27" i="4"/>
  <c r="FF27" i="4"/>
  <c r="FG27" i="4"/>
  <c r="FH27" i="4"/>
  <c r="FI27" i="4"/>
  <c r="FJ27" i="4"/>
  <c r="FK27" i="4"/>
  <c r="FL27" i="4"/>
  <c r="FM27" i="4"/>
  <c r="FN27" i="4"/>
  <c r="FO27" i="4"/>
  <c r="FP27" i="4"/>
  <c r="FQ27" i="4"/>
  <c r="FR27" i="4"/>
  <c r="FS27" i="4"/>
  <c r="FT27" i="4"/>
  <c r="FU27" i="4"/>
  <c r="FV27" i="4"/>
  <c r="FW27" i="4"/>
  <c r="FX27" i="4"/>
  <c r="FY27" i="4"/>
  <c r="FZ27" i="4"/>
  <c r="GA27" i="4"/>
  <c r="GB27" i="4"/>
  <c r="GC27" i="4"/>
  <c r="GD27" i="4"/>
  <c r="GE27" i="4"/>
  <c r="GF27" i="4"/>
  <c r="GG27" i="4"/>
  <c r="GH27" i="4"/>
  <c r="GI27" i="4"/>
  <c r="GJ27" i="4"/>
  <c r="GK27" i="4"/>
  <c r="GL27" i="4"/>
  <c r="GM27" i="4"/>
  <c r="GN27" i="4"/>
  <c r="GO27" i="4"/>
  <c r="GP27" i="4"/>
  <c r="GQ27" i="4"/>
  <c r="GR27" i="4"/>
  <c r="GS27" i="4"/>
  <c r="GT27" i="4"/>
  <c r="GU27" i="4"/>
  <c r="GV27" i="4"/>
  <c r="GW27" i="4"/>
  <c r="GX27" i="4"/>
  <c r="GY27" i="4"/>
  <c r="GZ27" i="4"/>
  <c r="HA27" i="4"/>
  <c r="HB27" i="4"/>
  <c r="HC27" i="4"/>
  <c r="HD27" i="4"/>
  <c r="HE27" i="4"/>
  <c r="HF27" i="4"/>
  <c r="HG27" i="4"/>
  <c r="HH27" i="4"/>
  <c r="HI27" i="4"/>
  <c r="HJ27" i="4"/>
  <c r="HK27" i="4"/>
  <c r="HL27" i="4"/>
  <c r="HM27" i="4"/>
  <c r="HN27" i="4"/>
  <c r="HO27" i="4"/>
  <c r="HP27" i="4"/>
  <c r="HQ27" i="4"/>
  <c r="HR27" i="4"/>
  <c r="HS27" i="4"/>
  <c r="HT27" i="4"/>
  <c r="HU27" i="4"/>
  <c r="HV27" i="4"/>
  <c r="HW27" i="4"/>
  <c r="HX27" i="4"/>
  <c r="HY27" i="4"/>
  <c r="HZ27" i="4"/>
  <c r="IA27" i="4"/>
  <c r="IB27" i="4"/>
  <c r="IC27" i="4"/>
  <c r="ID27" i="4"/>
  <c r="IE27" i="4"/>
  <c r="IF27" i="4"/>
  <c r="IG27" i="4"/>
  <c r="IH27" i="4"/>
  <c r="II27" i="4"/>
  <c r="IJ27" i="4"/>
  <c r="IK27" i="4"/>
  <c r="IL27" i="4"/>
  <c r="IM27" i="4"/>
  <c r="IN27" i="4"/>
  <c r="IO27" i="4"/>
  <c r="IP27" i="4"/>
  <c r="IQ27" i="4"/>
  <c r="IR27" i="4"/>
  <c r="IS27" i="4"/>
  <c r="IT27" i="4"/>
  <c r="IU27" i="4"/>
  <c r="IV27" i="4"/>
  <c r="IW27" i="4"/>
  <c r="IX27" i="4"/>
  <c r="IY27" i="4"/>
  <c r="IZ27" i="4"/>
  <c r="JA27" i="4"/>
  <c r="JB27" i="4"/>
  <c r="R27" i="4"/>
  <c r="R16" i="4"/>
  <c r="JD16" i="4" s="1"/>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Q16" i="4"/>
  <c r="DZ11" i="4" l="1"/>
  <c r="C8" i="4" l="1"/>
  <c r="C7" i="4"/>
  <c r="DX32" i="4"/>
  <c r="DY32" i="4"/>
  <c r="DZ32" i="4"/>
  <c r="EA32" i="4"/>
  <c r="EC32" i="4"/>
  <c r="ED32" i="4"/>
  <c r="EE32" i="4"/>
  <c r="EF32" i="4"/>
  <c r="EG32" i="4"/>
  <c r="EH32" i="4"/>
  <c r="EI32" i="4"/>
  <c r="EK32" i="4"/>
  <c r="EL32" i="4"/>
  <c r="EM32" i="4"/>
  <c r="EN32" i="4"/>
  <c r="EO32" i="4"/>
  <c r="EP32" i="4"/>
  <c r="EQ32" i="4"/>
  <c r="ES32" i="4"/>
  <c r="ET32" i="4"/>
  <c r="EU32" i="4"/>
  <c r="EV32" i="4"/>
  <c r="EW32" i="4"/>
  <c r="EX32" i="4"/>
  <c r="EY32" i="4"/>
  <c r="EZ32" i="4"/>
  <c r="FB32" i="4"/>
  <c r="FC32" i="4"/>
  <c r="FD32" i="4"/>
  <c r="FE32" i="4"/>
  <c r="FF32" i="4"/>
  <c r="FG32" i="4"/>
  <c r="FH32" i="4"/>
  <c r="FI32" i="4"/>
  <c r="FJ32" i="4"/>
  <c r="FL32" i="4"/>
  <c r="FM32" i="4"/>
  <c r="FN32" i="4"/>
  <c r="FO32" i="4"/>
  <c r="FR32" i="4"/>
  <c r="FS32" i="4"/>
  <c r="FT32" i="4"/>
  <c r="FU32" i="4"/>
  <c r="FV32" i="4"/>
  <c r="FW32" i="4"/>
  <c r="FZ32" i="4"/>
  <c r="GA32" i="4"/>
  <c r="GB32" i="4"/>
  <c r="GC32" i="4"/>
  <c r="GD32" i="4"/>
  <c r="GE32" i="4"/>
  <c r="GF32" i="4"/>
  <c r="GG32" i="4"/>
  <c r="GH32" i="4"/>
  <c r="GI32" i="4"/>
  <c r="GJ32" i="4"/>
  <c r="GL32" i="4"/>
  <c r="GM32" i="4"/>
  <c r="GN32" i="4"/>
  <c r="GO32" i="4"/>
  <c r="GP32" i="4"/>
  <c r="GQ32" i="4"/>
  <c r="GT32" i="4"/>
  <c r="GU32" i="4"/>
  <c r="GV32" i="4"/>
  <c r="GW32" i="4"/>
  <c r="GX32" i="4"/>
  <c r="GY32" i="4"/>
  <c r="HB32" i="4"/>
  <c r="HC32" i="4"/>
  <c r="HD32" i="4"/>
  <c r="HE32" i="4"/>
  <c r="HF32" i="4"/>
  <c r="HG32" i="4"/>
  <c r="HJ32" i="4"/>
  <c r="HK32" i="4"/>
  <c r="HL32" i="4"/>
  <c r="HM32" i="4"/>
  <c r="HN32" i="4"/>
  <c r="HO32" i="4"/>
  <c r="HP32" i="4"/>
  <c r="HQ32" i="4"/>
  <c r="HR32" i="4"/>
  <c r="HS32" i="4"/>
  <c r="HT32" i="4"/>
  <c r="HV32" i="4"/>
  <c r="HW32" i="4"/>
  <c r="HX32" i="4"/>
  <c r="HY32" i="4"/>
  <c r="HZ32" i="4"/>
  <c r="IA32" i="4"/>
  <c r="ID32" i="4"/>
  <c r="IE32" i="4"/>
  <c r="IF32" i="4"/>
  <c r="IG32" i="4"/>
  <c r="IH32" i="4"/>
  <c r="II32" i="4"/>
  <c r="IL32" i="4"/>
  <c r="IM32" i="4"/>
  <c r="IN32" i="4"/>
  <c r="IO32" i="4"/>
  <c r="IP32" i="4"/>
  <c r="IQ32" i="4"/>
  <c r="IR32" i="4"/>
  <c r="IS32" i="4"/>
  <c r="IT32" i="4"/>
  <c r="IU32" i="4"/>
  <c r="IV32" i="4"/>
  <c r="IX32" i="4"/>
  <c r="IY32" i="4"/>
  <c r="IZ32" i="4"/>
  <c r="JA32" i="4"/>
  <c r="JB32" i="4"/>
  <c r="DX21" i="4"/>
  <c r="DY21" i="4"/>
  <c r="EB21" i="4"/>
  <c r="EC21" i="4"/>
  <c r="EF21" i="4"/>
  <c r="EG21" i="4"/>
  <c r="EH21" i="4"/>
  <c r="EJ21" i="4"/>
  <c r="EK21" i="4"/>
  <c r="EN21" i="4"/>
  <c r="EO21" i="4"/>
  <c r="ER21" i="4"/>
  <c r="ES21" i="4"/>
  <c r="EV21" i="4"/>
  <c r="EW21" i="4"/>
  <c r="EX21" i="4"/>
  <c r="EZ21" i="4"/>
  <c r="FA21" i="4"/>
  <c r="FD21" i="4"/>
  <c r="FE21" i="4"/>
  <c r="FH21" i="4"/>
  <c r="FI21" i="4"/>
  <c r="FL21" i="4"/>
  <c r="FM21" i="4"/>
  <c r="FN21" i="4"/>
  <c r="FP21" i="4"/>
  <c r="FQ21" i="4"/>
  <c r="FT21" i="4"/>
  <c r="FU21" i="4"/>
  <c r="FX21" i="4"/>
  <c r="FY21" i="4"/>
  <c r="GB21" i="4"/>
  <c r="GC21" i="4"/>
  <c r="GD21" i="4"/>
  <c r="GF21" i="4"/>
  <c r="GG21" i="4"/>
  <c r="GJ21" i="4"/>
  <c r="GK21" i="4"/>
  <c r="GN21" i="4"/>
  <c r="GO21" i="4"/>
  <c r="GR21" i="4"/>
  <c r="GS21" i="4"/>
  <c r="GT21" i="4"/>
  <c r="GV21" i="4"/>
  <c r="GW21" i="4"/>
  <c r="GZ21" i="4"/>
  <c r="HA21" i="4"/>
  <c r="HD21" i="4"/>
  <c r="HE21" i="4"/>
  <c r="HH21" i="4"/>
  <c r="HI21" i="4"/>
  <c r="HJ21" i="4"/>
  <c r="HL21" i="4"/>
  <c r="HM21" i="4"/>
  <c r="HP21" i="4"/>
  <c r="HQ21" i="4"/>
  <c r="HT21" i="4"/>
  <c r="HU21" i="4"/>
  <c r="HX21" i="4"/>
  <c r="HY21" i="4"/>
  <c r="HZ21" i="4"/>
  <c r="IB21" i="4"/>
  <c r="IC21" i="4"/>
  <c r="IF21" i="4"/>
  <c r="IG21" i="4"/>
  <c r="IJ21" i="4"/>
  <c r="IK21" i="4"/>
  <c r="IN21" i="4"/>
  <c r="IO21" i="4"/>
  <c r="IP21" i="4"/>
  <c r="IR21" i="4"/>
  <c r="IS21" i="4"/>
  <c r="IV21" i="4"/>
  <c r="IW21" i="4"/>
  <c r="IZ21" i="4"/>
  <c r="JA21" i="4"/>
  <c r="BE28" i="4"/>
  <c r="BE32" i="4" s="1"/>
  <c r="G28" i="4"/>
  <c r="DN17" i="4"/>
  <c r="DN21" i="4" s="1"/>
  <c r="CY28" i="4"/>
  <c r="CY32" i="4" s="1"/>
  <c r="DW28" i="4"/>
  <c r="CP17" i="4"/>
  <c r="CP21" i="4" s="1"/>
  <c r="CE28" i="4"/>
  <c r="CE32" i="4" s="1"/>
  <c r="BV17" i="4"/>
  <c r="BV21" i="4" s="1"/>
  <c r="BK28" i="4"/>
  <c r="DF17" i="4"/>
  <c r="CL17" i="4"/>
  <c r="BR17" i="4"/>
  <c r="BR21" i="4" s="1"/>
  <c r="DO28" i="4"/>
  <c r="CU28" i="4"/>
  <c r="CU32" i="4" s="1"/>
  <c r="CA28" i="4"/>
  <c r="DV17" i="4"/>
  <c r="DV21" i="4" s="1"/>
  <c r="DB17" i="4"/>
  <c r="CH17" i="4"/>
  <c r="BJ17" i="4"/>
  <c r="BJ21" i="4" s="1"/>
  <c r="DK28" i="4"/>
  <c r="CQ28" i="4"/>
  <c r="BS28" i="4"/>
  <c r="DR17" i="4"/>
  <c r="CX17" i="4"/>
  <c r="CX21" i="4" s="1"/>
  <c r="BZ17" i="4"/>
  <c r="BZ21" i="4" s="1"/>
  <c r="BF17" i="4"/>
  <c r="DG28" i="4"/>
  <c r="CI28" i="4"/>
  <c r="BO28" i="4"/>
  <c r="DJ17" i="4"/>
  <c r="CT17" i="4"/>
  <c r="CD17" i="4"/>
  <c r="CD21" i="4" s="1"/>
  <c r="BN17" i="4"/>
  <c r="DS28" i="4"/>
  <c r="DC28" i="4"/>
  <c r="CM28" i="4"/>
  <c r="BW28" i="4"/>
  <c r="BG28" i="4"/>
  <c r="AV17" i="4"/>
  <c r="AN17" i="4"/>
  <c r="AF17" i="4"/>
  <c r="L17" i="4"/>
  <c r="AW28" i="4"/>
  <c r="AG28" i="4"/>
  <c r="Q28" i="4"/>
  <c r="Q32" i="4" s="1"/>
  <c r="E28" i="4"/>
  <c r="E32" i="4"/>
  <c r="AX17" i="4"/>
  <c r="AP17" i="4"/>
  <c r="AP21" i="4" s="1"/>
  <c r="AL17" i="4"/>
  <c r="AD17" i="4"/>
  <c r="Z17" i="4"/>
  <c r="Z21" i="4" s="1"/>
  <c r="V17" i="4"/>
  <c r="V21" i="4" s="1"/>
  <c r="R17" i="4"/>
  <c r="J17" i="4"/>
  <c r="J21" i="4" s="1"/>
  <c r="AU28" i="4"/>
  <c r="BA17" i="4"/>
  <c r="BA21" i="4" s="1"/>
  <c r="AW17" i="4"/>
  <c r="AW21" i="4" s="1"/>
  <c r="AS17" i="4"/>
  <c r="AS21" i="4" s="1"/>
  <c r="AO17" i="4"/>
  <c r="AO21" i="4" s="1"/>
  <c r="AK17" i="4"/>
  <c r="AK21" i="4" s="1"/>
  <c r="AG17" i="4"/>
  <c r="AG21" i="4" s="1"/>
  <c r="AC17" i="4"/>
  <c r="AC21" i="4" s="1"/>
  <c r="Y17" i="4"/>
  <c r="Y21" i="4" s="1"/>
  <c r="U17" i="4"/>
  <c r="U21" i="4" s="1"/>
  <c r="Q17" i="4"/>
  <c r="M17" i="4"/>
  <c r="M21" i="4" s="1"/>
  <c r="I17" i="4"/>
  <c r="I21" i="4" s="1"/>
  <c r="E17" i="4"/>
  <c r="E21" i="4" s="1"/>
  <c r="BB28" i="4"/>
  <c r="AX28" i="4"/>
  <c r="AT28" i="4"/>
  <c r="AP28" i="4"/>
  <c r="AL28" i="4"/>
  <c r="AH28" i="4"/>
  <c r="AD28" i="4"/>
  <c r="Z28" i="4"/>
  <c r="V28" i="4"/>
  <c r="R28" i="4"/>
  <c r="N28" i="4"/>
  <c r="N32" i="4" s="1"/>
  <c r="J28" i="4"/>
  <c r="J32" i="4" s="1"/>
  <c r="F28" i="4"/>
  <c r="F32" i="4" s="1"/>
  <c r="BC17" i="4"/>
  <c r="DS17" i="4"/>
  <c r="DS21" i="4" s="1"/>
  <c r="DO17" i="4"/>
  <c r="DO21" i="4" s="1"/>
  <c r="DK17" i="4"/>
  <c r="DG17" i="4"/>
  <c r="DG21" i="4" s="1"/>
  <c r="DC17" i="4"/>
  <c r="DC21" i="4" s="1"/>
  <c r="CY17" i="4"/>
  <c r="CY21" i="4" s="1"/>
  <c r="CU17" i="4"/>
  <c r="CQ17" i="4"/>
  <c r="CQ21" i="4" s="1"/>
  <c r="CM17" i="4"/>
  <c r="CM21" i="4" s="1"/>
  <c r="CI17" i="4"/>
  <c r="CI21" i="4" s="1"/>
  <c r="CE17" i="4"/>
  <c r="CA17" i="4"/>
  <c r="CA21" i="4" s="1"/>
  <c r="BW17" i="4"/>
  <c r="BW21" i="4" s="1"/>
  <c r="BS17" i="4"/>
  <c r="BS21" i="4" s="1"/>
  <c r="BO17" i="4"/>
  <c r="BK17" i="4"/>
  <c r="BK21" i="4" s="1"/>
  <c r="BG17" i="4"/>
  <c r="BG21" i="4" s="1"/>
  <c r="BD28" i="4"/>
  <c r="DT28" i="4"/>
  <c r="DP28" i="4"/>
  <c r="DL28" i="4"/>
  <c r="DL32" i="4" s="1"/>
  <c r="DH28" i="4"/>
  <c r="DH32" i="4" s="1"/>
  <c r="DD28" i="4"/>
  <c r="CZ28" i="4"/>
  <c r="CV28" i="4"/>
  <c r="CV32" i="4" s="1"/>
  <c r="CR28" i="4"/>
  <c r="CR32" i="4" s="1"/>
  <c r="CN28" i="4"/>
  <c r="CJ28" i="4"/>
  <c r="CF28" i="4"/>
  <c r="CF32" i="4" s="1"/>
  <c r="CB28" i="4"/>
  <c r="CB32" i="4" s="1"/>
  <c r="BX28" i="4"/>
  <c r="BT28" i="4"/>
  <c r="BT32" i="4" s="1"/>
  <c r="BP28" i="4"/>
  <c r="BL28" i="4"/>
  <c r="BL32" i="4" s="1"/>
  <c r="BH28" i="4"/>
  <c r="BH32" i="4" s="1"/>
  <c r="AZ17" i="4"/>
  <c r="AJ17" i="4"/>
  <c r="AB17" i="4"/>
  <c r="X17" i="4"/>
  <c r="P17" i="4"/>
  <c r="P21" i="4" s="1"/>
  <c r="H17" i="4"/>
  <c r="H21" i="4" s="1"/>
  <c r="D17" i="4"/>
  <c r="D21" i="4" s="1"/>
  <c r="BA28" i="4"/>
  <c r="BA32" i="4" s="1"/>
  <c r="AS28" i="4"/>
  <c r="AK28" i="4"/>
  <c r="AC28" i="4"/>
  <c r="Y28" i="4"/>
  <c r="Y32" i="4" s="1"/>
  <c r="U28" i="4"/>
  <c r="I28" i="4"/>
  <c r="I32" i="4" s="1"/>
  <c r="C17" i="4"/>
  <c r="AY17" i="4"/>
  <c r="AY21" i="4" s="1"/>
  <c r="AU17" i="4"/>
  <c r="AU21" i="4" s="1"/>
  <c r="AQ17" i="4"/>
  <c r="AQ21" i="4" s="1"/>
  <c r="AM17" i="4"/>
  <c r="AM21" i="4" s="1"/>
  <c r="AI17" i="4"/>
  <c r="AI21" i="4" s="1"/>
  <c r="AE17" i="4"/>
  <c r="AA17" i="4"/>
  <c r="W17" i="4"/>
  <c r="W21" i="4" s="1"/>
  <c r="S17" i="4"/>
  <c r="S21" i="4" s="1"/>
  <c r="O17" i="4"/>
  <c r="K17" i="4"/>
  <c r="K21" i="4" s="1"/>
  <c r="G17" i="4"/>
  <c r="G21" i="4" s="1"/>
  <c r="C28" i="4"/>
  <c r="AZ28" i="4"/>
  <c r="AV28" i="4"/>
  <c r="AR28" i="4"/>
  <c r="AN28" i="4"/>
  <c r="AJ28" i="4"/>
  <c r="AF28" i="4"/>
  <c r="AF32" i="4"/>
  <c r="AB28" i="4"/>
  <c r="X28" i="4"/>
  <c r="T28" i="4"/>
  <c r="P28" i="4"/>
  <c r="P32" i="4" s="1"/>
  <c r="L28" i="4"/>
  <c r="L32" i="4" s="1"/>
  <c r="H28" i="4"/>
  <c r="H32" i="4" s="1"/>
  <c r="D28" i="4"/>
  <c r="D32" i="4" s="1"/>
  <c r="DU17" i="4"/>
  <c r="DU21" i="4" s="1"/>
  <c r="DQ17" i="4"/>
  <c r="DQ21" i="4" s="1"/>
  <c r="DM17" i="4"/>
  <c r="DM21" i="4" s="1"/>
  <c r="DI17" i="4"/>
  <c r="DI21" i="4" s="1"/>
  <c r="DE17" i="4"/>
  <c r="DE21" i="4" s="1"/>
  <c r="DA17" i="4"/>
  <c r="DA21" i="4" s="1"/>
  <c r="CW17" i="4"/>
  <c r="CW21" i="4" s="1"/>
  <c r="CS17" i="4"/>
  <c r="CS21" i="4" s="1"/>
  <c r="CO17" i="4"/>
  <c r="CO21" i="4" s="1"/>
  <c r="CK17" i="4"/>
  <c r="CK21" i="4" s="1"/>
  <c r="CG17" i="4"/>
  <c r="CG21" i="4" s="1"/>
  <c r="CC17" i="4"/>
  <c r="CC21" i="4" s="1"/>
  <c r="BY17" i="4"/>
  <c r="BY21" i="4" s="1"/>
  <c r="BU17" i="4"/>
  <c r="BU21" i="4" s="1"/>
  <c r="BQ17" i="4"/>
  <c r="BQ21" i="4" s="1"/>
  <c r="BM17" i="4"/>
  <c r="BM21" i="4" s="1"/>
  <c r="BI17" i="4"/>
  <c r="BI21" i="4" s="1"/>
  <c r="BE17" i="4"/>
  <c r="BE21" i="4" s="1"/>
  <c r="DV28" i="4"/>
  <c r="DR28" i="4"/>
  <c r="DN28" i="4"/>
  <c r="DJ28" i="4"/>
  <c r="DF28" i="4"/>
  <c r="DB28" i="4"/>
  <c r="CX28" i="4"/>
  <c r="CT28" i="4"/>
  <c r="CP28" i="4"/>
  <c r="CL28" i="4"/>
  <c r="CH28" i="4"/>
  <c r="CD28" i="4"/>
  <c r="BZ28" i="4"/>
  <c r="BV28" i="4"/>
  <c r="BR28" i="4"/>
  <c r="BN28" i="4"/>
  <c r="BJ28" i="4"/>
  <c r="BF28" i="4"/>
  <c r="AR17" i="4"/>
  <c r="T17" i="4"/>
  <c r="AO28" i="4"/>
  <c r="M28" i="4"/>
  <c r="M32" i="4" s="1"/>
  <c r="BB17" i="4"/>
  <c r="BB21" i="4" s="1"/>
  <c r="AT17" i="4"/>
  <c r="AT21" i="4" s="1"/>
  <c r="AH17" i="4"/>
  <c r="AH21" i="4" s="1"/>
  <c r="N17" i="4"/>
  <c r="N21" i="4" s="1"/>
  <c r="F17" i="4"/>
  <c r="F21" i="4" s="1"/>
  <c r="BC28" i="4"/>
  <c r="AY28" i="4"/>
  <c r="AQ28" i="4"/>
  <c r="AM28" i="4"/>
  <c r="AI28" i="4"/>
  <c r="AE28" i="4"/>
  <c r="AA28" i="4"/>
  <c r="W28" i="4"/>
  <c r="S28" i="4"/>
  <c r="O28" i="4"/>
  <c r="O32" i="4" s="1"/>
  <c r="K28" i="4"/>
  <c r="DT17" i="4"/>
  <c r="DP17" i="4"/>
  <c r="DP21" i="4" s="1"/>
  <c r="DL17" i="4"/>
  <c r="DH17" i="4"/>
  <c r="DD17" i="4"/>
  <c r="CZ17" i="4"/>
  <c r="CV17" i="4"/>
  <c r="CR17" i="4"/>
  <c r="CN17" i="4"/>
  <c r="CJ17" i="4"/>
  <c r="CF17" i="4"/>
  <c r="CB17" i="4"/>
  <c r="BX17" i="4"/>
  <c r="BX21" i="4" s="1"/>
  <c r="BT17" i="4"/>
  <c r="BP17" i="4"/>
  <c r="BL17" i="4"/>
  <c r="BH17" i="4"/>
  <c r="BD17" i="4"/>
  <c r="DU28" i="4"/>
  <c r="DQ28" i="4"/>
  <c r="DQ32" i="4" s="1"/>
  <c r="DM28" i="4"/>
  <c r="DM32" i="4" s="1"/>
  <c r="DI28" i="4"/>
  <c r="DE28" i="4"/>
  <c r="DA28" i="4"/>
  <c r="CW28" i="4"/>
  <c r="CS28" i="4"/>
  <c r="CO28" i="4"/>
  <c r="CK28" i="4"/>
  <c r="CK32" i="4" s="1"/>
  <c r="CG28" i="4"/>
  <c r="CG32" i="4" s="1"/>
  <c r="CC28" i="4"/>
  <c r="BY28" i="4"/>
  <c r="BU28" i="4"/>
  <c r="BQ28" i="4"/>
  <c r="BM28" i="4"/>
  <c r="BI28" i="4"/>
  <c r="T32" i="4"/>
  <c r="EB32" i="4"/>
  <c r="EJ32" i="4"/>
  <c r="ER32" i="4"/>
  <c r="FA32" i="4"/>
  <c r="FK32" i="4"/>
  <c r="FP32" i="4"/>
  <c r="FQ32" i="4"/>
  <c r="FX32" i="4"/>
  <c r="FY32" i="4"/>
  <c r="GK32" i="4"/>
  <c r="GR32" i="4"/>
  <c r="GS32" i="4"/>
  <c r="GZ32" i="4"/>
  <c r="HA32" i="4"/>
  <c r="HH32" i="4"/>
  <c r="HI32" i="4"/>
  <c r="HU32" i="4"/>
  <c r="IB32" i="4"/>
  <c r="IC32" i="4"/>
  <c r="IJ32" i="4"/>
  <c r="IK32" i="4"/>
  <c r="IW32" i="4"/>
  <c r="D15" i="4"/>
  <c r="E15" i="4" s="1"/>
  <c r="F15" i="4" s="1"/>
  <c r="G15" i="4" s="1"/>
  <c r="H15" i="4" s="1"/>
  <c r="I15" i="4" s="1"/>
  <c r="J15" i="4" s="1"/>
  <c r="K15" i="4" s="1"/>
  <c r="L15" i="4" s="1"/>
  <c r="M15" i="4" s="1"/>
  <c r="N15" i="4" s="1"/>
  <c r="O15" i="4" s="1"/>
  <c r="P15" i="4" s="1"/>
  <c r="Q15" i="4" s="1"/>
  <c r="R15" i="4" s="1"/>
  <c r="S15" i="4" s="1"/>
  <c r="T15" i="4" s="1"/>
  <c r="U15" i="4" s="1"/>
  <c r="V15" i="4" s="1"/>
  <c r="W15" i="4" s="1"/>
  <c r="X15" i="4" s="1"/>
  <c r="Y15" i="4" s="1"/>
  <c r="Z15" i="4" s="1"/>
  <c r="AA15" i="4" s="1"/>
  <c r="AB15" i="4" s="1"/>
  <c r="AC15" i="4" s="1"/>
  <c r="AD15" i="4" s="1"/>
  <c r="AE15" i="4" s="1"/>
  <c r="AF15" i="4" s="1"/>
  <c r="AG15" i="4" s="1"/>
  <c r="AH15" i="4" s="1"/>
  <c r="AI15" i="4" s="1"/>
  <c r="AJ15" i="4" s="1"/>
  <c r="AK15" i="4" s="1"/>
  <c r="AL15" i="4" s="1"/>
  <c r="AM15" i="4" s="1"/>
  <c r="AN15" i="4" s="1"/>
  <c r="AO15" i="4" s="1"/>
  <c r="AP15" i="4" s="1"/>
  <c r="AQ15" i="4" s="1"/>
  <c r="AR15" i="4" s="1"/>
  <c r="AS15" i="4" s="1"/>
  <c r="AT15" i="4" s="1"/>
  <c r="AU15" i="4" s="1"/>
  <c r="AV15" i="4" s="1"/>
  <c r="AW15" i="4" s="1"/>
  <c r="AX15" i="4" s="1"/>
  <c r="AY15" i="4" s="1"/>
  <c r="AZ15" i="4" s="1"/>
  <c r="BA15" i="4" s="1"/>
  <c r="BB15" i="4" s="1"/>
  <c r="BC15" i="4" s="1"/>
  <c r="BD15" i="4" s="1"/>
  <c r="BE15" i="4" s="1"/>
  <c r="BF15" i="4" s="1"/>
  <c r="BG15" i="4" s="1"/>
  <c r="BH15" i="4" s="1"/>
  <c r="BI15" i="4" s="1"/>
  <c r="BJ15" i="4" s="1"/>
  <c r="BK15" i="4" s="1"/>
  <c r="BL15" i="4" s="1"/>
  <c r="BM15" i="4" s="1"/>
  <c r="BN15" i="4" s="1"/>
  <c r="BO15" i="4" s="1"/>
  <c r="BP15" i="4" s="1"/>
  <c r="BQ15" i="4" s="1"/>
  <c r="BR15" i="4" s="1"/>
  <c r="BS15" i="4" s="1"/>
  <c r="BT15" i="4" s="1"/>
  <c r="BU15" i="4" s="1"/>
  <c r="BV15" i="4" s="1"/>
  <c r="BW15" i="4" s="1"/>
  <c r="BX15" i="4" s="1"/>
  <c r="BY15" i="4" s="1"/>
  <c r="BZ15" i="4" s="1"/>
  <c r="CA15" i="4" s="1"/>
  <c r="CB15" i="4" s="1"/>
  <c r="CC15" i="4" s="1"/>
  <c r="CD15" i="4" s="1"/>
  <c r="CE15" i="4" s="1"/>
  <c r="CF15" i="4" s="1"/>
  <c r="CG15" i="4" s="1"/>
  <c r="CH15" i="4" s="1"/>
  <c r="CI15" i="4" s="1"/>
  <c r="CJ15" i="4" s="1"/>
  <c r="CK15" i="4" s="1"/>
  <c r="CL15" i="4" s="1"/>
  <c r="CM15" i="4" s="1"/>
  <c r="CN15" i="4" s="1"/>
  <c r="CO15" i="4" s="1"/>
  <c r="CP15" i="4" s="1"/>
  <c r="CQ15" i="4" s="1"/>
  <c r="CR15" i="4" s="1"/>
  <c r="CS15" i="4" s="1"/>
  <c r="CT15" i="4" s="1"/>
  <c r="CU15" i="4" s="1"/>
  <c r="CV15" i="4" s="1"/>
  <c r="CW15" i="4" s="1"/>
  <c r="CX15" i="4" s="1"/>
  <c r="CY15" i="4" s="1"/>
  <c r="CZ15" i="4" s="1"/>
  <c r="DA15" i="4" s="1"/>
  <c r="DB15" i="4" s="1"/>
  <c r="DC15" i="4" s="1"/>
  <c r="DD15" i="4" s="1"/>
  <c r="DE15" i="4" s="1"/>
  <c r="DF15" i="4" s="1"/>
  <c r="DG15" i="4" s="1"/>
  <c r="DH15" i="4" s="1"/>
  <c r="DI15" i="4" s="1"/>
  <c r="DJ15" i="4" s="1"/>
  <c r="DK15" i="4" s="1"/>
  <c r="DL15" i="4" s="1"/>
  <c r="DM15" i="4" s="1"/>
  <c r="DN15" i="4" s="1"/>
  <c r="DO15" i="4" s="1"/>
  <c r="DP15" i="4" s="1"/>
  <c r="DQ15" i="4" s="1"/>
  <c r="DR15" i="4" s="1"/>
  <c r="DS15" i="4" s="1"/>
  <c r="DT15" i="4" s="1"/>
  <c r="DU15" i="4" s="1"/>
  <c r="DV15" i="4" s="1"/>
  <c r="DW15" i="4" s="1"/>
  <c r="DX15" i="4" s="1"/>
  <c r="DY15" i="4" s="1"/>
  <c r="DZ15" i="4" s="1"/>
  <c r="EA15" i="4" s="1"/>
  <c r="EB15" i="4" s="1"/>
  <c r="EC15" i="4" s="1"/>
  <c r="ED15" i="4" s="1"/>
  <c r="EE15" i="4" s="1"/>
  <c r="EF15" i="4" s="1"/>
  <c r="EG15" i="4" s="1"/>
  <c r="EH15" i="4" s="1"/>
  <c r="EI15" i="4" s="1"/>
  <c r="EJ15" i="4" s="1"/>
  <c r="EK15" i="4" s="1"/>
  <c r="EL15" i="4" s="1"/>
  <c r="EM15" i="4" s="1"/>
  <c r="EN15" i="4" s="1"/>
  <c r="EO15" i="4" s="1"/>
  <c r="EP15" i="4" s="1"/>
  <c r="EQ15" i="4" s="1"/>
  <c r="ER15" i="4" s="1"/>
  <c r="ES15" i="4" s="1"/>
  <c r="ET15" i="4" s="1"/>
  <c r="EU15" i="4" s="1"/>
  <c r="EV15" i="4" s="1"/>
  <c r="EW15" i="4" s="1"/>
  <c r="EX15" i="4" s="1"/>
  <c r="EY15" i="4" s="1"/>
  <c r="EZ15" i="4" s="1"/>
  <c r="FA15" i="4" s="1"/>
  <c r="FB15" i="4" s="1"/>
  <c r="FC15" i="4" s="1"/>
  <c r="FD15" i="4" s="1"/>
  <c r="FE15" i="4" s="1"/>
  <c r="FF15" i="4" s="1"/>
  <c r="FG15" i="4" s="1"/>
  <c r="FH15" i="4" s="1"/>
  <c r="FI15" i="4" s="1"/>
  <c r="FJ15" i="4" s="1"/>
  <c r="FK15" i="4" s="1"/>
  <c r="FL15" i="4" s="1"/>
  <c r="FM15" i="4" s="1"/>
  <c r="FN15" i="4" s="1"/>
  <c r="FO15" i="4" s="1"/>
  <c r="FP15" i="4" s="1"/>
  <c r="FQ15" i="4" s="1"/>
  <c r="FR15" i="4" s="1"/>
  <c r="FS15" i="4" s="1"/>
  <c r="FT15" i="4" s="1"/>
  <c r="FU15" i="4" s="1"/>
  <c r="FV15" i="4" s="1"/>
  <c r="FW15" i="4" s="1"/>
  <c r="FX15" i="4" s="1"/>
  <c r="FY15" i="4" s="1"/>
  <c r="FZ15" i="4" s="1"/>
  <c r="GA15" i="4" s="1"/>
  <c r="GB15" i="4" s="1"/>
  <c r="GC15" i="4" s="1"/>
  <c r="GD15" i="4" s="1"/>
  <c r="GE15" i="4" s="1"/>
  <c r="GF15" i="4" s="1"/>
  <c r="GG15" i="4" s="1"/>
  <c r="GH15" i="4" s="1"/>
  <c r="GI15" i="4" s="1"/>
  <c r="GJ15" i="4" s="1"/>
  <c r="GK15" i="4" s="1"/>
  <c r="GL15" i="4" s="1"/>
  <c r="GM15" i="4" s="1"/>
  <c r="GN15" i="4" s="1"/>
  <c r="GO15" i="4" s="1"/>
  <c r="GP15" i="4" s="1"/>
  <c r="GQ15" i="4" s="1"/>
  <c r="GR15" i="4" s="1"/>
  <c r="GS15" i="4" s="1"/>
  <c r="GT15" i="4" s="1"/>
  <c r="GU15" i="4" s="1"/>
  <c r="GV15" i="4" s="1"/>
  <c r="GW15" i="4" s="1"/>
  <c r="GX15" i="4" s="1"/>
  <c r="GY15" i="4" s="1"/>
  <c r="GZ15" i="4" s="1"/>
  <c r="HA15" i="4" s="1"/>
  <c r="HB15" i="4" s="1"/>
  <c r="HC15" i="4" s="1"/>
  <c r="HD15" i="4" s="1"/>
  <c r="HE15" i="4" s="1"/>
  <c r="HF15" i="4" s="1"/>
  <c r="HG15" i="4" s="1"/>
  <c r="HH15" i="4" s="1"/>
  <c r="HI15" i="4" s="1"/>
  <c r="HJ15" i="4" s="1"/>
  <c r="HK15" i="4" s="1"/>
  <c r="HL15" i="4" s="1"/>
  <c r="HM15" i="4" s="1"/>
  <c r="HN15" i="4" s="1"/>
  <c r="HO15" i="4" s="1"/>
  <c r="HP15" i="4" s="1"/>
  <c r="HQ15" i="4" s="1"/>
  <c r="HR15" i="4" s="1"/>
  <c r="HS15" i="4" s="1"/>
  <c r="HT15" i="4" s="1"/>
  <c r="HU15" i="4" s="1"/>
  <c r="HV15" i="4" s="1"/>
  <c r="HW15" i="4" s="1"/>
  <c r="HX15" i="4" s="1"/>
  <c r="HY15" i="4" s="1"/>
  <c r="HZ15" i="4" s="1"/>
  <c r="IA15" i="4" s="1"/>
  <c r="IB15" i="4" s="1"/>
  <c r="IC15" i="4" s="1"/>
  <c r="ID15" i="4" s="1"/>
  <c r="IE15" i="4" s="1"/>
  <c r="IF15" i="4" s="1"/>
  <c r="IG15" i="4" s="1"/>
  <c r="IH15" i="4" s="1"/>
  <c r="II15" i="4" s="1"/>
  <c r="IJ15" i="4" s="1"/>
  <c r="IK15" i="4" s="1"/>
  <c r="IL15" i="4" s="1"/>
  <c r="IM15" i="4" s="1"/>
  <c r="L21" i="4"/>
  <c r="O21" i="4"/>
  <c r="Q21" i="4"/>
  <c r="R21" i="4"/>
  <c r="AA21" i="4"/>
  <c r="AE21" i="4"/>
  <c r="AX21" i="4"/>
  <c r="BF21" i="4"/>
  <c r="CH21" i="4"/>
  <c r="CT21" i="4"/>
  <c r="DF21" i="4"/>
  <c r="DJ21" i="4"/>
  <c r="DZ21" i="4"/>
  <c r="ED21" i="4"/>
  <c r="EL21" i="4"/>
  <c r="EP21" i="4"/>
  <c r="ET21" i="4"/>
  <c r="FB21" i="4"/>
  <c r="FF21" i="4"/>
  <c r="FJ21" i="4"/>
  <c r="FR21" i="4"/>
  <c r="FV21" i="4"/>
  <c r="FZ21" i="4"/>
  <c r="GH21" i="4"/>
  <c r="GL21" i="4"/>
  <c r="GP21" i="4"/>
  <c r="GX21" i="4"/>
  <c r="HB21" i="4"/>
  <c r="HF21" i="4"/>
  <c r="HN21" i="4"/>
  <c r="HR21" i="4"/>
  <c r="HV21" i="4"/>
  <c r="ID21" i="4"/>
  <c r="IH21" i="4"/>
  <c r="IL21" i="4"/>
  <c r="IT21" i="4"/>
  <c r="IX21" i="4"/>
  <c r="BC21" i="4"/>
  <c r="CU21" i="4"/>
  <c r="DK21" i="4"/>
  <c r="DW21" i="4"/>
  <c r="EA21" i="4"/>
  <c r="EE21" i="4"/>
  <c r="EI21" i="4"/>
  <c r="EM21" i="4"/>
  <c r="EQ21" i="4"/>
  <c r="EU21" i="4"/>
  <c r="EY21" i="4"/>
  <c r="FC21" i="4"/>
  <c r="FG21" i="4"/>
  <c r="FK21" i="4"/>
  <c r="FO21" i="4"/>
  <c r="FS21" i="4"/>
  <c r="FW21" i="4"/>
  <c r="GA21" i="4"/>
  <c r="GE21" i="4"/>
  <c r="GI21" i="4"/>
  <c r="GM21" i="4"/>
  <c r="GQ21" i="4"/>
  <c r="GU21" i="4"/>
  <c r="GY21" i="4"/>
  <c r="HC21" i="4"/>
  <c r="HG21" i="4"/>
  <c r="HK21" i="4"/>
  <c r="HO21" i="4"/>
  <c r="HS21" i="4"/>
  <c r="HW21" i="4"/>
  <c r="IA21" i="4"/>
  <c r="IE21" i="4"/>
  <c r="II21" i="4"/>
  <c r="IM21" i="4"/>
  <c r="IQ21" i="4"/>
  <c r="IU21" i="4"/>
  <c r="IY21" i="4"/>
  <c r="BO21" i="4"/>
  <c r="CE21" i="4"/>
  <c r="JB21" i="4"/>
  <c r="C21" i="4" l="1"/>
  <c r="JD17" i="4"/>
  <c r="B1" i="8" s="1"/>
  <c r="C32" i="4"/>
  <c r="JD28" i="4"/>
  <c r="BY32" i="4"/>
  <c r="DU32" i="4"/>
  <c r="AC32" i="4"/>
  <c r="BM32" i="4"/>
  <c r="CC32" i="4"/>
  <c r="CS32" i="4"/>
  <c r="DI32" i="4"/>
  <c r="AK32" i="4"/>
  <c r="CJ32" i="4"/>
  <c r="CZ32" i="4"/>
  <c r="DP32" i="4"/>
  <c r="AW32" i="4"/>
  <c r="BI32" i="4"/>
  <c r="CO32" i="4"/>
  <c r="DE32" i="4"/>
  <c r="AO32" i="4"/>
  <c r="AG32" i="4"/>
  <c r="BQ32" i="4"/>
  <c r="CW32" i="4"/>
  <c r="AN32" i="4"/>
  <c r="U32" i="4"/>
  <c r="AS32" i="4"/>
  <c r="BX32" i="4"/>
  <c r="CN32" i="4"/>
  <c r="DD32" i="4"/>
  <c r="DT32" i="4"/>
  <c r="C22" i="4"/>
  <c r="D22" i="4" s="1"/>
  <c r="E22" i="4" s="1"/>
  <c r="F22" i="4" s="1"/>
  <c r="IN15" i="4"/>
  <c r="IO15" i="4" s="1"/>
  <c r="C33" i="4"/>
  <c r="D33" i="4" s="1"/>
  <c r="E33" i="4" s="1"/>
  <c r="F33" i="4" s="1"/>
  <c r="C34" i="4"/>
  <c r="D34" i="4" s="1"/>
  <c r="E34" i="4" s="1"/>
  <c r="F34" i="4" s="1"/>
  <c r="G34" i="4" s="1"/>
  <c r="H34" i="4" s="1"/>
  <c r="I34" i="4" s="1"/>
  <c r="J34" i="4" s="1"/>
  <c r="R32" i="4"/>
  <c r="DW32" i="4"/>
  <c r="DS32" i="4"/>
  <c r="DO32" i="4"/>
  <c r="DK32" i="4"/>
  <c r="DG32" i="4"/>
  <c r="DC32" i="4"/>
  <c r="CQ32" i="4"/>
  <c r="CM32" i="4"/>
  <c r="CI32" i="4"/>
  <c r="CA32" i="4"/>
  <c r="BW32" i="4"/>
  <c r="BS32" i="4"/>
  <c r="BO32" i="4"/>
  <c r="BK32" i="4"/>
  <c r="BG32" i="4"/>
  <c r="BC32" i="4"/>
  <c r="AY32" i="4"/>
  <c r="AU32" i="4"/>
  <c r="AQ32" i="4"/>
  <c r="AI32" i="4"/>
  <c r="AE32" i="4"/>
  <c r="AA32" i="4"/>
  <c r="S32" i="4"/>
  <c r="DA32" i="4"/>
  <c r="K32" i="4"/>
  <c r="G32" i="4"/>
  <c r="G33" i="4"/>
  <c r="H33" i="4" s="1"/>
  <c r="I33" i="4" s="1"/>
  <c r="J33" i="4" s="1"/>
  <c r="K33" i="4" s="1"/>
  <c r="L33" i="4" s="1"/>
  <c r="M33" i="4" s="1"/>
  <c r="N33" i="4" s="1"/>
  <c r="O33" i="4" s="1"/>
  <c r="P33" i="4" s="1"/>
  <c r="Q33" i="4" s="1"/>
  <c r="R33" i="4" s="1"/>
  <c r="S33" i="4" s="1"/>
  <c r="T33" i="4" s="1"/>
  <c r="U33" i="4" s="1"/>
  <c r="V33" i="4" s="1"/>
  <c r="W33" i="4" s="1"/>
  <c r="X33" i="4" s="1"/>
  <c r="Y33" i="4" s="1"/>
  <c r="Z33" i="4" s="1"/>
  <c r="AA33" i="4" s="1"/>
  <c r="AB33" i="4" s="1"/>
  <c r="AC33" i="4" s="1"/>
  <c r="AD33" i="4" s="1"/>
  <c r="AE33" i="4" s="1"/>
  <c r="AF33" i="4" s="1"/>
  <c r="AG33" i="4" s="1"/>
  <c r="AH33" i="4" s="1"/>
  <c r="AI33" i="4" s="1"/>
  <c r="AJ33" i="4" s="1"/>
  <c r="AK33" i="4" s="1"/>
  <c r="AL33" i="4" s="1"/>
  <c r="AM33" i="4" s="1"/>
  <c r="AN33" i="4" s="1"/>
  <c r="AO33" i="4" s="1"/>
  <c r="AP33" i="4" s="1"/>
  <c r="AQ33" i="4" s="1"/>
  <c r="AR33" i="4" s="1"/>
  <c r="AS33" i="4" s="1"/>
  <c r="AT33" i="4" s="1"/>
  <c r="AU33" i="4" s="1"/>
  <c r="AV33" i="4" s="1"/>
  <c r="AW33" i="4" s="1"/>
  <c r="AX33" i="4" s="1"/>
  <c r="AY33" i="4" s="1"/>
  <c r="AZ33" i="4" s="1"/>
  <c r="BA33" i="4" s="1"/>
  <c r="BB33" i="4" s="1"/>
  <c r="BC33" i="4" s="1"/>
  <c r="BD33" i="4" s="1"/>
  <c r="BE33" i="4" s="1"/>
  <c r="BF33" i="4" s="1"/>
  <c r="BG33" i="4" s="1"/>
  <c r="BH33" i="4" s="1"/>
  <c r="BI33" i="4" s="1"/>
  <c r="BJ33" i="4" s="1"/>
  <c r="BK33" i="4" s="1"/>
  <c r="BL33" i="4" s="1"/>
  <c r="BM33" i="4" s="1"/>
  <c r="BN33" i="4" s="1"/>
  <c r="BO33" i="4" s="1"/>
  <c r="BP33" i="4" s="1"/>
  <c r="BQ33" i="4" s="1"/>
  <c r="BR33" i="4" s="1"/>
  <c r="BS33" i="4" s="1"/>
  <c r="BT33" i="4" s="1"/>
  <c r="BU33" i="4" s="1"/>
  <c r="BV33" i="4" s="1"/>
  <c r="BW33" i="4" s="1"/>
  <c r="BX33" i="4" s="1"/>
  <c r="BY33" i="4" s="1"/>
  <c r="BZ33" i="4" s="1"/>
  <c r="CA33" i="4" s="1"/>
  <c r="CB33" i="4" s="1"/>
  <c r="CC33" i="4" s="1"/>
  <c r="CD33" i="4" s="1"/>
  <c r="CE33" i="4" s="1"/>
  <c r="CF33" i="4" s="1"/>
  <c r="CG33" i="4" s="1"/>
  <c r="CH33" i="4" s="1"/>
  <c r="CI33" i="4" s="1"/>
  <c r="CJ33" i="4" s="1"/>
  <c r="CK33" i="4" s="1"/>
  <c r="CL33" i="4" s="1"/>
  <c r="CM33" i="4" s="1"/>
  <c r="CN33" i="4" s="1"/>
  <c r="CO33" i="4" s="1"/>
  <c r="CP33" i="4" s="1"/>
  <c r="CQ33" i="4" s="1"/>
  <c r="CR33" i="4" s="1"/>
  <c r="CS33" i="4" s="1"/>
  <c r="CT33" i="4" s="1"/>
  <c r="CU33" i="4" s="1"/>
  <c r="CV33" i="4" s="1"/>
  <c r="CW33" i="4" s="1"/>
  <c r="CX33" i="4" s="1"/>
  <c r="CY33" i="4" s="1"/>
  <c r="CZ33" i="4" s="1"/>
  <c r="DA33" i="4" s="1"/>
  <c r="DB33" i="4" s="1"/>
  <c r="DC33" i="4" s="1"/>
  <c r="DD33" i="4" s="1"/>
  <c r="DE33" i="4" s="1"/>
  <c r="DF33" i="4" s="1"/>
  <c r="DG33" i="4" s="1"/>
  <c r="DH33" i="4" s="1"/>
  <c r="DI33" i="4" s="1"/>
  <c r="DJ33" i="4" s="1"/>
  <c r="DK33" i="4" s="1"/>
  <c r="DL33" i="4" s="1"/>
  <c r="DM33" i="4" s="1"/>
  <c r="DN33" i="4" s="1"/>
  <c r="DO33" i="4" s="1"/>
  <c r="DP33" i="4" s="1"/>
  <c r="DQ33" i="4" s="1"/>
  <c r="DR33" i="4" s="1"/>
  <c r="DS33" i="4" s="1"/>
  <c r="DT33" i="4" s="1"/>
  <c r="DU33" i="4" s="1"/>
  <c r="DV33" i="4" s="1"/>
  <c r="DW33" i="4" s="1"/>
  <c r="DX33" i="4" s="1"/>
  <c r="DY33" i="4" s="1"/>
  <c r="DZ33" i="4" s="1"/>
  <c r="EA33" i="4" s="1"/>
  <c r="EB33" i="4" s="1"/>
  <c r="EC33" i="4" s="1"/>
  <c r="ED33" i="4" s="1"/>
  <c r="EE33" i="4" s="1"/>
  <c r="EF33" i="4" s="1"/>
  <c r="EG33" i="4" s="1"/>
  <c r="EH33" i="4" s="1"/>
  <c r="EI33" i="4" s="1"/>
  <c r="EJ33" i="4" s="1"/>
  <c r="EK33" i="4" s="1"/>
  <c r="EL33" i="4" s="1"/>
  <c r="EM33" i="4" s="1"/>
  <c r="EN33" i="4" s="1"/>
  <c r="EO33" i="4" s="1"/>
  <c r="EP33" i="4" s="1"/>
  <c r="EQ33" i="4" s="1"/>
  <c r="ER33" i="4" s="1"/>
  <c r="ES33" i="4" s="1"/>
  <c r="ET33" i="4" s="1"/>
  <c r="EU33" i="4" s="1"/>
  <c r="EV33" i="4" s="1"/>
  <c r="EW33" i="4" s="1"/>
  <c r="EX33" i="4" s="1"/>
  <c r="EY33" i="4" s="1"/>
  <c r="EZ33" i="4" s="1"/>
  <c r="FA33" i="4" s="1"/>
  <c r="FB33" i="4" s="1"/>
  <c r="FC33" i="4" s="1"/>
  <c r="FD33" i="4" s="1"/>
  <c r="FE33" i="4" s="1"/>
  <c r="FF33" i="4" s="1"/>
  <c r="FG33" i="4" s="1"/>
  <c r="FH33" i="4" s="1"/>
  <c r="FI33" i="4" s="1"/>
  <c r="FJ33" i="4" s="1"/>
  <c r="FK33" i="4" s="1"/>
  <c r="FL33" i="4" s="1"/>
  <c r="FM33" i="4" s="1"/>
  <c r="FN33" i="4" s="1"/>
  <c r="FO33" i="4" s="1"/>
  <c r="FP33" i="4" s="1"/>
  <c r="FQ33" i="4" s="1"/>
  <c r="FR33" i="4" s="1"/>
  <c r="FS33" i="4" s="1"/>
  <c r="FT33" i="4" s="1"/>
  <c r="FU33" i="4" s="1"/>
  <c r="FV33" i="4" s="1"/>
  <c r="FW33" i="4" s="1"/>
  <c r="FX33" i="4" s="1"/>
  <c r="FY33" i="4" s="1"/>
  <c r="FZ33" i="4" s="1"/>
  <c r="GA33" i="4" s="1"/>
  <c r="GB33" i="4" s="1"/>
  <c r="GC33" i="4" s="1"/>
  <c r="GD33" i="4" s="1"/>
  <c r="GE33" i="4" s="1"/>
  <c r="GF33" i="4" s="1"/>
  <c r="GG33" i="4" s="1"/>
  <c r="GH33" i="4" s="1"/>
  <c r="GI33" i="4" s="1"/>
  <c r="GJ33" i="4" s="1"/>
  <c r="GK33" i="4" s="1"/>
  <c r="GL33" i="4" s="1"/>
  <c r="GM33" i="4" s="1"/>
  <c r="GN33" i="4" s="1"/>
  <c r="GO33" i="4" s="1"/>
  <c r="GP33" i="4" s="1"/>
  <c r="GQ33" i="4" s="1"/>
  <c r="GR33" i="4" s="1"/>
  <c r="GS33" i="4" s="1"/>
  <c r="GT33" i="4" s="1"/>
  <c r="GU33" i="4" s="1"/>
  <c r="GV33" i="4" s="1"/>
  <c r="GW33" i="4" s="1"/>
  <c r="GX33" i="4" s="1"/>
  <c r="GY33" i="4" s="1"/>
  <c r="GZ33" i="4" s="1"/>
  <c r="HA33" i="4" s="1"/>
  <c r="HB33" i="4" s="1"/>
  <c r="HC33" i="4" s="1"/>
  <c r="HD33" i="4" s="1"/>
  <c r="HE33" i="4" s="1"/>
  <c r="HF33" i="4" s="1"/>
  <c r="HG33" i="4" s="1"/>
  <c r="HH33" i="4" s="1"/>
  <c r="HI33" i="4" s="1"/>
  <c r="HJ33" i="4" s="1"/>
  <c r="HK33" i="4" s="1"/>
  <c r="HL33" i="4" s="1"/>
  <c r="HM33" i="4" s="1"/>
  <c r="HN33" i="4" s="1"/>
  <c r="HO33" i="4" s="1"/>
  <c r="HP33" i="4" s="1"/>
  <c r="HQ33" i="4" s="1"/>
  <c r="HR33" i="4" s="1"/>
  <c r="HS33" i="4" s="1"/>
  <c r="HT33" i="4" s="1"/>
  <c r="HU33" i="4" s="1"/>
  <c r="HV33" i="4" s="1"/>
  <c r="HW33" i="4" s="1"/>
  <c r="HX33" i="4" s="1"/>
  <c r="HY33" i="4" s="1"/>
  <c r="HZ33" i="4" s="1"/>
  <c r="IA33" i="4" s="1"/>
  <c r="IB33" i="4" s="1"/>
  <c r="IC33" i="4" s="1"/>
  <c r="ID33" i="4" s="1"/>
  <c r="IE33" i="4" s="1"/>
  <c r="IF33" i="4" s="1"/>
  <c r="IG33" i="4" s="1"/>
  <c r="IH33" i="4" s="1"/>
  <c r="II33" i="4" s="1"/>
  <c r="IJ33" i="4" s="1"/>
  <c r="IK33" i="4" s="1"/>
  <c r="IL33" i="4" s="1"/>
  <c r="IM33" i="4" s="1"/>
  <c r="IN33" i="4" s="1"/>
  <c r="IO33" i="4" s="1"/>
  <c r="IP33" i="4" s="1"/>
  <c r="IQ33" i="4" s="1"/>
  <c r="IR33" i="4" s="1"/>
  <c r="IS33" i="4" s="1"/>
  <c r="IT33" i="4" s="1"/>
  <c r="IU33" i="4" s="1"/>
  <c r="IV33" i="4" s="1"/>
  <c r="IW33" i="4" s="1"/>
  <c r="IX33" i="4" s="1"/>
  <c r="IY33" i="4" s="1"/>
  <c r="IZ33" i="4" s="1"/>
  <c r="JA33" i="4" s="1"/>
  <c r="JB33" i="4" s="1"/>
  <c r="AM32" i="4"/>
  <c r="W32" i="4"/>
  <c r="BU32" i="4"/>
  <c r="C23" i="4"/>
  <c r="D23" i="4" s="1"/>
  <c r="E23" i="4" s="1"/>
  <c r="F23" i="4" s="1"/>
  <c r="G23" i="4" s="1"/>
  <c r="H23" i="4" s="1"/>
  <c r="I23" i="4" s="1"/>
  <c r="J23" i="4" s="1"/>
  <c r="K23" i="4" s="1"/>
  <c r="L23" i="4" s="1"/>
  <c r="M23" i="4" s="1"/>
  <c r="N23" i="4" s="1"/>
  <c r="O23" i="4" s="1"/>
  <c r="P23" i="4" s="1"/>
  <c r="Q23" i="4" s="1"/>
  <c r="R23" i="4" s="1"/>
  <c r="S23" i="4" s="1"/>
  <c r="AV32" i="4"/>
  <c r="DT21" i="4"/>
  <c r="DL21" i="4"/>
  <c r="DH21" i="4"/>
  <c r="DD21" i="4"/>
  <c r="CZ21" i="4"/>
  <c r="CV21" i="4"/>
  <c r="CR21" i="4"/>
  <c r="CN21" i="4"/>
  <c r="CJ21" i="4"/>
  <c r="CF21" i="4"/>
  <c r="CB21" i="4"/>
  <c r="BT21" i="4"/>
  <c r="BP21" i="4"/>
  <c r="BL21" i="4"/>
  <c r="BH21" i="4"/>
  <c r="BD21" i="4"/>
  <c r="AZ21" i="4"/>
  <c r="AV21" i="4"/>
  <c r="AR21" i="4"/>
  <c r="AN21" i="4"/>
  <c r="AJ21" i="4"/>
  <c r="AF21" i="4"/>
  <c r="AB21" i="4"/>
  <c r="X21" i="4"/>
  <c r="T21" i="4"/>
  <c r="DV32" i="4"/>
  <c r="DR32" i="4"/>
  <c r="DN32" i="4"/>
  <c r="DJ32" i="4"/>
  <c r="DF32" i="4"/>
  <c r="DB32" i="4"/>
  <c r="CX32" i="4"/>
  <c r="CT32" i="4"/>
  <c r="CP32" i="4"/>
  <c r="CL32" i="4"/>
  <c r="CH32" i="4"/>
  <c r="CD32" i="4"/>
  <c r="BZ32" i="4"/>
  <c r="BV32" i="4"/>
  <c r="BR32" i="4"/>
  <c r="BN32" i="4"/>
  <c r="BJ32" i="4"/>
  <c r="BF32" i="4"/>
  <c r="BB32" i="4"/>
  <c r="AX32" i="4"/>
  <c r="AT32" i="4"/>
  <c r="AP32" i="4"/>
  <c r="AL32" i="4"/>
  <c r="AH32" i="4"/>
  <c r="AD32" i="4"/>
  <c r="Z32" i="4"/>
  <c r="V32" i="4"/>
  <c r="DR21" i="4"/>
  <c r="DB21" i="4"/>
  <c r="CL21" i="4"/>
  <c r="BN21" i="4"/>
  <c r="AL21" i="4"/>
  <c r="AD21" i="4"/>
  <c r="BP32" i="4"/>
  <c r="BD32" i="4"/>
  <c r="AZ32" i="4"/>
  <c r="AR32" i="4"/>
  <c r="AJ32" i="4"/>
  <c r="AB32" i="4"/>
  <c r="X32" i="4"/>
  <c r="JD27" i="4"/>
  <c r="JD32" i="4" l="1"/>
  <c r="JD21" i="4"/>
  <c r="K34" i="4"/>
  <c r="L34" i="4" s="1"/>
  <c r="M34" i="4" s="1"/>
  <c r="N34" i="4" s="1"/>
  <c r="O34" i="4" s="1"/>
  <c r="P34" i="4" s="1"/>
  <c r="Q34" i="4" s="1"/>
  <c r="R34" i="4"/>
  <c r="S34" i="4" s="1"/>
  <c r="T34" i="4" s="1"/>
  <c r="U34" i="4" s="1"/>
  <c r="V34" i="4" s="1"/>
  <c r="W34" i="4" s="1"/>
  <c r="X34" i="4" s="1"/>
  <c r="Y34" i="4" s="1"/>
  <c r="Z34" i="4" s="1"/>
  <c r="AA34" i="4" s="1"/>
  <c r="AB34" i="4" s="1"/>
  <c r="AC34" i="4" s="1"/>
  <c r="AD34" i="4" s="1"/>
  <c r="AE34" i="4" s="1"/>
  <c r="AF34" i="4" s="1"/>
  <c r="AG34" i="4" s="1"/>
  <c r="AH34" i="4" s="1"/>
  <c r="AI34" i="4" s="1"/>
  <c r="AJ34" i="4" s="1"/>
  <c r="AK34" i="4" s="1"/>
  <c r="AL34" i="4" s="1"/>
  <c r="AM34" i="4" s="1"/>
  <c r="AN34" i="4" s="1"/>
  <c r="AO34" i="4" s="1"/>
  <c r="AP34" i="4" s="1"/>
  <c r="AQ34" i="4" s="1"/>
  <c r="AR34" i="4" s="1"/>
  <c r="AS34" i="4" s="1"/>
  <c r="AT34" i="4" s="1"/>
  <c r="AU34" i="4" s="1"/>
  <c r="AV34" i="4" s="1"/>
  <c r="AW34" i="4" s="1"/>
  <c r="AX34" i="4" s="1"/>
  <c r="AY34" i="4" s="1"/>
  <c r="AZ34" i="4" s="1"/>
  <c r="BA34" i="4" s="1"/>
  <c r="BB34" i="4" s="1"/>
  <c r="BC34" i="4" s="1"/>
  <c r="BD34" i="4" s="1"/>
  <c r="BE34" i="4" s="1"/>
  <c r="BF34" i="4" s="1"/>
  <c r="BG34" i="4" s="1"/>
  <c r="BH34" i="4" s="1"/>
  <c r="BI34" i="4" s="1"/>
  <c r="BJ34" i="4" s="1"/>
  <c r="BK34" i="4" s="1"/>
  <c r="BL34" i="4" s="1"/>
  <c r="BM34" i="4" s="1"/>
  <c r="BN34" i="4" s="1"/>
  <c r="BO34" i="4" s="1"/>
  <c r="BP34" i="4" s="1"/>
  <c r="BQ34" i="4" s="1"/>
  <c r="BR34" i="4" s="1"/>
  <c r="BS34" i="4" s="1"/>
  <c r="BT34" i="4" s="1"/>
  <c r="BU34" i="4" s="1"/>
  <c r="BV34" i="4" s="1"/>
  <c r="BW34" i="4" s="1"/>
  <c r="BX34" i="4" s="1"/>
  <c r="BY34" i="4" s="1"/>
  <c r="BZ34" i="4" s="1"/>
  <c r="CA34" i="4" s="1"/>
  <c r="CB34" i="4" s="1"/>
  <c r="CC34" i="4" s="1"/>
  <c r="CD34" i="4" s="1"/>
  <c r="CE34" i="4" s="1"/>
  <c r="CF34" i="4" s="1"/>
  <c r="CG34" i="4" s="1"/>
  <c r="CH34" i="4" s="1"/>
  <c r="CI34" i="4" s="1"/>
  <c r="CJ34" i="4" s="1"/>
  <c r="CK34" i="4" s="1"/>
  <c r="CL34" i="4" s="1"/>
  <c r="CM34" i="4" s="1"/>
  <c r="CN34" i="4" s="1"/>
  <c r="CO34" i="4" s="1"/>
  <c r="CP34" i="4" s="1"/>
  <c r="CQ34" i="4" s="1"/>
  <c r="CR34" i="4" s="1"/>
  <c r="CS34" i="4" s="1"/>
  <c r="CT34" i="4" s="1"/>
  <c r="CU34" i="4" s="1"/>
  <c r="CV34" i="4" s="1"/>
  <c r="CW34" i="4" s="1"/>
  <c r="CX34" i="4" s="1"/>
  <c r="CY34" i="4" s="1"/>
  <c r="CZ34" i="4" s="1"/>
  <c r="DA34" i="4" s="1"/>
  <c r="DB34" i="4" s="1"/>
  <c r="DC34" i="4" s="1"/>
  <c r="DD34" i="4" s="1"/>
  <c r="DE34" i="4" s="1"/>
  <c r="DF34" i="4" s="1"/>
  <c r="DG34" i="4" s="1"/>
  <c r="DH34" i="4" s="1"/>
  <c r="DI34" i="4" s="1"/>
  <c r="DJ34" i="4" s="1"/>
  <c r="DK34" i="4" s="1"/>
  <c r="DL34" i="4" s="1"/>
  <c r="DM34" i="4" s="1"/>
  <c r="DN34" i="4" s="1"/>
  <c r="DO34" i="4" s="1"/>
  <c r="DP34" i="4" s="1"/>
  <c r="DQ34" i="4" s="1"/>
  <c r="DR34" i="4" s="1"/>
  <c r="DS34" i="4" s="1"/>
  <c r="DT34" i="4" s="1"/>
  <c r="DU34" i="4" s="1"/>
  <c r="DV34" i="4" s="1"/>
  <c r="DW34" i="4" s="1"/>
  <c r="DX34" i="4" s="1"/>
  <c r="DY34" i="4" s="1"/>
  <c r="DZ34" i="4" s="1"/>
  <c r="EA34" i="4" s="1"/>
  <c r="EB34" i="4" s="1"/>
  <c r="EC34" i="4" s="1"/>
  <c r="ED34" i="4" s="1"/>
  <c r="EE34" i="4" s="1"/>
  <c r="EF34" i="4" s="1"/>
  <c r="EG34" i="4" s="1"/>
  <c r="EH34" i="4" s="1"/>
  <c r="EI34" i="4" s="1"/>
  <c r="EJ34" i="4" s="1"/>
  <c r="EK34" i="4" s="1"/>
  <c r="EL34" i="4" s="1"/>
  <c r="EM34" i="4" s="1"/>
  <c r="EN34" i="4" s="1"/>
  <c r="EO34" i="4" s="1"/>
  <c r="EP34" i="4" s="1"/>
  <c r="EQ34" i="4" s="1"/>
  <c r="ER34" i="4" s="1"/>
  <c r="ES34" i="4" s="1"/>
  <c r="ET34" i="4" s="1"/>
  <c r="EU34" i="4" s="1"/>
  <c r="EV34" i="4" s="1"/>
  <c r="EW34" i="4" s="1"/>
  <c r="EX34" i="4" s="1"/>
  <c r="EY34" i="4" s="1"/>
  <c r="EZ34" i="4" s="1"/>
  <c r="FA34" i="4" s="1"/>
  <c r="FB34" i="4" s="1"/>
  <c r="FC34" i="4" s="1"/>
  <c r="FD34" i="4" s="1"/>
  <c r="FE34" i="4" s="1"/>
  <c r="FF34" i="4" s="1"/>
  <c r="FG34" i="4" s="1"/>
  <c r="FH34" i="4" s="1"/>
  <c r="FI34" i="4" s="1"/>
  <c r="FJ34" i="4" s="1"/>
  <c r="FK34" i="4" s="1"/>
  <c r="FL34" i="4" s="1"/>
  <c r="FM34" i="4" s="1"/>
  <c r="FN34" i="4" s="1"/>
  <c r="FO34" i="4" s="1"/>
  <c r="FP34" i="4" s="1"/>
  <c r="FQ34" i="4" s="1"/>
  <c r="FR34" i="4" s="1"/>
  <c r="FS34" i="4" s="1"/>
  <c r="FT34" i="4" s="1"/>
  <c r="FU34" i="4" s="1"/>
  <c r="FV34" i="4" s="1"/>
  <c r="FW34" i="4" s="1"/>
  <c r="FX34" i="4" s="1"/>
  <c r="FY34" i="4" s="1"/>
  <c r="FZ34" i="4" s="1"/>
  <c r="GA34" i="4" s="1"/>
  <c r="GB34" i="4" s="1"/>
  <c r="GC34" i="4" s="1"/>
  <c r="GD34" i="4" s="1"/>
  <c r="GE34" i="4" s="1"/>
  <c r="GF34" i="4" s="1"/>
  <c r="GG34" i="4" s="1"/>
  <c r="GH34" i="4" s="1"/>
  <c r="GI34" i="4" s="1"/>
  <c r="GJ34" i="4" s="1"/>
  <c r="GK34" i="4" s="1"/>
  <c r="GL34" i="4" s="1"/>
  <c r="GM34" i="4" s="1"/>
  <c r="GN34" i="4" s="1"/>
  <c r="GO34" i="4" s="1"/>
  <c r="GP34" i="4" s="1"/>
  <c r="GQ34" i="4" s="1"/>
  <c r="GR34" i="4" s="1"/>
  <c r="GS34" i="4" s="1"/>
  <c r="GT34" i="4" s="1"/>
  <c r="GU34" i="4" s="1"/>
  <c r="GV34" i="4" s="1"/>
  <c r="GW34" i="4" s="1"/>
  <c r="GX34" i="4" s="1"/>
  <c r="GY34" i="4" s="1"/>
  <c r="GZ34" i="4" s="1"/>
  <c r="HA34" i="4" s="1"/>
  <c r="HB34" i="4" s="1"/>
  <c r="HC34" i="4" s="1"/>
  <c r="HD34" i="4" s="1"/>
  <c r="HE34" i="4" s="1"/>
  <c r="HF34" i="4" s="1"/>
  <c r="HG34" i="4" s="1"/>
  <c r="HH34" i="4" s="1"/>
  <c r="HI34" i="4" s="1"/>
  <c r="HJ34" i="4" s="1"/>
  <c r="HK34" i="4" s="1"/>
  <c r="HL34" i="4" s="1"/>
  <c r="HM34" i="4" s="1"/>
  <c r="HN34" i="4" s="1"/>
  <c r="HO34" i="4" s="1"/>
  <c r="HP34" i="4" s="1"/>
  <c r="HQ34" i="4" s="1"/>
  <c r="HR34" i="4" s="1"/>
  <c r="HS34" i="4" s="1"/>
  <c r="HT34" i="4" s="1"/>
  <c r="HU34" i="4" s="1"/>
  <c r="HV34" i="4" s="1"/>
  <c r="HW34" i="4" s="1"/>
  <c r="HX34" i="4" s="1"/>
  <c r="HY34" i="4" s="1"/>
  <c r="HZ34" i="4" s="1"/>
  <c r="IA34" i="4" s="1"/>
  <c r="IB34" i="4" s="1"/>
  <c r="IC34" i="4" s="1"/>
  <c r="ID34" i="4" s="1"/>
  <c r="IE34" i="4" s="1"/>
  <c r="IF34" i="4" s="1"/>
  <c r="IG34" i="4" s="1"/>
  <c r="IH34" i="4" s="1"/>
  <c r="II34" i="4" s="1"/>
  <c r="IJ34" i="4" s="1"/>
  <c r="IK34" i="4" s="1"/>
  <c r="IL34" i="4" s="1"/>
  <c r="IM34" i="4" s="1"/>
  <c r="IN34" i="4" s="1"/>
  <c r="IO34" i="4" s="1"/>
  <c r="IP34" i="4" s="1"/>
  <c r="IQ34" i="4" s="1"/>
  <c r="IR34" i="4" s="1"/>
  <c r="IS34" i="4" s="1"/>
  <c r="IT34" i="4" s="1"/>
  <c r="IU34" i="4" s="1"/>
  <c r="IV34" i="4" s="1"/>
  <c r="IW34" i="4" s="1"/>
  <c r="IX34" i="4" s="1"/>
  <c r="IY34" i="4" s="1"/>
  <c r="IZ34" i="4" s="1"/>
  <c r="JA34" i="4" s="1"/>
  <c r="JB34" i="4" s="1"/>
  <c r="G22" i="4"/>
  <c r="H22" i="4" s="1"/>
  <c r="I22" i="4" s="1"/>
  <c r="J22" i="4" s="1"/>
  <c r="K22" i="4" s="1"/>
  <c r="L22" i="4" s="1"/>
  <c r="M22" i="4" s="1"/>
  <c r="N22" i="4" s="1"/>
  <c r="O22" i="4" s="1"/>
  <c r="P22" i="4" s="1"/>
  <c r="Q22" i="4" s="1"/>
  <c r="R22" i="4" s="1"/>
  <c r="S22" i="4" s="1"/>
  <c r="T22" i="4" s="1"/>
  <c r="U22" i="4" s="1"/>
  <c r="V22" i="4" s="1"/>
  <c r="W22" i="4" s="1"/>
  <c r="X22" i="4" s="1"/>
  <c r="Y22" i="4" s="1"/>
  <c r="Z22" i="4" s="1"/>
  <c r="AA22" i="4" s="1"/>
  <c r="AB22" i="4" s="1"/>
  <c r="AC22" i="4" s="1"/>
  <c r="AD22" i="4" s="1"/>
  <c r="AE22" i="4" s="1"/>
  <c r="AF22" i="4" s="1"/>
  <c r="AG22" i="4" s="1"/>
  <c r="AH22" i="4" s="1"/>
  <c r="AI22" i="4" s="1"/>
  <c r="AJ22" i="4" s="1"/>
  <c r="AK22" i="4" s="1"/>
  <c r="AL22" i="4" s="1"/>
  <c r="AM22" i="4" s="1"/>
  <c r="AN22" i="4" s="1"/>
  <c r="AO22" i="4" s="1"/>
  <c r="AP22" i="4" s="1"/>
  <c r="AQ22" i="4" s="1"/>
  <c r="AR22" i="4" s="1"/>
  <c r="AS22" i="4" s="1"/>
  <c r="AT22" i="4" s="1"/>
  <c r="AU22" i="4" s="1"/>
  <c r="AV22" i="4" s="1"/>
  <c r="AW22" i="4" s="1"/>
  <c r="AX22" i="4" s="1"/>
  <c r="AY22" i="4" s="1"/>
  <c r="AZ22" i="4" s="1"/>
  <c r="BA22" i="4" s="1"/>
  <c r="BB22" i="4" s="1"/>
  <c r="BC22" i="4" s="1"/>
  <c r="BD22" i="4" s="1"/>
  <c r="BE22" i="4" s="1"/>
  <c r="BF22" i="4" s="1"/>
  <c r="BG22" i="4" s="1"/>
  <c r="BH22" i="4" s="1"/>
  <c r="BI22" i="4" s="1"/>
  <c r="BJ22" i="4" s="1"/>
  <c r="BK22" i="4" s="1"/>
  <c r="BL22" i="4" s="1"/>
  <c r="BM22" i="4" s="1"/>
  <c r="BN22" i="4" s="1"/>
  <c r="BO22" i="4" s="1"/>
  <c r="BP22" i="4" s="1"/>
  <c r="BQ22" i="4" s="1"/>
  <c r="BR22" i="4" s="1"/>
  <c r="BS22" i="4" s="1"/>
  <c r="BT22" i="4" s="1"/>
  <c r="BU22" i="4" s="1"/>
  <c r="BV22" i="4" s="1"/>
  <c r="BW22" i="4" s="1"/>
  <c r="BX22" i="4" s="1"/>
  <c r="BY22" i="4" s="1"/>
  <c r="BZ22" i="4" s="1"/>
  <c r="CA22" i="4" s="1"/>
  <c r="CB22" i="4" s="1"/>
  <c r="CC22" i="4" s="1"/>
  <c r="CD22" i="4" s="1"/>
  <c r="CE22" i="4" s="1"/>
  <c r="CF22" i="4" s="1"/>
  <c r="CG22" i="4" s="1"/>
  <c r="CH22" i="4" s="1"/>
  <c r="CI22" i="4" s="1"/>
  <c r="CJ22" i="4" s="1"/>
  <c r="CK22" i="4" s="1"/>
  <c r="CL22" i="4" s="1"/>
  <c r="CM22" i="4" s="1"/>
  <c r="CN22" i="4" s="1"/>
  <c r="CO22" i="4" s="1"/>
  <c r="CP22" i="4" s="1"/>
  <c r="CQ22" i="4" s="1"/>
  <c r="CR22" i="4" s="1"/>
  <c r="CS22" i="4" s="1"/>
  <c r="CT22" i="4" s="1"/>
  <c r="CU22" i="4" s="1"/>
  <c r="CV22" i="4" s="1"/>
  <c r="CW22" i="4" s="1"/>
  <c r="CX22" i="4" s="1"/>
  <c r="CY22" i="4" s="1"/>
  <c r="CZ22" i="4" s="1"/>
  <c r="DA22" i="4" s="1"/>
  <c r="DB22" i="4" s="1"/>
  <c r="DC22" i="4" s="1"/>
  <c r="DD22" i="4" s="1"/>
  <c r="DE22" i="4" s="1"/>
  <c r="DF22" i="4" s="1"/>
  <c r="DG22" i="4" s="1"/>
  <c r="DH22" i="4" s="1"/>
  <c r="DI22" i="4" s="1"/>
  <c r="DJ22" i="4" s="1"/>
  <c r="DK22" i="4" s="1"/>
  <c r="DL22" i="4" s="1"/>
  <c r="DM22" i="4" s="1"/>
  <c r="DN22" i="4" s="1"/>
  <c r="DO22" i="4" s="1"/>
  <c r="DP22" i="4" s="1"/>
  <c r="DQ22" i="4" s="1"/>
  <c r="DR22" i="4" s="1"/>
  <c r="DS22" i="4" s="1"/>
  <c r="DT22" i="4" s="1"/>
  <c r="DU22" i="4" s="1"/>
  <c r="DV22" i="4" s="1"/>
  <c r="DW22" i="4" s="1"/>
  <c r="DX22" i="4" s="1"/>
  <c r="DY22" i="4" s="1"/>
  <c r="DZ22" i="4" s="1"/>
  <c r="EA22" i="4" s="1"/>
  <c r="EB22" i="4" s="1"/>
  <c r="EC22" i="4" s="1"/>
  <c r="ED22" i="4" s="1"/>
  <c r="EE22" i="4" s="1"/>
  <c r="EF22" i="4" s="1"/>
  <c r="EG22" i="4" s="1"/>
  <c r="EH22" i="4" s="1"/>
  <c r="EI22" i="4" s="1"/>
  <c r="EJ22" i="4" s="1"/>
  <c r="EK22" i="4" s="1"/>
  <c r="EL22" i="4" s="1"/>
  <c r="EM22" i="4" s="1"/>
  <c r="EN22" i="4" s="1"/>
  <c r="EO22" i="4" s="1"/>
  <c r="EP22" i="4" s="1"/>
  <c r="EQ22" i="4" s="1"/>
  <c r="ER22" i="4" s="1"/>
  <c r="ES22" i="4" s="1"/>
  <c r="ET22" i="4" s="1"/>
  <c r="EU22" i="4" s="1"/>
  <c r="EV22" i="4" s="1"/>
  <c r="EW22" i="4" s="1"/>
  <c r="EX22" i="4" s="1"/>
  <c r="EY22" i="4" s="1"/>
  <c r="EZ22" i="4" s="1"/>
  <c r="FA22" i="4" s="1"/>
  <c r="FB22" i="4" s="1"/>
  <c r="FC22" i="4" s="1"/>
  <c r="FD22" i="4" s="1"/>
  <c r="FE22" i="4" s="1"/>
  <c r="FF22" i="4" s="1"/>
  <c r="FG22" i="4" s="1"/>
  <c r="FH22" i="4" s="1"/>
  <c r="FI22" i="4" s="1"/>
  <c r="FJ22" i="4" s="1"/>
  <c r="FK22" i="4" s="1"/>
  <c r="FL22" i="4" s="1"/>
  <c r="FM22" i="4" s="1"/>
  <c r="FN22" i="4" s="1"/>
  <c r="FO22" i="4" s="1"/>
  <c r="FP22" i="4" s="1"/>
  <c r="FQ22" i="4" s="1"/>
  <c r="FR22" i="4" s="1"/>
  <c r="FS22" i="4" s="1"/>
  <c r="FT22" i="4" s="1"/>
  <c r="FU22" i="4" s="1"/>
  <c r="FV22" i="4" s="1"/>
  <c r="FW22" i="4" s="1"/>
  <c r="FX22" i="4" s="1"/>
  <c r="FY22" i="4" s="1"/>
  <c r="FZ22" i="4" s="1"/>
  <c r="GA22" i="4" s="1"/>
  <c r="GB22" i="4" s="1"/>
  <c r="GC22" i="4" s="1"/>
  <c r="GD22" i="4" s="1"/>
  <c r="GE22" i="4" s="1"/>
  <c r="GF22" i="4" s="1"/>
  <c r="GG22" i="4" s="1"/>
  <c r="GH22" i="4" s="1"/>
  <c r="GI22" i="4" s="1"/>
  <c r="GJ22" i="4" s="1"/>
  <c r="GK22" i="4" s="1"/>
  <c r="GL22" i="4" s="1"/>
  <c r="GM22" i="4" s="1"/>
  <c r="GN22" i="4" s="1"/>
  <c r="GO22" i="4" s="1"/>
  <c r="GP22" i="4" s="1"/>
  <c r="GQ22" i="4" s="1"/>
  <c r="GR22" i="4" s="1"/>
  <c r="GS22" i="4" s="1"/>
  <c r="GT22" i="4" s="1"/>
  <c r="GU22" i="4" s="1"/>
  <c r="GV22" i="4" s="1"/>
  <c r="GW22" i="4" s="1"/>
  <c r="GX22" i="4" s="1"/>
  <c r="GY22" i="4" s="1"/>
  <c r="GZ22" i="4" s="1"/>
  <c r="HA22" i="4" s="1"/>
  <c r="HB22" i="4" s="1"/>
  <c r="HC22" i="4" s="1"/>
  <c r="HD22" i="4" s="1"/>
  <c r="HE22" i="4" s="1"/>
  <c r="HF22" i="4" s="1"/>
  <c r="HG22" i="4" s="1"/>
  <c r="HH22" i="4" s="1"/>
  <c r="HI22" i="4" s="1"/>
  <c r="HJ22" i="4" s="1"/>
  <c r="HK22" i="4" s="1"/>
  <c r="HL22" i="4" s="1"/>
  <c r="HM22" i="4" s="1"/>
  <c r="HN22" i="4" s="1"/>
  <c r="HO22" i="4" s="1"/>
  <c r="HP22" i="4" s="1"/>
  <c r="HQ22" i="4" s="1"/>
  <c r="HR22" i="4" s="1"/>
  <c r="HS22" i="4" s="1"/>
  <c r="HT22" i="4" s="1"/>
  <c r="HU22" i="4" s="1"/>
  <c r="HV22" i="4" s="1"/>
  <c r="HW22" i="4" s="1"/>
  <c r="HX22" i="4" s="1"/>
  <c r="HY22" i="4" s="1"/>
  <c r="HZ22" i="4" s="1"/>
  <c r="IA22" i="4" s="1"/>
  <c r="IB22" i="4" s="1"/>
  <c r="IC22" i="4" s="1"/>
  <c r="ID22" i="4" s="1"/>
  <c r="IE22" i="4" s="1"/>
  <c r="IF22" i="4" s="1"/>
  <c r="IG22" i="4" s="1"/>
  <c r="IH22" i="4" s="1"/>
  <c r="II22" i="4" s="1"/>
  <c r="IJ22" i="4" s="1"/>
  <c r="IK22" i="4" s="1"/>
  <c r="IL22" i="4" s="1"/>
  <c r="IM22" i="4" s="1"/>
  <c r="IN22" i="4" s="1"/>
  <c r="IO22" i="4" s="1"/>
  <c r="IP22" i="4" s="1"/>
  <c r="IQ22" i="4" s="1"/>
  <c r="IR22" i="4" s="1"/>
  <c r="IS22" i="4" s="1"/>
  <c r="IT22" i="4" s="1"/>
  <c r="IU22" i="4" s="1"/>
  <c r="IV22" i="4" s="1"/>
  <c r="IW22" i="4" s="1"/>
  <c r="IX22" i="4" s="1"/>
  <c r="IY22" i="4" s="1"/>
  <c r="IZ22" i="4" s="1"/>
  <c r="JA22" i="4" s="1"/>
  <c r="JB22" i="4" s="1"/>
  <c r="IN39" i="4"/>
  <c r="IG39" i="4"/>
  <c r="IM39" i="4"/>
  <c r="IL39" i="4"/>
  <c r="IK39" i="4"/>
  <c r="IC39" i="4"/>
  <c r="W39" i="4"/>
  <c r="BY39" i="4"/>
  <c r="IP15" i="4"/>
  <c r="IO39" i="4"/>
  <c r="BW39" i="4"/>
  <c r="GA39" i="4"/>
  <c r="BH39" i="4"/>
  <c r="GL39" i="4"/>
  <c r="AA39" i="4"/>
  <c r="AE39" i="4"/>
  <c r="Y39" i="4"/>
  <c r="IJ39" i="4"/>
  <c r="H39" i="4"/>
  <c r="EE39" i="4"/>
  <c r="EW39" i="4"/>
  <c r="BF39" i="4"/>
  <c r="Z39" i="4"/>
  <c r="DC39" i="4"/>
  <c r="DE39" i="4"/>
  <c r="FH39" i="4"/>
  <c r="HL39" i="4"/>
  <c r="AR39" i="4"/>
  <c r="AK39" i="4"/>
  <c r="AG39" i="4"/>
  <c r="EI39" i="4"/>
  <c r="DG39" i="4"/>
  <c r="CC39" i="4"/>
  <c r="AS39" i="4"/>
  <c r="P39" i="4"/>
  <c r="DK39" i="4"/>
  <c r="CA39" i="4"/>
  <c r="K39" i="4"/>
  <c r="G39" i="4"/>
  <c r="EZ39" i="4"/>
  <c r="FV39" i="4"/>
  <c r="HA39" i="4"/>
  <c r="HZ39" i="4"/>
  <c r="CX39" i="4"/>
  <c r="DP39" i="4"/>
  <c r="HB39" i="4"/>
  <c r="II39" i="4"/>
  <c r="GY39" i="4"/>
  <c r="BD39" i="4"/>
  <c r="AV39" i="4"/>
  <c r="EU39" i="4"/>
  <c r="DU39" i="4"/>
  <c r="CS39" i="4"/>
  <c r="BM39" i="4"/>
  <c r="D39" i="4"/>
  <c r="EG39" i="4"/>
  <c r="CQ39" i="4"/>
  <c r="BK39" i="4"/>
  <c r="AW39" i="4"/>
  <c r="CL39" i="4"/>
  <c r="GF39" i="4"/>
  <c r="IH39" i="4"/>
  <c r="GX39" i="4"/>
  <c r="DF39" i="4"/>
  <c r="IF39" i="4"/>
  <c r="DO39" i="4"/>
  <c r="BP39" i="4"/>
  <c r="HC39" i="4"/>
  <c r="AZ39" i="4"/>
  <c r="J39" i="4"/>
  <c r="N39" i="4"/>
  <c r="R39" i="4"/>
  <c r="AI39" i="4"/>
  <c r="ES39" i="4"/>
  <c r="DS39" i="4"/>
  <c r="CO39" i="4"/>
  <c r="BI39" i="4"/>
  <c r="AD39" i="4"/>
  <c r="EA39" i="4"/>
  <c r="CM39" i="4"/>
  <c r="BG39" i="4"/>
  <c r="BB39" i="4"/>
  <c r="DR39" i="4"/>
  <c r="EX39" i="4"/>
  <c r="ET39" i="4"/>
  <c r="ID39" i="4"/>
  <c r="FQ39" i="4"/>
  <c r="GE39" i="4"/>
  <c r="HR39" i="4"/>
  <c r="IE39" i="4"/>
  <c r="CN39" i="4"/>
  <c r="ER39" i="4"/>
  <c r="EY39" i="4"/>
  <c r="DD39" i="4"/>
  <c r="HE39" i="4"/>
  <c r="FP39" i="4"/>
  <c r="BT39" i="4"/>
  <c r="FU39" i="4"/>
  <c r="DJ39" i="4"/>
  <c r="HN39" i="4"/>
  <c r="T23" i="4"/>
  <c r="U23" i="4" s="1"/>
  <c r="V23" i="4" s="1"/>
  <c r="W23" i="4" s="1"/>
  <c r="X23" i="4" s="1"/>
  <c r="Y23" i="4" s="1"/>
  <c r="Z23" i="4" s="1"/>
  <c r="AA23" i="4" s="1"/>
  <c r="AB23" i="4" s="1"/>
  <c r="AC23" i="4" s="1"/>
  <c r="AD23" i="4" s="1"/>
  <c r="AE23" i="4" s="1"/>
  <c r="AF23" i="4" s="1"/>
  <c r="AG23" i="4" s="1"/>
  <c r="AH23" i="4" s="1"/>
  <c r="AI23" i="4" s="1"/>
  <c r="AJ23" i="4" s="1"/>
  <c r="AK23" i="4" s="1"/>
  <c r="AL23" i="4" s="1"/>
  <c r="AM23" i="4" s="1"/>
  <c r="AN23" i="4" s="1"/>
  <c r="AO23" i="4" s="1"/>
  <c r="AP23" i="4" s="1"/>
  <c r="AQ23" i="4" s="1"/>
  <c r="AR23" i="4" s="1"/>
  <c r="AS23" i="4" s="1"/>
  <c r="AT23" i="4" s="1"/>
  <c r="AU23" i="4" s="1"/>
  <c r="AV23" i="4" s="1"/>
  <c r="AW23" i="4" s="1"/>
  <c r="AX23" i="4" s="1"/>
  <c r="AY23" i="4" s="1"/>
  <c r="AZ23" i="4" s="1"/>
  <c r="BA23" i="4" s="1"/>
  <c r="BB23" i="4" s="1"/>
  <c r="BC23" i="4" s="1"/>
  <c r="BD23" i="4" s="1"/>
  <c r="BE23" i="4" s="1"/>
  <c r="BF23" i="4" s="1"/>
  <c r="BG23" i="4" s="1"/>
  <c r="BH23" i="4" s="1"/>
  <c r="BI23" i="4" s="1"/>
  <c r="BJ23" i="4" s="1"/>
  <c r="BK23" i="4" s="1"/>
  <c r="BL23" i="4" s="1"/>
  <c r="BM23" i="4" s="1"/>
  <c r="BN23" i="4" s="1"/>
  <c r="BO23" i="4" s="1"/>
  <c r="BP23" i="4" s="1"/>
  <c r="BQ23" i="4" s="1"/>
  <c r="BR23" i="4" s="1"/>
  <c r="BS23" i="4" s="1"/>
  <c r="BT23" i="4" s="1"/>
  <c r="BU23" i="4" s="1"/>
  <c r="BV23" i="4" s="1"/>
  <c r="BW23" i="4" s="1"/>
  <c r="BX23" i="4" s="1"/>
  <c r="BY23" i="4" s="1"/>
  <c r="BZ23" i="4" s="1"/>
  <c r="CA23" i="4" s="1"/>
  <c r="CB23" i="4" s="1"/>
  <c r="CC23" i="4" s="1"/>
  <c r="CD23" i="4" s="1"/>
  <c r="CE23" i="4" s="1"/>
  <c r="CF23" i="4" s="1"/>
  <c r="CG23" i="4" s="1"/>
  <c r="CH23" i="4" s="1"/>
  <c r="CI23" i="4" s="1"/>
  <c r="CJ23" i="4" s="1"/>
  <c r="CK23" i="4" s="1"/>
  <c r="CL23" i="4" s="1"/>
  <c r="CM23" i="4" s="1"/>
  <c r="CN23" i="4" s="1"/>
  <c r="CO23" i="4" s="1"/>
  <c r="CP23" i="4" s="1"/>
  <c r="CQ23" i="4" s="1"/>
  <c r="CR23" i="4" s="1"/>
  <c r="CS23" i="4" s="1"/>
  <c r="CT23" i="4" s="1"/>
  <c r="CU23" i="4" s="1"/>
  <c r="CV23" i="4" s="1"/>
  <c r="CW23" i="4" s="1"/>
  <c r="CX23" i="4" s="1"/>
  <c r="CY23" i="4" s="1"/>
  <c r="CZ23" i="4" s="1"/>
  <c r="DA23" i="4" s="1"/>
  <c r="DB23" i="4" s="1"/>
  <c r="DC23" i="4" s="1"/>
  <c r="DD23" i="4" s="1"/>
  <c r="DE23" i="4" s="1"/>
  <c r="DF23" i="4" s="1"/>
  <c r="DG23" i="4" s="1"/>
  <c r="DH23" i="4" s="1"/>
  <c r="DI23" i="4" s="1"/>
  <c r="DJ23" i="4" s="1"/>
  <c r="DK23" i="4" s="1"/>
  <c r="DL23" i="4" s="1"/>
  <c r="DM23" i="4" s="1"/>
  <c r="DN23" i="4" s="1"/>
  <c r="DO23" i="4" s="1"/>
  <c r="DP23" i="4" s="1"/>
  <c r="DQ23" i="4" s="1"/>
  <c r="DR23" i="4" s="1"/>
  <c r="DS23" i="4" s="1"/>
  <c r="DT23" i="4" s="1"/>
  <c r="DU23" i="4" s="1"/>
  <c r="DV23" i="4" s="1"/>
  <c r="DW23" i="4" s="1"/>
  <c r="DX23" i="4" s="1"/>
  <c r="DY23" i="4" s="1"/>
  <c r="DZ23" i="4" s="1"/>
  <c r="EA23" i="4" s="1"/>
  <c r="EB23" i="4" s="1"/>
  <c r="EC23" i="4" s="1"/>
  <c r="ED23" i="4" s="1"/>
  <c r="EE23" i="4" s="1"/>
  <c r="EF23" i="4" s="1"/>
  <c r="EG23" i="4" s="1"/>
  <c r="EH23" i="4" s="1"/>
  <c r="EI23" i="4" s="1"/>
  <c r="EJ23" i="4" s="1"/>
  <c r="EK23" i="4" s="1"/>
  <c r="EL23" i="4" s="1"/>
  <c r="EM23" i="4" s="1"/>
  <c r="EN23" i="4" s="1"/>
  <c r="EO23" i="4" s="1"/>
  <c r="EP23" i="4" s="1"/>
  <c r="EQ23" i="4" s="1"/>
  <c r="ER23" i="4" s="1"/>
  <c r="ES23" i="4" s="1"/>
  <c r="ET23" i="4" s="1"/>
  <c r="EU23" i="4" s="1"/>
  <c r="EV23" i="4" s="1"/>
  <c r="EW23" i="4" s="1"/>
  <c r="EX23" i="4" s="1"/>
  <c r="EY23" i="4" s="1"/>
  <c r="EZ23" i="4" s="1"/>
  <c r="FA23" i="4" s="1"/>
  <c r="FB23" i="4" s="1"/>
  <c r="FC23" i="4" s="1"/>
  <c r="FD23" i="4" s="1"/>
  <c r="FE23" i="4" s="1"/>
  <c r="FF23" i="4" s="1"/>
  <c r="FG23" i="4" s="1"/>
  <c r="FH23" i="4" s="1"/>
  <c r="FI23" i="4" s="1"/>
  <c r="FJ23" i="4" s="1"/>
  <c r="FK23" i="4" s="1"/>
  <c r="FL23" i="4" s="1"/>
  <c r="FM23" i="4" s="1"/>
  <c r="FN23" i="4" s="1"/>
  <c r="FO23" i="4" s="1"/>
  <c r="FP23" i="4" s="1"/>
  <c r="FQ23" i="4" s="1"/>
  <c r="FR23" i="4" s="1"/>
  <c r="FS23" i="4" s="1"/>
  <c r="FT23" i="4" s="1"/>
  <c r="FU23" i="4" s="1"/>
  <c r="FV23" i="4" s="1"/>
  <c r="FW23" i="4" s="1"/>
  <c r="FX23" i="4" s="1"/>
  <c r="FY23" i="4" s="1"/>
  <c r="FZ23" i="4" s="1"/>
  <c r="GA23" i="4" s="1"/>
  <c r="GB23" i="4" s="1"/>
  <c r="GC23" i="4" s="1"/>
  <c r="GD23" i="4" s="1"/>
  <c r="GE23" i="4" s="1"/>
  <c r="GF23" i="4" s="1"/>
  <c r="GG23" i="4" s="1"/>
  <c r="GH23" i="4" s="1"/>
  <c r="GI23" i="4" s="1"/>
  <c r="GJ23" i="4" s="1"/>
  <c r="GK23" i="4" s="1"/>
  <c r="GL23" i="4" s="1"/>
  <c r="GM23" i="4" s="1"/>
  <c r="GN23" i="4" s="1"/>
  <c r="GO23" i="4" s="1"/>
  <c r="GP23" i="4" s="1"/>
  <c r="GQ23" i="4" s="1"/>
  <c r="GR23" i="4" s="1"/>
  <c r="GS23" i="4" s="1"/>
  <c r="GT23" i="4" s="1"/>
  <c r="GU23" i="4" s="1"/>
  <c r="GV23" i="4" s="1"/>
  <c r="GW23" i="4" s="1"/>
  <c r="GX23" i="4" s="1"/>
  <c r="GY23" i="4" s="1"/>
  <c r="GZ23" i="4" s="1"/>
  <c r="HA23" i="4" s="1"/>
  <c r="HB23" i="4" s="1"/>
  <c r="HC23" i="4" s="1"/>
  <c r="HD23" i="4" s="1"/>
  <c r="HE23" i="4" s="1"/>
  <c r="HF23" i="4" s="1"/>
  <c r="HG23" i="4" s="1"/>
  <c r="HH23" i="4" s="1"/>
  <c r="HI23" i="4" s="1"/>
  <c r="HJ23" i="4" s="1"/>
  <c r="HK23" i="4" s="1"/>
  <c r="HL23" i="4" s="1"/>
  <c r="HM23" i="4" s="1"/>
  <c r="HN23" i="4" s="1"/>
  <c r="HO23" i="4" s="1"/>
  <c r="HP23" i="4" s="1"/>
  <c r="HQ23" i="4" s="1"/>
  <c r="HR23" i="4" s="1"/>
  <c r="HS23" i="4" s="1"/>
  <c r="HT23" i="4" s="1"/>
  <c r="HU23" i="4" s="1"/>
  <c r="HV23" i="4" s="1"/>
  <c r="HW23" i="4" s="1"/>
  <c r="HX23" i="4" s="1"/>
  <c r="HY23" i="4" s="1"/>
  <c r="HZ23" i="4" s="1"/>
  <c r="IA23" i="4" s="1"/>
  <c r="IB23" i="4" s="1"/>
  <c r="IC23" i="4" s="1"/>
  <c r="ID23" i="4" s="1"/>
  <c r="IE23" i="4" s="1"/>
  <c r="IF23" i="4" s="1"/>
  <c r="IG23" i="4" s="1"/>
  <c r="IH23" i="4" s="1"/>
  <c r="II23" i="4" s="1"/>
  <c r="IJ23" i="4" s="1"/>
  <c r="IK23" i="4" s="1"/>
  <c r="IL23" i="4" s="1"/>
  <c r="IM23" i="4" s="1"/>
  <c r="IN23" i="4" s="1"/>
  <c r="IO23" i="4" s="1"/>
  <c r="IP23" i="4" s="1"/>
  <c r="IQ23" i="4" s="1"/>
  <c r="IR23" i="4" s="1"/>
  <c r="IS23" i="4" s="1"/>
  <c r="IT23" i="4" s="1"/>
  <c r="IU23" i="4" s="1"/>
  <c r="IV23" i="4" s="1"/>
  <c r="IW23" i="4" s="1"/>
  <c r="IX23" i="4" s="1"/>
  <c r="IY23" i="4" s="1"/>
  <c r="IZ23" i="4" s="1"/>
  <c r="JA23" i="4" s="1"/>
  <c r="JB23" i="4" s="1"/>
  <c r="AX39" i="4"/>
  <c r="AM39" i="4"/>
  <c r="Q39" i="4"/>
  <c r="AJ39" i="4"/>
  <c r="E39" i="4"/>
  <c r="AH39" i="4"/>
  <c r="AB39" i="4"/>
  <c r="L39" i="4"/>
  <c r="BC39" i="4"/>
  <c r="AN39" i="4"/>
  <c r="BE39" i="4"/>
  <c r="I39" i="4"/>
  <c r="EM39" i="4"/>
  <c r="DY39" i="4"/>
  <c r="DI39" i="4"/>
  <c r="CW39" i="4"/>
  <c r="CG39" i="4"/>
  <c r="BQ39" i="4"/>
  <c r="AY39" i="4"/>
  <c r="M39" i="4"/>
  <c r="AP39" i="4"/>
  <c r="EK39" i="4"/>
  <c r="DQ39" i="4"/>
  <c r="CU39" i="4"/>
  <c r="CE39" i="4"/>
  <c r="BO39" i="4"/>
  <c r="AU39" i="4"/>
  <c r="X39" i="4"/>
  <c r="AQ39" i="4"/>
  <c r="BV39" i="4"/>
  <c r="DB39" i="4"/>
  <c r="EH39" i="4"/>
  <c r="FD39" i="4"/>
  <c r="GB39" i="4"/>
  <c r="GJ39" i="4"/>
  <c r="FR39" i="4"/>
  <c r="FZ39" i="4"/>
  <c r="GK39" i="4"/>
  <c r="HQ39" i="4"/>
  <c r="HT39" i="4"/>
  <c r="HD39" i="4"/>
  <c r="GN39" i="4"/>
  <c r="EJ39" i="4"/>
  <c r="BR39" i="4"/>
  <c r="FK39" i="4"/>
  <c r="EF39" i="4"/>
  <c r="CF39" i="4"/>
  <c r="AT39" i="4"/>
  <c r="FO39" i="4"/>
  <c r="EB39" i="4"/>
  <c r="CP39" i="4"/>
  <c r="BA39" i="4"/>
  <c r="IB39" i="4"/>
  <c r="HJ39" i="4"/>
  <c r="GR39" i="4"/>
  <c r="FA39" i="4"/>
  <c r="BL39" i="4"/>
  <c r="FM39" i="4"/>
  <c r="HO39" i="4"/>
  <c r="GM39" i="4"/>
  <c r="HS39" i="4"/>
  <c r="HU39" i="4"/>
  <c r="DH39" i="4"/>
  <c r="GO39" i="4"/>
  <c r="CD39" i="4"/>
  <c r="EP39" i="4"/>
  <c r="FF39" i="4"/>
  <c r="GD39" i="4"/>
  <c r="FT39" i="4"/>
  <c r="GL40" i="4"/>
  <c r="DT39" i="4"/>
  <c r="GS39" i="4"/>
  <c r="HY39" i="4"/>
  <c r="HP39" i="4"/>
  <c r="GZ39" i="4"/>
  <c r="GG39" i="4"/>
  <c r="DX39" i="4"/>
  <c r="GI39" i="4"/>
  <c r="GI40" i="4" s="1"/>
  <c r="FC39" i="4"/>
  <c r="DL39" i="4"/>
  <c r="BZ39" i="4"/>
  <c r="CH39" i="4"/>
  <c r="CH40" i="4" s="1"/>
  <c r="FG39" i="4"/>
  <c r="DV39" i="4"/>
  <c r="CJ39" i="4"/>
  <c r="CB39" i="4"/>
  <c r="CB40" i="4" s="1"/>
  <c r="HX39" i="4"/>
  <c r="HF39" i="4"/>
  <c r="GP39" i="4"/>
  <c r="ED39" i="4"/>
  <c r="ED40" i="4" s="1"/>
  <c r="FN39" i="4"/>
  <c r="GQ39" i="4"/>
  <c r="HW39" i="4"/>
  <c r="GU39" i="4"/>
  <c r="GU40" i="4" s="1"/>
  <c r="IA39" i="4"/>
  <c r="GW39" i="4"/>
  <c r="HM39" i="4"/>
  <c r="C39" i="4"/>
  <c r="AO39" i="4"/>
  <c r="T39" i="4"/>
  <c r="EO39" i="4"/>
  <c r="EC39" i="4"/>
  <c r="DM39" i="4"/>
  <c r="DA39" i="4"/>
  <c r="CK39" i="4"/>
  <c r="BU39" i="4"/>
  <c r="DN39" i="4"/>
  <c r="V39" i="4"/>
  <c r="AF39" i="4"/>
  <c r="EQ39" i="4"/>
  <c r="DW39" i="4"/>
  <c r="CY39" i="4"/>
  <c r="CI39" i="4"/>
  <c r="BS39" i="4"/>
  <c r="F39" i="4"/>
  <c r="U39" i="4"/>
  <c r="AC39" i="4"/>
  <c r="BN39" i="4"/>
  <c r="CT39" i="4"/>
  <c r="DZ39" i="4"/>
  <c r="FB39" i="4"/>
  <c r="FJ39" i="4"/>
  <c r="GH39" i="4"/>
  <c r="FL39" i="4"/>
  <c r="FX39" i="4"/>
  <c r="S39" i="4"/>
  <c r="FE39" i="4"/>
  <c r="HI39" i="4"/>
  <c r="O39" i="4"/>
  <c r="HV39" i="4"/>
  <c r="HH39" i="4"/>
  <c r="GT39" i="4"/>
  <c r="FI39" i="4"/>
  <c r="CR39" i="4"/>
  <c r="FS39" i="4"/>
  <c r="EL39" i="4"/>
  <c r="CZ39" i="4"/>
  <c r="AL39" i="4"/>
  <c r="FW39" i="4"/>
  <c r="EV39" i="4"/>
  <c r="CV39" i="4"/>
  <c r="BJ39" i="4"/>
  <c r="BJ40" i="4" s="1"/>
  <c r="GV39" i="4"/>
  <c r="FY39" i="4"/>
  <c r="BX39" i="4"/>
  <c r="EN39" i="4"/>
  <c r="EN40" i="4" s="1"/>
  <c r="HG39" i="4"/>
  <c r="GC39" i="4"/>
  <c r="HK39" i="4"/>
  <c r="IM40" i="4"/>
  <c r="C35" i="4"/>
  <c r="HP40" i="4" l="1"/>
  <c r="IL40" i="4"/>
  <c r="IM41" i="4" s="1"/>
  <c r="BX40" i="4"/>
  <c r="FB40" i="4"/>
  <c r="CK40" i="4"/>
  <c r="HB40" i="4"/>
  <c r="BI40" i="4"/>
  <c r="BJ41" i="4" s="1"/>
  <c r="HI40" i="4"/>
  <c r="CY40" i="4"/>
  <c r="GW40" i="4"/>
  <c r="DQ40" i="4"/>
  <c r="HO40" i="4"/>
  <c r="GR40" i="4"/>
  <c r="HQ40" i="4"/>
  <c r="AB40" i="4"/>
  <c r="HK40" i="4"/>
  <c r="FI40" i="4"/>
  <c r="AF40" i="4"/>
  <c r="EO40" i="4"/>
  <c r="EO41" i="4" s="1"/>
  <c r="BB40" i="4"/>
  <c r="K40" i="4"/>
  <c r="Y40" i="4"/>
  <c r="FH40" i="4"/>
  <c r="FI41" i="4" s="1"/>
  <c r="FZ40" i="4"/>
  <c r="AQ40" i="4"/>
  <c r="EM40" i="4"/>
  <c r="EN41" i="4" s="1"/>
  <c r="DS40" i="4"/>
  <c r="N40" i="4"/>
  <c r="BP40" i="4"/>
  <c r="EU40" i="4"/>
  <c r="II40" i="4"/>
  <c r="HZ40" i="4"/>
  <c r="HL40" i="4"/>
  <c r="BW40" i="4"/>
  <c r="W40" i="4"/>
  <c r="IG40" i="4"/>
  <c r="HR40" i="4"/>
  <c r="ET40" i="4"/>
  <c r="BQ40" i="4"/>
  <c r="BY40" i="4"/>
  <c r="DC40" i="4"/>
  <c r="GA40" i="4"/>
  <c r="BG40" i="4"/>
  <c r="AZ40" i="4"/>
  <c r="CQ40" i="4"/>
  <c r="DP40" i="4"/>
  <c r="FV40" i="4"/>
  <c r="AK40" i="4"/>
  <c r="DE40" i="4"/>
  <c r="EW40" i="4"/>
  <c r="BH40" i="4"/>
  <c r="BH41" i="4" s="1"/>
  <c r="EI40" i="4"/>
  <c r="BD40" i="4"/>
  <c r="IQ15" i="4"/>
  <c r="IP39" i="4"/>
  <c r="IP40" i="4" s="1"/>
  <c r="EK40" i="4"/>
  <c r="DY40" i="4"/>
  <c r="GE40" i="4"/>
  <c r="EX40" i="4"/>
  <c r="DF40" i="4"/>
  <c r="CX40" i="4"/>
  <c r="DK40" i="4"/>
  <c r="EE40" i="4"/>
  <c r="EE41" i="4" s="1"/>
  <c r="AE40" i="4"/>
  <c r="FQ40" i="4"/>
  <c r="EA40" i="4"/>
  <c r="GX40" i="4"/>
  <c r="GX41" i="4" s="1"/>
  <c r="AW40" i="4"/>
  <c r="H40" i="4"/>
  <c r="AA40" i="4"/>
  <c r="IE40" i="4"/>
  <c r="J40" i="4"/>
  <c r="DO40" i="4"/>
  <c r="IH40" i="4"/>
  <c r="BK40" i="4"/>
  <c r="BK41" i="4" s="1"/>
  <c r="AV40" i="4"/>
  <c r="AW41" i="4" s="1"/>
  <c r="HA40" i="4"/>
  <c r="HB41" i="4" s="1"/>
  <c r="BF40" i="4"/>
  <c r="IJ40" i="4"/>
  <c r="IJ41" i="4" s="1"/>
  <c r="BL40" i="4"/>
  <c r="EZ40" i="4"/>
  <c r="AL40" i="4"/>
  <c r="CR40" i="4"/>
  <c r="HV40" i="4"/>
  <c r="S40" i="4"/>
  <c r="FJ40" i="4"/>
  <c r="BN40" i="4"/>
  <c r="BS40" i="4"/>
  <c r="EQ40" i="4"/>
  <c r="BU40" i="4"/>
  <c r="EC40" i="4"/>
  <c r="ED41" i="4" s="1"/>
  <c r="C40" i="4"/>
  <c r="C41" i="4" s="1"/>
  <c r="IA40" i="4"/>
  <c r="FN40" i="4"/>
  <c r="HX40" i="4"/>
  <c r="FG40" i="4"/>
  <c r="DT40" i="4"/>
  <c r="FF40" i="4"/>
  <c r="GO40" i="4"/>
  <c r="GM40" i="4"/>
  <c r="GM41" i="4" s="1"/>
  <c r="FA40" i="4"/>
  <c r="FA41" i="4" s="1"/>
  <c r="BA40" i="4"/>
  <c r="AT40" i="4"/>
  <c r="BR40" i="4"/>
  <c r="HT40" i="4"/>
  <c r="FR40" i="4"/>
  <c r="EH40" i="4"/>
  <c r="X40" i="4"/>
  <c r="CU40" i="4"/>
  <c r="M40" i="4"/>
  <c r="CW40" i="4"/>
  <c r="I40" i="4"/>
  <c r="L40" i="4"/>
  <c r="L41" i="4" s="1"/>
  <c r="FU40" i="4"/>
  <c r="DD40" i="4"/>
  <c r="EP40" i="4"/>
  <c r="DH40" i="4"/>
  <c r="CP40" i="4"/>
  <c r="CF40" i="4"/>
  <c r="GJ40" i="4"/>
  <c r="GJ41" i="4" s="1"/>
  <c r="DB40" i="4"/>
  <c r="DC41" i="4" s="1"/>
  <c r="AU40" i="4"/>
  <c r="AY40" i="4"/>
  <c r="BE40" i="4"/>
  <c r="BT40" i="4"/>
  <c r="EY40" i="4"/>
  <c r="EG40" i="4"/>
  <c r="GY40" i="4"/>
  <c r="IK40" i="4"/>
  <c r="CN40" i="4"/>
  <c r="IO40" i="4"/>
  <c r="IC40" i="4"/>
  <c r="R40" i="4"/>
  <c r="D40" i="4"/>
  <c r="DR40" i="4"/>
  <c r="DR41" i="4" s="1"/>
  <c r="GC40" i="4"/>
  <c r="FY40" i="4"/>
  <c r="EV40" i="4"/>
  <c r="EV41" i="4" s="1"/>
  <c r="EL40" i="4"/>
  <c r="GT40" i="4"/>
  <c r="GU41" i="4" s="1"/>
  <c r="FL40" i="4"/>
  <c r="DZ40" i="4"/>
  <c r="U40" i="4"/>
  <c r="V40" i="4"/>
  <c r="DA40" i="4"/>
  <c r="T40" i="4"/>
  <c r="HM40" i="4"/>
  <c r="HW40" i="4"/>
  <c r="GP40" i="4"/>
  <c r="CJ40" i="4"/>
  <c r="BZ40" i="4"/>
  <c r="DX40" i="4"/>
  <c r="CD40" i="4"/>
  <c r="HU40" i="4"/>
  <c r="FM40" i="4"/>
  <c r="HJ40" i="4"/>
  <c r="EB40" i="4"/>
  <c r="EF40" i="4"/>
  <c r="GN40" i="4"/>
  <c r="GB40" i="4"/>
  <c r="BV40" i="4"/>
  <c r="AN40" i="4"/>
  <c r="AH40" i="4"/>
  <c r="HN40" i="4"/>
  <c r="HO41" i="4" s="1"/>
  <c r="FP40" i="4"/>
  <c r="ER40" i="4"/>
  <c r="DS41" i="4"/>
  <c r="G40" i="4"/>
  <c r="CM40" i="4"/>
  <c r="AD40" i="4"/>
  <c r="CO40" i="4"/>
  <c r="ES40" i="4"/>
  <c r="BO40" i="4"/>
  <c r="BP41" i="4" s="1"/>
  <c r="DI40" i="4"/>
  <c r="AI40" i="4"/>
  <c r="AI41" i="4" s="1"/>
  <c r="AG40" i="4"/>
  <c r="AR40" i="4"/>
  <c r="AR41" i="4" s="1"/>
  <c r="GK40" i="4"/>
  <c r="GL41" i="4" s="1"/>
  <c r="CA40" i="4"/>
  <c r="CB41" i="4" s="1"/>
  <c r="P40" i="4"/>
  <c r="ID40" i="4"/>
  <c r="FO40" i="4"/>
  <c r="IN40" i="4"/>
  <c r="IN41" i="4" s="1"/>
  <c r="C24" i="4"/>
  <c r="C36" i="4" s="1"/>
  <c r="B2" i="8" s="1"/>
  <c r="B3" i="8"/>
  <c r="D22" i="8" s="1"/>
  <c r="Z40" i="4"/>
  <c r="Z41" i="4" s="1"/>
  <c r="GF40" i="4"/>
  <c r="CL40" i="4"/>
  <c r="HG40" i="4"/>
  <c r="GV40" i="4"/>
  <c r="GW41" i="4" s="1"/>
  <c r="FW40" i="4"/>
  <c r="FW41" i="4" s="1"/>
  <c r="FS40" i="4"/>
  <c r="HH40" i="4"/>
  <c r="FE40" i="4"/>
  <c r="GH40" i="4"/>
  <c r="GI41" i="4" s="1"/>
  <c r="CT40" i="4"/>
  <c r="F40" i="4"/>
  <c r="DW40" i="4"/>
  <c r="DN40" i="4"/>
  <c r="DM40" i="4"/>
  <c r="AO40" i="4"/>
  <c r="GQ40" i="4"/>
  <c r="HF40" i="4"/>
  <c r="DV40" i="4"/>
  <c r="DL40" i="4"/>
  <c r="GG40" i="4"/>
  <c r="GS40" i="4"/>
  <c r="GD40" i="4"/>
  <c r="GD41" i="4" s="1"/>
  <c r="AS40" i="4"/>
  <c r="FK40" i="4"/>
  <c r="FK41" i="4" s="1"/>
  <c r="FD40" i="4"/>
  <c r="CE40" i="4"/>
  <c r="AP40" i="4"/>
  <c r="AP41" i="4" s="1"/>
  <c r="CG40" i="4"/>
  <c r="CH41" i="4" s="1"/>
  <c r="BC40" i="4"/>
  <c r="DJ40" i="4"/>
  <c r="HE40" i="4"/>
  <c r="CV40" i="4"/>
  <c r="CZ40" i="4"/>
  <c r="O40" i="4"/>
  <c r="FX40" i="4"/>
  <c r="AC40" i="4"/>
  <c r="CI40" i="4"/>
  <c r="CI41" i="4" s="1"/>
  <c r="DG40" i="4"/>
  <c r="FC40" i="4"/>
  <c r="GZ40" i="4"/>
  <c r="BM40" i="4"/>
  <c r="HS40" i="4"/>
  <c r="IB40" i="4"/>
  <c r="HD40" i="4"/>
  <c r="AM40" i="4"/>
  <c r="E40" i="4"/>
  <c r="AX40" i="4"/>
  <c r="IF40" i="4"/>
  <c r="CC40" i="4"/>
  <c r="EJ40" i="4"/>
  <c r="AJ40" i="4"/>
  <c r="DU40" i="4"/>
  <c r="HY40" i="4"/>
  <c r="FT40" i="4"/>
  <c r="CS40" i="4"/>
  <c r="Q40" i="4"/>
  <c r="HC40" i="4"/>
  <c r="BB41" i="4" l="1"/>
  <c r="HP41" i="4"/>
  <c r="GR41" i="4"/>
  <c r="CK41" i="4"/>
  <c r="FJ41" i="4"/>
  <c r="HQ41" i="4"/>
  <c r="BC41" i="4"/>
  <c r="FZ41" i="4"/>
  <c r="IA41" i="4"/>
  <c r="HL41" i="4"/>
  <c r="CF41" i="4"/>
  <c r="AB41" i="4"/>
  <c r="DQ41" i="4"/>
  <c r="EU41" i="4"/>
  <c r="BX41" i="4"/>
  <c r="HI41" i="4"/>
  <c r="IE41" i="4"/>
  <c r="DT41" i="4"/>
  <c r="BQ41" i="4"/>
  <c r="HJ41" i="4"/>
  <c r="W41" i="4"/>
  <c r="GY41" i="4"/>
  <c r="X41" i="4"/>
  <c r="BR41" i="4"/>
  <c r="FH41" i="4"/>
  <c r="HR41" i="4"/>
  <c r="HC41" i="4"/>
  <c r="GS41" i="4"/>
  <c r="BI41" i="4"/>
  <c r="BW41" i="4"/>
  <c r="AG41" i="4"/>
  <c r="ET41" i="4"/>
  <c r="GB41" i="4"/>
  <c r="K41" i="4"/>
  <c r="AF41" i="4"/>
  <c r="BY41" i="4"/>
  <c r="GT41" i="4"/>
  <c r="CR41" i="4"/>
  <c r="GA41" i="4"/>
  <c r="EX41" i="4"/>
  <c r="HS41" i="4"/>
  <c r="HZ41" i="4"/>
  <c r="BZ41" i="4"/>
  <c r="HM41" i="4"/>
  <c r="DE41" i="4"/>
  <c r="HK41" i="4"/>
  <c r="IG41" i="4"/>
  <c r="EF41" i="4"/>
  <c r="EZ41" i="4"/>
  <c r="CQ41" i="4"/>
  <c r="FV41" i="4"/>
  <c r="N41" i="4"/>
  <c r="BG41" i="4"/>
  <c r="IH41" i="4"/>
  <c r="DF41" i="4"/>
  <c r="FD41" i="4"/>
  <c r="FX41" i="4"/>
  <c r="CN41" i="4"/>
  <c r="GH41" i="4"/>
  <c r="FE41" i="4"/>
  <c r="GC41" i="4"/>
  <c r="IK41" i="4"/>
  <c r="AK41" i="4"/>
  <c r="EL41" i="4"/>
  <c r="AZ41" i="4"/>
  <c r="EI41" i="4"/>
  <c r="DX41" i="4"/>
  <c r="AE41" i="4"/>
  <c r="BA41" i="4"/>
  <c r="AL41" i="4"/>
  <c r="EJ41" i="4"/>
  <c r="GN41" i="4"/>
  <c r="DP41" i="4"/>
  <c r="P41" i="4"/>
  <c r="GV41" i="4"/>
  <c r="EY41" i="4"/>
  <c r="BU41" i="4"/>
  <c r="AA41" i="4"/>
  <c r="GF41" i="4"/>
  <c r="FL41" i="4"/>
  <c r="H41" i="4"/>
  <c r="CX41" i="4"/>
  <c r="DY41" i="4"/>
  <c r="BD41" i="4"/>
  <c r="FF41" i="4"/>
  <c r="GG41" i="4"/>
  <c r="FU41" i="4"/>
  <c r="DL41" i="4"/>
  <c r="BV41" i="4"/>
  <c r="S41" i="4"/>
  <c r="FQ41" i="4"/>
  <c r="R41" i="4"/>
  <c r="ID41" i="4"/>
  <c r="II41" i="4"/>
  <c r="CO41" i="4"/>
  <c r="BF41" i="4"/>
  <c r="EW41" i="4"/>
  <c r="EB41" i="4"/>
  <c r="DJ41" i="4"/>
  <c r="FS41" i="4"/>
  <c r="DB41" i="4"/>
  <c r="M41" i="4"/>
  <c r="CY41" i="4"/>
  <c r="IL41" i="4"/>
  <c r="DO41" i="4"/>
  <c r="DA41" i="4"/>
  <c r="FR41" i="4"/>
  <c r="FM41" i="4"/>
  <c r="V41" i="4"/>
  <c r="FB41" i="4"/>
  <c r="IB41" i="4"/>
  <c r="GQ41" i="4"/>
  <c r="FP41" i="4"/>
  <c r="DI41" i="4"/>
  <c r="ER41" i="4"/>
  <c r="HU41" i="4"/>
  <c r="DZ41" i="4"/>
  <c r="CD41" i="4"/>
  <c r="DH41" i="4"/>
  <c r="CE41" i="4"/>
  <c r="CU41" i="4"/>
  <c r="CM41" i="4"/>
  <c r="BE41" i="4"/>
  <c r="EQ41" i="4"/>
  <c r="I41" i="4"/>
  <c r="AU41" i="4"/>
  <c r="G41" i="4"/>
  <c r="FY41" i="4"/>
  <c r="HF41" i="4"/>
  <c r="BT41" i="4"/>
  <c r="HW41" i="4"/>
  <c r="BL41" i="4"/>
  <c r="C29" i="8"/>
  <c r="FO41" i="4"/>
  <c r="AQ41" i="4"/>
  <c r="HH41" i="4"/>
  <c r="EM41" i="4"/>
  <c r="AV41" i="4"/>
  <c r="HX41" i="4"/>
  <c r="CP41" i="4"/>
  <c r="BS41" i="4"/>
  <c r="EP41" i="4"/>
  <c r="IQ39" i="4"/>
  <c r="IQ40" i="4" s="1"/>
  <c r="IQ41" i="4" s="1"/>
  <c r="IR15" i="4"/>
  <c r="CA41" i="4"/>
  <c r="GZ41" i="4"/>
  <c r="D41" i="4"/>
  <c r="CZ41" i="4"/>
  <c r="FN41" i="4"/>
  <c r="HN41" i="4"/>
  <c r="EA41" i="4"/>
  <c r="Y41" i="4"/>
  <c r="J41" i="4"/>
  <c r="FG41" i="4"/>
  <c r="DD41" i="4"/>
  <c r="GK41" i="4"/>
  <c r="HV41" i="4"/>
  <c r="DM41" i="4"/>
  <c r="T41" i="4"/>
  <c r="IO41" i="4"/>
  <c r="EG41" i="4"/>
  <c r="CG41" i="4"/>
  <c r="GO41" i="4"/>
  <c r="BO41" i="4"/>
  <c r="DK41" i="4"/>
  <c r="GE41" i="4"/>
  <c r="CL41" i="4"/>
  <c r="ES41" i="4"/>
  <c r="DV41" i="4"/>
  <c r="AN41" i="4"/>
  <c r="BN41" i="4"/>
  <c r="EH41" i="4"/>
  <c r="IP41" i="4"/>
  <c r="AD41" i="4"/>
  <c r="CW41" i="4"/>
  <c r="EC41" i="4"/>
  <c r="GP41" i="4"/>
  <c r="CT41" i="4"/>
  <c r="AY41" i="4"/>
  <c r="AT41" i="4"/>
  <c r="AO41" i="4"/>
  <c r="HG41" i="4"/>
  <c r="AH41" i="4"/>
  <c r="U41" i="4"/>
  <c r="Q41" i="4"/>
  <c r="F41" i="4"/>
  <c r="HE41" i="4"/>
  <c r="AS41" i="4"/>
  <c r="DW41" i="4"/>
  <c r="DN41" i="4"/>
  <c r="FC41" i="4"/>
  <c r="DG41" i="4"/>
  <c r="CC41" i="4"/>
  <c r="CV41" i="4"/>
  <c r="HT41" i="4"/>
  <c r="CJ41" i="4"/>
  <c r="IC41" i="4"/>
  <c r="FT41" i="4"/>
  <c r="BM41" i="4"/>
  <c r="AC41" i="4"/>
  <c r="IF41" i="4"/>
  <c r="DU41" i="4"/>
  <c r="AJ41" i="4"/>
  <c r="O41" i="4"/>
  <c r="AX41" i="4"/>
  <c r="E41" i="4"/>
  <c r="HA41" i="4"/>
  <c r="HD41" i="4"/>
  <c r="CS41" i="4"/>
  <c r="AM41" i="4"/>
  <c r="HY41" i="4"/>
  <c r="EK41" i="4"/>
  <c r="C28" i="8"/>
  <c r="D21" i="8"/>
  <c r="IS15" i="4" l="1"/>
  <c r="IR39" i="4"/>
  <c r="IR40" i="4" s="1"/>
  <c r="IR41" i="4" l="1"/>
  <c r="IT15" i="4"/>
  <c r="IS39" i="4"/>
  <c r="IS40" i="4" s="1"/>
  <c r="IS41" i="4" s="1"/>
  <c r="IU15" i="4" l="1"/>
  <c r="IT39" i="4"/>
  <c r="IT40" i="4" s="1"/>
  <c r="IT41" i="4" s="1"/>
  <c r="IV15" i="4" l="1"/>
  <c r="IU39" i="4"/>
  <c r="IU40" i="4" s="1"/>
  <c r="IU41" i="4" s="1"/>
  <c r="IW15" i="4" l="1"/>
  <c r="IV39" i="4"/>
  <c r="IV40" i="4" s="1"/>
  <c r="IV41" i="4" s="1"/>
  <c r="IX15" i="4" l="1"/>
  <c r="IW39" i="4"/>
  <c r="IW40" i="4" s="1"/>
  <c r="IW41" i="4" s="1"/>
  <c r="IY15" i="4" l="1"/>
  <c r="IX39" i="4"/>
  <c r="IX40" i="4" s="1"/>
  <c r="IX41" i="4" s="1"/>
  <c r="IY39" i="4" l="1"/>
  <c r="IY40" i="4" s="1"/>
  <c r="IY41" i="4" s="1"/>
  <c r="IZ15" i="4"/>
  <c r="JA15" i="4" l="1"/>
  <c r="IZ39" i="4"/>
  <c r="IZ40" i="4" s="1"/>
  <c r="IZ41" i="4" s="1"/>
  <c r="JB15" i="4" l="1"/>
  <c r="JB39" i="4" s="1"/>
  <c r="JB40" i="4" s="1"/>
  <c r="JA39" i="4"/>
  <c r="JA40" i="4" s="1"/>
  <c r="JA41" i="4" s="1"/>
</calcChain>
</file>

<file path=xl/sharedStrings.xml><?xml version="1.0" encoding="utf-8"?>
<sst xmlns="http://schemas.openxmlformats.org/spreadsheetml/2006/main" count="71" uniqueCount="59">
  <si>
    <t>Tips</t>
  </si>
  <si>
    <t>How to think about CoD</t>
  </si>
  <si>
    <t>What is the penalty of lost value if we delay the availability of our product by 1 week?</t>
  </si>
  <si>
    <t>Another (more positive) way to think about CoD</t>
  </si>
  <si>
    <t>What is the value to the organisation of early availability of our product of 1 week?</t>
  </si>
  <si>
    <t>Project Sensitivity Analysis</t>
  </si>
  <si>
    <t>What is the cost of analysis to achieve 1% less variability in requirements?</t>
  </si>
  <si>
    <t>assumptions</t>
  </si>
  <si>
    <t>amount</t>
  </si>
  <si>
    <t>Weekly cost (peak)</t>
  </si>
  <si>
    <t>Weekly cost(low)</t>
  </si>
  <si>
    <t># team members (peak)</t>
  </si>
  <si>
    <t>Peak team for 12 months</t>
  </si>
  <si>
    <t>Average daily rate</t>
  </si>
  <si>
    <t># team members (low)</t>
  </si>
  <si>
    <t>small team in place for incremental site rollout of remaining sites.</t>
  </si>
  <si>
    <t>baseline</t>
  </si>
  <si>
    <t>weeks</t>
  </si>
  <si>
    <t>benefits (week)</t>
  </si>
  <si>
    <t>total benefits:</t>
  </si>
  <si>
    <t>costs (week)</t>
  </si>
  <si>
    <t>assume 2 teams for 12 months and 0 cost thereafter.</t>
  </si>
  <si>
    <t>ongoing license costs (week)?</t>
  </si>
  <si>
    <t>profit (benefits - cost) per week</t>
  </si>
  <si>
    <t>total profit:</t>
  </si>
  <si>
    <t>cumulative cost</t>
  </si>
  <si>
    <t>cumulative profit</t>
  </si>
  <si>
    <t>1 week delay</t>
  </si>
  <si>
    <t>assume lost week of benefits</t>
  </si>
  <si>
    <t>assume paying for extra week of team due to delay</t>
  </si>
  <si>
    <t>profit (week)</t>
  </si>
  <si>
    <t>cumluative cost</t>
  </si>
  <si>
    <t>cumlative profit</t>
  </si>
  <si>
    <t>1 week delay cost</t>
  </si>
  <si>
    <t>n week delay</t>
  </si>
  <si>
    <t>Total profit with n weeks of delay</t>
  </si>
  <si>
    <t>Delay Cost</t>
  </si>
  <si>
    <t>Urgency/Cost of Delay (CoD)</t>
  </si>
  <si>
    <t>Cost of Delay (per week)</t>
  </si>
  <si>
    <t>total costs:</t>
  </si>
  <si>
    <t>1% Project Cost Change</t>
  </si>
  <si>
    <t>Example:</t>
  </si>
  <si>
    <t>Total delay:</t>
  </si>
  <si>
    <t>Cost of Delay:</t>
  </si>
  <si>
    <t>Total delay weeks:</t>
  </si>
  <si>
    <t>1% Total Profit Change</t>
  </si>
  <si>
    <t>Total additional profit:</t>
  </si>
  <si>
    <t>Because the CoD of 4 weeks is greaters than the additional profit of 1% in this example we would release and not miss the scheduled window. Another way to look at this example might be to ask the question in a a slightly different way…</t>
  </si>
  <si>
    <t>The team believe based on their forcecast that they will not be able to meet their release window and have an alternative solution. They would like to reduce the planned feature set and go to production will a set of workarounds. If the decision is to ship the feature it will take them 2 weeks and they will need to wait an additional 2 weeks for the SAP upgrade to complete. This will reduce the benefits by 1%</t>
  </si>
  <si>
    <t>Total reduced profit:</t>
  </si>
  <si>
    <t>The correct and economically sensible decision is to ship with a reduced featureset and workarounds</t>
  </si>
  <si>
    <t>For the decision swing the other way, the increase to profit would need to be &gt; 6%</t>
  </si>
  <si>
    <t>Peak weekly Benefit</t>
  </si>
  <si>
    <t>Could be calculated as time saved or increased productivity</t>
  </si>
  <si>
    <t xml:space="preserve">We believe that adding an additional feature will increase the total lifecycle benefits of a project by 1% but it will take another sprint to compete (2 weeks). If we do this though we miss our original release window and will need to wait an additional 2 weeks for the major ERP upgrade to complete. What do we do? </t>
  </si>
  <si>
    <t>2 weeks (to build features) + 2 weeks (waiting for ERP upgrade)</t>
  </si>
  <si>
    <t>2 weeks to build (schedule slip) + 2 weeks (wait for ERP upgrade)</t>
  </si>
  <si>
    <t>ongoing support desk?</t>
  </si>
  <si>
    <t>Specialist consulting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</si>
</sst>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9" formatCode="&quot;$&quot;#,##0.00"/>
  </numFmts>
  <fonts count="10" x14ac:knownFonts="1">
    <font>
      <sz val="11"/>
      <color theme="1"/>
      <name val="Calibri"/>
      <family val="2"/>
    </font>
    <font>
      <b/>
      <sz val="11"/>
      <color theme="1"/>
      <name val="Calibri"/>
      <family val="2"/>
    </font>
    <font>
      <sz val="11"/>
      <color rgb="FF006100"/>
      <name val="Calibri"/>
      <family val="2"/>
    </font>
    <font>
      <sz val="11"/>
      <color rgb="FF9C0006"/>
      <name val="Calibri"/>
      <family val="2"/>
    </font>
    <font>
      <sz val="10"/>
      <name val="Arial"/>
    </font>
    <font>
      <sz val="10"/>
      <name val="Arial"/>
      <family val="2"/>
    </font>
    <font>
      <b/>
      <sz val="10"/>
      <name val="Arial"/>
      <family val="2"/>
    </font>
    <font>
      <b/>
      <sz val="11"/>
      <color rgb="FFFA7D00"/>
      <name val="Calibri"/>
      <family val="2"/>
    </font>
    <font>
      <b/>
      <sz val="11"/>
      <color theme="0"/>
      <name val="Calibri"/>
      <family val="2"/>
    </font>
    <font>
      <i/>
      <sz val="10"/>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A5A5A5"/>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0" borderId="0"/>
    <xf numFmtId="0" fontId="7" fillId="4" borderId="1" applyNumberFormat="0" applyAlignment="0" applyProtection="0"/>
    <xf numFmtId="0" fontId="8" fillId="5" borderId="2" applyNumberFormat="0" applyAlignment="0" applyProtection="0"/>
  </cellStyleXfs>
  <cellXfs count="26">
    <xf numFmtId="0" fontId="0" fillId="0" borderId="0" xfId="0"/>
    <xf numFmtId="0" fontId="4" fillId="0" borderId="0" xfId="3"/>
    <xf numFmtId="169" fontId="4" fillId="0" borderId="0" xfId="3" applyNumberFormat="1"/>
    <xf numFmtId="0" fontId="2" fillId="2" borderId="0" xfId="1"/>
    <xf numFmtId="169" fontId="3" fillId="3" borderId="0" xfId="2" applyNumberFormat="1"/>
    <xf numFmtId="0" fontId="5" fillId="0" borderId="0" xfId="3" applyFont="1"/>
    <xf numFmtId="0" fontId="6" fillId="0" borderId="0" xfId="3" applyFont="1"/>
    <xf numFmtId="169" fontId="2" fillId="2" borderId="0" xfId="1" applyNumberFormat="1"/>
    <xf numFmtId="6" fontId="4" fillId="0" borderId="0" xfId="3" applyNumberFormat="1"/>
    <xf numFmtId="6" fontId="6" fillId="0" borderId="0" xfId="3" applyNumberFormat="1" applyFont="1"/>
    <xf numFmtId="0" fontId="1" fillId="0" borderId="0" xfId="0" applyFont="1"/>
    <xf numFmtId="169" fontId="6" fillId="0" borderId="0" xfId="3" applyNumberFormat="1" applyFont="1"/>
    <xf numFmtId="0" fontId="8" fillId="5" borderId="2" xfId="5"/>
    <xf numFmtId="169" fontId="7" fillId="4" borderId="1" xfId="4" applyNumberFormat="1"/>
    <xf numFmtId="0" fontId="9" fillId="0" borderId="0" xfId="3" applyFont="1"/>
    <xf numFmtId="1" fontId="8" fillId="5" borderId="2" xfId="5" applyNumberFormat="1"/>
    <xf numFmtId="0" fontId="8" fillId="5" borderId="3" xfId="5" applyBorder="1"/>
    <xf numFmtId="0" fontId="4" fillId="0" borderId="0" xfId="3" applyAlignment="1">
      <alignment wrapText="1"/>
    </xf>
    <xf numFmtId="9" fontId="0" fillId="0" borderId="0" xfId="0" applyNumberFormat="1"/>
    <xf numFmtId="0" fontId="0" fillId="0" borderId="0" xfId="0" applyAlignment="1"/>
    <xf numFmtId="0" fontId="0" fillId="0" borderId="0" xfId="0"/>
    <xf numFmtId="0" fontId="0" fillId="0" borderId="0" xfId="0" applyAlignment="1">
      <alignment wrapText="1"/>
    </xf>
    <xf numFmtId="0" fontId="1" fillId="0" borderId="0" xfId="0" applyFont="1"/>
    <xf numFmtId="0" fontId="0" fillId="0" borderId="0" xfId="0" applyAlignment="1">
      <alignment horizontal="center" wrapText="1"/>
    </xf>
    <xf numFmtId="0" fontId="6" fillId="0" borderId="0" xfId="3" applyFont="1" applyAlignment="1">
      <alignment horizontal="center"/>
    </xf>
    <xf numFmtId="0" fontId="4" fillId="0" borderId="0" xfId="3" applyBorder="1"/>
  </cellXfs>
  <cellStyles count="6">
    <cellStyle name="Bad" xfId="2" builtinId="27"/>
    <cellStyle name="Calculation" xfId="4" builtinId="22"/>
    <cellStyle name="Check Cell" xfId="5" builtinId="23"/>
    <cellStyle name="Good" xfId="1" builtinId="26"/>
    <cellStyle name="Normal" xfId="0" builtinId="0"/>
    <cellStyle name="Normal 2" xfId="3" xr:uid="{5EB11A40-DF61-49BC-B936-531925EA71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 Sensitivities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'Project Sensitivities'!$A$1:$A$3</c:f>
              <c:strCache>
                <c:ptCount val="3"/>
                <c:pt idx="0">
                  <c:v>1% Project Cost Change</c:v>
                </c:pt>
                <c:pt idx="1">
                  <c:v>Cost of Delay (per week)</c:v>
                </c:pt>
                <c:pt idx="2">
                  <c:v>1% Total Profit Change</c:v>
                </c:pt>
              </c:strCache>
            </c:strRef>
          </c:cat>
          <c:val>
            <c:numRef>
              <c:f>'Project Sensitivities'!$B$1:$B$3</c:f>
              <c:numCache>
                <c:formatCode>General</c:formatCode>
                <c:ptCount val="3"/>
                <c:pt idx="0">
                  <c:v>60500</c:v>
                </c:pt>
                <c:pt idx="1">
                  <c:v>228500</c:v>
                </c:pt>
                <c:pt idx="2">
                  <c:v>198800</c:v>
                </c:pt>
              </c:numCache>
            </c:numRef>
          </c:val>
          <c:extLst>
            <c:ext xmlns:c16="http://schemas.microsoft.com/office/drawing/2014/chart" uri="{C3380CC4-5D6E-409C-BE32-E72D297353CC}">
              <c16:uniqueId val="{00000000-5CAC-4B81-B0D8-517190314114}"/>
            </c:ext>
          </c:extLst>
        </c:ser>
        <c:dLbls>
          <c:showLegendKey val="0"/>
          <c:showVal val="0"/>
          <c:showCatName val="0"/>
          <c:showSerName val="0"/>
          <c:showPercent val="0"/>
          <c:showBubbleSize val="0"/>
        </c:dLbls>
        <c:gapWidth val="219"/>
        <c:overlap val="-27"/>
        <c:axId val="543067296"/>
        <c:axId val="543067952"/>
      </c:barChart>
      <c:catAx>
        <c:axId val="54306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67952"/>
        <c:crosses val="autoZero"/>
        <c:auto val="1"/>
        <c:lblAlgn val="ctr"/>
        <c:lblOffset val="100"/>
        <c:noMultiLvlLbl val="0"/>
      </c:catAx>
      <c:valAx>
        <c:axId val="54306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6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a:t>
            </a:r>
            <a:r>
              <a:rPr lang="en-US" baseline="0"/>
              <a:t> Value (Value = Benefits - Costs)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07037249000531"/>
          <c:y val="9.2372500524416243E-2"/>
          <c:w val="0.89180116436579526"/>
          <c:h val="0.87340571244744436"/>
        </c:manualLayout>
      </c:layout>
      <c:lineChart>
        <c:grouping val="standard"/>
        <c:varyColors val="0"/>
        <c:ser>
          <c:idx val="0"/>
          <c:order val="0"/>
          <c:tx>
            <c:strRef>
              <c:f>'CoD Model'!$A$23</c:f>
              <c:strCache>
                <c:ptCount val="1"/>
                <c:pt idx="0">
                  <c:v>cumulative profit</c:v>
                </c:pt>
              </c:strCache>
            </c:strRef>
          </c:tx>
          <c:spPr>
            <a:ln w="28575" cap="rnd">
              <a:solidFill>
                <a:schemeClr val="accent1"/>
              </a:solidFill>
              <a:round/>
            </a:ln>
            <a:effectLst/>
          </c:spPr>
          <c:marker>
            <c:symbol val="none"/>
          </c:marker>
          <c:val>
            <c:numRef>
              <c:f>'CoD Model'!$C$23:$JB$23</c:f>
              <c:numCache>
                <c:formatCode>"$"#,##0.00</c:formatCode>
                <c:ptCount val="260"/>
                <c:pt idx="0">
                  <c:v>-93500</c:v>
                </c:pt>
                <c:pt idx="1">
                  <c:v>-187000</c:v>
                </c:pt>
                <c:pt idx="2">
                  <c:v>-280500</c:v>
                </c:pt>
                <c:pt idx="3">
                  <c:v>-374000</c:v>
                </c:pt>
                <c:pt idx="4">
                  <c:v>-467500</c:v>
                </c:pt>
                <c:pt idx="5">
                  <c:v>-561000</c:v>
                </c:pt>
                <c:pt idx="6">
                  <c:v>-654500</c:v>
                </c:pt>
                <c:pt idx="7">
                  <c:v>-748000</c:v>
                </c:pt>
                <c:pt idx="8">
                  <c:v>-841500</c:v>
                </c:pt>
                <c:pt idx="9">
                  <c:v>-935000</c:v>
                </c:pt>
                <c:pt idx="10">
                  <c:v>-1028500</c:v>
                </c:pt>
                <c:pt idx="11">
                  <c:v>-1122000</c:v>
                </c:pt>
                <c:pt idx="12">
                  <c:v>-1215500</c:v>
                </c:pt>
                <c:pt idx="13">
                  <c:v>-1309000</c:v>
                </c:pt>
                <c:pt idx="14">
                  <c:v>-1397500</c:v>
                </c:pt>
                <c:pt idx="15">
                  <c:v>-1486000</c:v>
                </c:pt>
                <c:pt idx="16">
                  <c:v>-1574500</c:v>
                </c:pt>
                <c:pt idx="17">
                  <c:v>-1663000</c:v>
                </c:pt>
                <c:pt idx="18">
                  <c:v>-1751500</c:v>
                </c:pt>
                <c:pt idx="19">
                  <c:v>-1840000</c:v>
                </c:pt>
                <c:pt idx="20">
                  <c:v>-1923500</c:v>
                </c:pt>
                <c:pt idx="21">
                  <c:v>-2007000</c:v>
                </c:pt>
                <c:pt idx="22">
                  <c:v>-2090500</c:v>
                </c:pt>
                <c:pt idx="23">
                  <c:v>-2174000</c:v>
                </c:pt>
                <c:pt idx="24">
                  <c:v>-2252500</c:v>
                </c:pt>
                <c:pt idx="25">
                  <c:v>-2331000</c:v>
                </c:pt>
                <c:pt idx="26">
                  <c:v>-2409500</c:v>
                </c:pt>
                <c:pt idx="27">
                  <c:v>-2488000</c:v>
                </c:pt>
                <c:pt idx="28">
                  <c:v>-2561500</c:v>
                </c:pt>
                <c:pt idx="29">
                  <c:v>-2635000</c:v>
                </c:pt>
                <c:pt idx="30">
                  <c:v>-2708500</c:v>
                </c:pt>
                <c:pt idx="31">
                  <c:v>-2782000</c:v>
                </c:pt>
                <c:pt idx="32">
                  <c:v>-2850500</c:v>
                </c:pt>
                <c:pt idx="33">
                  <c:v>-2919000</c:v>
                </c:pt>
                <c:pt idx="34">
                  <c:v>-2987500</c:v>
                </c:pt>
                <c:pt idx="35">
                  <c:v>-3056000</c:v>
                </c:pt>
                <c:pt idx="36">
                  <c:v>-3119500</c:v>
                </c:pt>
                <c:pt idx="37">
                  <c:v>-3183000</c:v>
                </c:pt>
                <c:pt idx="38">
                  <c:v>-3246500</c:v>
                </c:pt>
                <c:pt idx="39">
                  <c:v>-3310000</c:v>
                </c:pt>
                <c:pt idx="40">
                  <c:v>-3368500</c:v>
                </c:pt>
                <c:pt idx="41">
                  <c:v>-3427000</c:v>
                </c:pt>
                <c:pt idx="42">
                  <c:v>-3485500</c:v>
                </c:pt>
                <c:pt idx="43">
                  <c:v>-3544000</c:v>
                </c:pt>
                <c:pt idx="44">
                  <c:v>-3597500</c:v>
                </c:pt>
                <c:pt idx="45">
                  <c:v>-3651000</c:v>
                </c:pt>
                <c:pt idx="46">
                  <c:v>-3704500</c:v>
                </c:pt>
                <c:pt idx="47">
                  <c:v>-3758000</c:v>
                </c:pt>
                <c:pt idx="48">
                  <c:v>-3806500</c:v>
                </c:pt>
                <c:pt idx="49">
                  <c:v>-3855000</c:v>
                </c:pt>
                <c:pt idx="50">
                  <c:v>-3903500</c:v>
                </c:pt>
                <c:pt idx="51">
                  <c:v>-3952000</c:v>
                </c:pt>
                <c:pt idx="52">
                  <c:v>-3918500</c:v>
                </c:pt>
                <c:pt idx="53">
                  <c:v>-3885000</c:v>
                </c:pt>
                <c:pt idx="54">
                  <c:v>-3851500</c:v>
                </c:pt>
                <c:pt idx="55">
                  <c:v>-3818000</c:v>
                </c:pt>
                <c:pt idx="56">
                  <c:v>-3779500</c:v>
                </c:pt>
                <c:pt idx="57">
                  <c:v>-3741000</c:v>
                </c:pt>
                <c:pt idx="58">
                  <c:v>-3702500</c:v>
                </c:pt>
                <c:pt idx="59">
                  <c:v>-3664000</c:v>
                </c:pt>
                <c:pt idx="60">
                  <c:v>-3620500</c:v>
                </c:pt>
                <c:pt idx="61">
                  <c:v>-3577000</c:v>
                </c:pt>
                <c:pt idx="62">
                  <c:v>-3533500</c:v>
                </c:pt>
                <c:pt idx="63">
                  <c:v>-3490000</c:v>
                </c:pt>
                <c:pt idx="64">
                  <c:v>-3441500</c:v>
                </c:pt>
                <c:pt idx="65">
                  <c:v>-3393000</c:v>
                </c:pt>
                <c:pt idx="66">
                  <c:v>-3344500</c:v>
                </c:pt>
                <c:pt idx="67">
                  <c:v>-3296000</c:v>
                </c:pt>
                <c:pt idx="68">
                  <c:v>-3242500</c:v>
                </c:pt>
                <c:pt idx="69">
                  <c:v>-3189000</c:v>
                </c:pt>
                <c:pt idx="70">
                  <c:v>-3135500</c:v>
                </c:pt>
                <c:pt idx="71">
                  <c:v>-3082000</c:v>
                </c:pt>
                <c:pt idx="72">
                  <c:v>-3023500</c:v>
                </c:pt>
                <c:pt idx="73">
                  <c:v>-2965000</c:v>
                </c:pt>
                <c:pt idx="74">
                  <c:v>-2906500</c:v>
                </c:pt>
                <c:pt idx="75">
                  <c:v>-2848000</c:v>
                </c:pt>
                <c:pt idx="76">
                  <c:v>-2784500</c:v>
                </c:pt>
                <c:pt idx="77">
                  <c:v>-2721000</c:v>
                </c:pt>
                <c:pt idx="78">
                  <c:v>-2657500</c:v>
                </c:pt>
                <c:pt idx="79">
                  <c:v>-2594000</c:v>
                </c:pt>
                <c:pt idx="80">
                  <c:v>-2525500</c:v>
                </c:pt>
                <c:pt idx="81">
                  <c:v>-2457000</c:v>
                </c:pt>
                <c:pt idx="82">
                  <c:v>-2388500</c:v>
                </c:pt>
                <c:pt idx="83">
                  <c:v>-2320000</c:v>
                </c:pt>
                <c:pt idx="84">
                  <c:v>-2246500</c:v>
                </c:pt>
                <c:pt idx="85">
                  <c:v>-2173000</c:v>
                </c:pt>
                <c:pt idx="86">
                  <c:v>-2099500</c:v>
                </c:pt>
                <c:pt idx="87">
                  <c:v>-2026000</c:v>
                </c:pt>
                <c:pt idx="88">
                  <c:v>-1947500</c:v>
                </c:pt>
                <c:pt idx="89">
                  <c:v>-1869000</c:v>
                </c:pt>
                <c:pt idx="90">
                  <c:v>-1790500</c:v>
                </c:pt>
                <c:pt idx="91">
                  <c:v>-1712000</c:v>
                </c:pt>
                <c:pt idx="92">
                  <c:v>-1628500</c:v>
                </c:pt>
                <c:pt idx="93">
                  <c:v>-1545000</c:v>
                </c:pt>
                <c:pt idx="94">
                  <c:v>-1461500</c:v>
                </c:pt>
                <c:pt idx="95">
                  <c:v>-1378000</c:v>
                </c:pt>
                <c:pt idx="96">
                  <c:v>-1289500</c:v>
                </c:pt>
                <c:pt idx="97">
                  <c:v>-1201000</c:v>
                </c:pt>
                <c:pt idx="98">
                  <c:v>-1112500</c:v>
                </c:pt>
                <c:pt idx="99">
                  <c:v>-1024000</c:v>
                </c:pt>
                <c:pt idx="100">
                  <c:v>-930500</c:v>
                </c:pt>
                <c:pt idx="101">
                  <c:v>-837000</c:v>
                </c:pt>
                <c:pt idx="102">
                  <c:v>-743500</c:v>
                </c:pt>
                <c:pt idx="103">
                  <c:v>-650000</c:v>
                </c:pt>
                <c:pt idx="104">
                  <c:v>-551500</c:v>
                </c:pt>
                <c:pt idx="105">
                  <c:v>-453000</c:v>
                </c:pt>
                <c:pt idx="106">
                  <c:v>-354500</c:v>
                </c:pt>
                <c:pt idx="107">
                  <c:v>-256000</c:v>
                </c:pt>
                <c:pt idx="108">
                  <c:v>-152500</c:v>
                </c:pt>
                <c:pt idx="109">
                  <c:v>-49000</c:v>
                </c:pt>
                <c:pt idx="110">
                  <c:v>54500</c:v>
                </c:pt>
                <c:pt idx="111">
                  <c:v>158000</c:v>
                </c:pt>
                <c:pt idx="112">
                  <c:v>266500</c:v>
                </c:pt>
                <c:pt idx="113">
                  <c:v>375000</c:v>
                </c:pt>
                <c:pt idx="114">
                  <c:v>483500</c:v>
                </c:pt>
                <c:pt idx="115">
                  <c:v>592000</c:v>
                </c:pt>
                <c:pt idx="116">
                  <c:v>705500</c:v>
                </c:pt>
                <c:pt idx="117">
                  <c:v>819000</c:v>
                </c:pt>
                <c:pt idx="118">
                  <c:v>932500</c:v>
                </c:pt>
                <c:pt idx="119">
                  <c:v>1046000</c:v>
                </c:pt>
                <c:pt idx="120">
                  <c:v>1164500</c:v>
                </c:pt>
                <c:pt idx="121">
                  <c:v>1283000</c:v>
                </c:pt>
                <c:pt idx="122">
                  <c:v>1401500</c:v>
                </c:pt>
                <c:pt idx="123">
                  <c:v>1520000</c:v>
                </c:pt>
                <c:pt idx="124">
                  <c:v>1655000</c:v>
                </c:pt>
                <c:pt idx="125">
                  <c:v>1790000</c:v>
                </c:pt>
                <c:pt idx="126">
                  <c:v>1925000</c:v>
                </c:pt>
                <c:pt idx="127">
                  <c:v>2060000</c:v>
                </c:pt>
                <c:pt idx="128">
                  <c:v>2195000</c:v>
                </c:pt>
                <c:pt idx="129">
                  <c:v>2330000</c:v>
                </c:pt>
                <c:pt idx="130">
                  <c:v>2465000</c:v>
                </c:pt>
                <c:pt idx="131">
                  <c:v>2600000</c:v>
                </c:pt>
                <c:pt idx="132">
                  <c:v>2735000</c:v>
                </c:pt>
                <c:pt idx="133">
                  <c:v>2870000</c:v>
                </c:pt>
                <c:pt idx="134">
                  <c:v>3005000</c:v>
                </c:pt>
                <c:pt idx="135">
                  <c:v>3140000</c:v>
                </c:pt>
                <c:pt idx="136">
                  <c:v>3275000</c:v>
                </c:pt>
                <c:pt idx="137">
                  <c:v>3410000</c:v>
                </c:pt>
                <c:pt idx="138">
                  <c:v>3545000</c:v>
                </c:pt>
                <c:pt idx="139">
                  <c:v>3680000</c:v>
                </c:pt>
                <c:pt idx="140">
                  <c:v>3815000</c:v>
                </c:pt>
                <c:pt idx="141">
                  <c:v>3950000</c:v>
                </c:pt>
                <c:pt idx="142">
                  <c:v>4085000</c:v>
                </c:pt>
                <c:pt idx="143">
                  <c:v>4220000</c:v>
                </c:pt>
                <c:pt idx="144">
                  <c:v>4355000</c:v>
                </c:pt>
                <c:pt idx="145">
                  <c:v>4490000</c:v>
                </c:pt>
                <c:pt idx="146">
                  <c:v>4625000</c:v>
                </c:pt>
                <c:pt idx="147">
                  <c:v>4760000</c:v>
                </c:pt>
                <c:pt idx="148">
                  <c:v>4895000</c:v>
                </c:pt>
                <c:pt idx="149">
                  <c:v>5030000</c:v>
                </c:pt>
                <c:pt idx="150">
                  <c:v>5165000</c:v>
                </c:pt>
                <c:pt idx="151">
                  <c:v>5300000</c:v>
                </c:pt>
                <c:pt idx="152">
                  <c:v>5435000</c:v>
                </c:pt>
                <c:pt idx="153">
                  <c:v>5570000</c:v>
                </c:pt>
                <c:pt idx="154">
                  <c:v>5705000</c:v>
                </c:pt>
                <c:pt idx="155">
                  <c:v>5840000</c:v>
                </c:pt>
                <c:pt idx="156">
                  <c:v>5975000</c:v>
                </c:pt>
                <c:pt idx="157">
                  <c:v>6110000</c:v>
                </c:pt>
                <c:pt idx="158">
                  <c:v>6245000</c:v>
                </c:pt>
                <c:pt idx="159">
                  <c:v>6380000</c:v>
                </c:pt>
                <c:pt idx="160">
                  <c:v>6515000</c:v>
                </c:pt>
                <c:pt idx="161">
                  <c:v>6650000</c:v>
                </c:pt>
                <c:pt idx="162">
                  <c:v>6785000</c:v>
                </c:pt>
                <c:pt idx="163">
                  <c:v>6920000</c:v>
                </c:pt>
                <c:pt idx="164">
                  <c:v>7055000</c:v>
                </c:pt>
                <c:pt idx="165">
                  <c:v>7190000</c:v>
                </c:pt>
                <c:pt idx="166">
                  <c:v>7325000</c:v>
                </c:pt>
                <c:pt idx="167">
                  <c:v>7460000</c:v>
                </c:pt>
                <c:pt idx="168">
                  <c:v>7595000</c:v>
                </c:pt>
                <c:pt idx="169">
                  <c:v>7730000</c:v>
                </c:pt>
                <c:pt idx="170">
                  <c:v>7865000</c:v>
                </c:pt>
                <c:pt idx="171">
                  <c:v>8000000</c:v>
                </c:pt>
                <c:pt idx="172">
                  <c:v>8135000</c:v>
                </c:pt>
                <c:pt idx="173">
                  <c:v>8270000</c:v>
                </c:pt>
                <c:pt idx="174">
                  <c:v>8405000</c:v>
                </c:pt>
                <c:pt idx="175">
                  <c:v>8540000</c:v>
                </c:pt>
                <c:pt idx="176">
                  <c:v>8675000</c:v>
                </c:pt>
                <c:pt idx="177">
                  <c:v>8810000</c:v>
                </c:pt>
                <c:pt idx="178">
                  <c:v>8945000</c:v>
                </c:pt>
                <c:pt idx="179">
                  <c:v>9080000</c:v>
                </c:pt>
                <c:pt idx="180">
                  <c:v>9215000</c:v>
                </c:pt>
                <c:pt idx="181">
                  <c:v>9350000</c:v>
                </c:pt>
                <c:pt idx="182">
                  <c:v>9485000</c:v>
                </c:pt>
                <c:pt idx="183">
                  <c:v>9620000</c:v>
                </c:pt>
                <c:pt idx="184">
                  <c:v>9755000</c:v>
                </c:pt>
                <c:pt idx="185">
                  <c:v>9890000</c:v>
                </c:pt>
                <c:pt idx="186">
                  <c:v>10025000</c:v>
                </c:pt>
                <c:pt idx="187">
                  <c:v>10160000</c:v>
                </c:pt>
                <c:pt idx="188">
                  <c:v>10295000</c:v>
                </c:pt>
                <c:pt idx="189">
                  <c:v>10430000</c:v>
                </c:pt>
                <c:pt idx="190">
                  <c:v>10565000</c:v>
                </c:pt>
                <c:pt idx="191">
                  <c:v>10700000</c:v>
                </c:pt>
                <c:pt idx="192">
                  <c:v>10835000</c:v>
                </c:pt>
                <c:pt idx="193">
                  <c:v>10970000</c:v>
                </c:pt>
                <c:pt idx="194">
                  <c:v>11105000</c:v>
                </c:pt>
                <c:pt idx="195">
                  <c:v>11240000</c:v>
                </c:pt>
                <c:pt idx="196">
                  <c:v>11375000</c:v>
                </c:pt>
                <c:pt idx="197">
                  <c:v>11510000</c:v>
                </c:pt>
                <c:pt idx="198">
                  <c:v>11645000</c:v>
                </c:pt>
                <c:pt idx="199">
                  <c:v>11780000</c:v>
                </c:pt>
                <c:pt idx="200">
                  <c:v>11915000</c:v>
                </c:pt>
                <c:pt idx="201">
                  <c:v>12050000</c:v>
                </c:pt>
                <c:pt idx="202">
                  <c:v>12185000</c:v>
                </c:pt>
                <c:pt idx="203">
                  <c:v>12320000</c:v>
                </c:pt>
                <c:pt idx="204">
                  <c:v>12455000</c:v>
                </c:pt>
                <c:pt idx="205">
                  <c:v>12590000</c:v>
                </c:pt>
                <c:pt idx="206">
                  <c:v>12725000</c:v>
                </c:pt>
                <c:pt idx="207">
                  <c:v>12860000</c:v>
                </c:pt>
                <c:pt idx="208">
                  <c:v>12995000</c:v>
                </c:pt>
                <c:pt idx="209">
                  <c:v>13130000</c:v>
                </c:pt>
                <c:pt idx="210">
                  <c:v>13265000</c:v>
                </c:pt>
                <c:pt idx="211">
                  <c:v>13400000</c:v>
                </c:pt>
                <c:pt idx="212">
                  <c:v>13535000</c:v>
                </c:pt>
                <c:pt idx="213">
                  <c:v>13670000</c:v>
                </c:pt>
                <c:pt idx="214">
                  <c:v>13805000</c:v>
                </c:pt>
                <c:pt idx="215">
                  <c:v>13940000</c:v>
                </c:pt>
                <c:pt idx="216">
                  <c:v>14075000</c:v>
                </c:pt>
                <c:pt idx="217">
                  <c:v>14210000</c:v>
                </c:pt>
                <c:pt idx="218">
                  <c:v>14345000</c:v>
                </c:pt>
                <c:pt idx="219">
                  <c:v>14480000</c:v>
                </c:pt>
                <c:pt idx="220">
                  <c:v>14615000</c:v>
                </c:pt>
                <c:pt idx="221">
                  <c:v>14750000</c:v>
                </c:pt>
                <c:pt idx="222">
                  <c:v>14885000</c:v>
                </c:pt>
                <c:pt idx="223">
                  <c:v>15020000</c:v>
                </c:pt>
                <c:pt idx="224">
                  <c:v>15155000</c:v>
                </c:pt>
                <c:pt idx="225">
                  <c:v>15290000</c:v>
                </c:pt>
                <c:pt idx="226">
                  <c:v>15425000</c:v>
                </c:pt>
                <c:pt idx="227">
                  <c:v>15560000</c:v>
                </c:pt>
                <c:pt idx="228">
                  <c:v>15695000</c:v>
                </c:pt>
                <c:pt idx="229">
                  <c:v>15830000</c:v>
                </c:pt>
                <c:pt idx="230">
                  <c:v>15965000</c:v>
                </c:pt>
                <c:pt idx="231">
                  <c:v>16100000</c:v>
                </c:pt>
                <c:pt idx="232">
                  <c:v>16235000</c:v>
                </c:pt>
                <c:pt idx="233">
                  <c:v>16370000</c:v>
                </c:pt>
                <c:pt idx="234">
                  <c:v>16505000</c:v>
                </c:pt>
                <c:pt idx="235">
                  <c:v>16640000</c:v>
                </c:pt>
                <c:pt idx="236">
                  <c:v>16775000</c:v>
                </c:pt>
                <c:pt idx="237">
                  <c:v>16910000</c:v>
                </c:pt>
                <c:pt idx="238">
                  <c:v>17045000</c:v>
                </c:pt>
                <c:pt idx="239">
                  <c:v>17180000</c:v>
                </c:pt>
                <c:pt idx="240">
                  <c:v>17315000</c:v>
                </c:pt>
                <c:pt idx="241">
                  <c:v>17450000</c:v>
                </c:pt>
                <c:pt idx="242">
                  <c:v>17585000</c:v>
                </c:pt>
                <c:pt idx="243">
                  <c:v>17720000</c:v>
                </c:pt>
                <c:pt idx="244">
                  <c:v>17855000</c:v>
                </c:pt>
                <c:pt idx="245">
                  <c:v>17990000</c:v>
                </c:pt>
                <c:pt idx="246">
                  <c:v>18125000</c:v>
                </c:pt>
                <c:pt idx="247">
                  <c:v>18260000</c:v>
                </c:pt>
                <c:pt idx="248">
                  <c:v>18395000</c:v>
                </c:pt>
                <c:pt idx="249">
                  <c:v>18530000</c:v>
                </c:pt>
                <c:pt idx="250">
                  <c:v>18665000</c:v>
                </c:pt>
                <c:pt idx="251">
                  <c:v>18800000</c:v>
                </c:pt>
                <c:pt idx="252">
                  <c:v>18935000</c:v>
                </c:pt>
                <c:pt idx="253">
                  <c:v>19070000</c:v>
                </c:pt>
                <c:pt idx="254">
                  <c:v>19205000</c:v>
                </c:pt>
                <c:pt idx="255">
                  <c:v>19340000</c:v>
                </c:pt>
                <c:pt idx="256">
                  <c:v>19475000</c:v>
                </c:pt>
                <c:pt idx="257">
                  <c:v>19610000</c:v>
                </c:pt>
                <c:pt idx="258">
                  <c:v>19745000</c:v>
                </c:pt>
                <c:pt idx="259">
                  <c:v>19880000</c:v>
                </c:pt>
              </c:numCache>
            </c:numRef>
          </c:val>
          <c:smooth val="0"/>
          <c:extLst>
            <c:ext xmlns:c16="http://schemas.microsoft.com/office/drawing/2014/chart" uri="{C3380CC4-5D6E-409C-BE32-E72D297353CC}">
              <c16:uniqueId val="{00000000-EF66-461A-826E-E008065EC131}"/>
            </c:ext>
          </c:extLst>
        </c:ser>
        <c:ser>
          <c:idx val="1"/>
          <c:order val="1"/>
          <c:tx>
            <c:strRef>
              <c:f>'CoD Model'!$A$26</c:f>
              <c:strCache>
                <c:ptCount val="1"/>
                <c:pt idx="0">
                  <c:v>1 week delay</c:v>
                </c:pt>
              </c:strCache>
            </c:strRef>
          </c:tx>
          <c:spPr>
            <a:ln w="28575" cap="rnd">
              <a:solidFill>
                <a:schemeClr val="accent2"/>
              </a:solidFill>
              <a:round/>
            </a:ln>
            <a:effectLst/>
          </c:spPr>
          <c:marker>
            <c:symbol val="none"/>
          </c:marker>
          <c:val>
            <c:numRef>
              <c:f>'CoD Model'!$C$34:$JB$34</c:f>
              <c:numCache>
                <c:formatCode>General</c:formatCode>
                <c:ptCount val="260"/>
                <c:pt idx="0">
                  <c:v>-93500</c:v>
                </c:pt>
                <c:pt idx="1">
                  <c:v>-187000</c:v>
                </c:pt>
                <c:pt idx="2">
                  <c:v>-280500</c:v>
                </c:pt>
                <c:pt idx="3">
                  <c:v>-374000</c:v>
                </c:pt>
                <c:pt idx="4">
                  <c:v>-467500</c:v>
                </c:pt>
                <c:pt idx="5">
                  <c:v>-561000</c:v>
                </c:pt>
                <c:pt idx="6">
                  <c:v>-654500</c:v>
                </c:pt>
                <c:pt idx="7">
                  <c:v>-748000</c:v>
                </c:pt>
                <c:pt idx="8">
                  <c:v>-841500</c:v>
                </c:pt>
                <c:pt idx="9">
                  <c:v>-935000</c:v>
                </c:pt>
                <c:pt idx="10">
                  <c:v>-1028500</c:v>
                </c:pt>
                <c:pt idx="11">
                  <c:v>-1122000</c:v>
                </c:pt>
                <c:pt idx="12">
                  <c:v>-1215500</c:v>
                </c:pt>
                <c:pt idx="13">
                  <c:v>-1309000</c:v>
                </c:pt>
                <c:pt idx="14">
                  <c:v>-1402500</c:v>
                </c:pt>
                <c:pt idx="15">
                  <c:v>-1491000</c:v>
                </c:pt>
                <c:pt idx="16">
                  <c:v>-1579500</c:v>
                </c:pt>
                <c:pt idx="17">
                  <c:v>-1668000</c:v>
                </c:pt>
                <c:pt idx="18">
                  <c:v>-1756500</c:v>
                </c:pt>
                <c:pt idx="19">
                  <c:v>-1845000</c:v>
                </c:pt>
                <c:pt idx="20">
                  <c:v>-1933500</c:v>
                </c:pt>
                <c:pt idx="21">
                  <c:v>-2017000</c:v>
                </c:pt>
                <c:pt idx="22">
                  <c:v>-2100500</c:v>
                </c:pt>
                <c:pt idx="23">
                  <c:v>-2184000</c:v>
                </c:pt>
                <c:pt idx="24">
                  <c:v>-2267500</c:v>
                </c:pt>
                <c:pt idx="25">
                  <c:v>-2346000</c:v>
                </c:pt>
                <c:pt idx="26">
                  <c:v>-2424500</c:v>
                </c:pt>
                <c:pt idx="27">
                  <c:v>-2503000</c:v>
                </c:pt>
                <c:pt idx="28">
                  <c:v>-2581500</c:v>
                </c:pt>
                <c:pt idx="29">
                  <c:v>-2655000</c:v>
                </c:pt>
                <c:pt idx="30">
                  <c:v>-2728500</c:v>
                </c:pt>
                <c:pt idx="31">
                  <c:v>-2802000</c:v>
                </c:pt>
                <c:pt idx="32">
                  <c:v>-2875500</c:v>
                </c:pt>
                <c:pt idx="33">
                  <c:v>-2944000</c:v>
                </c:pt>
                <c:pt idx="34">
                  <c:v>-3012500</c:v>
                </c:pt>
                <c:pt idx="35">
                  <c:v>-3081000</c:v>
                </c:pt>
                <c:pt idx="36">
                  <c:v>-3149500</c:v>
                </c:pt>
                <c:pt idx="37">
                  <c:v>-3213000</c:v>
                </c:pt>
                <c:pt idx="38">
                  <c:v>-3276500</c:v>
                </c:pt>
                <c:pt idx="39">
                  <c:v>-3340000</c:v>
                </c:pt>
                <c:pt idx="40">
                  <c:v>-3403500</c:v>
                </c:pt>
                <c:pt idx="41">
                  <c:v>-3462000</c:v>
                </c:pt>
                <c:pt idx="42">
                  <c:v>-3520500</c:v>
                </c:pt>
                <c:pt idx="43">
                  <c:v>-3579000</c:v>
                </c:pt>
                <c:pt idx="44">
                  <c:v>-3637500</c:v>
                </c:pt>
                <c:pt idx="45">
                  <c:v>-3691000</c:v>
                </c:pt>
                <c:pt idx="46">
                  <c:v>-3744500</c:v>
                </c:pt>
                <c:pt idx="47">
                  <c:v>-3798000</c:v>
                </c:pt>
                <c:pt idx="48">
                  <c:v>-3851500</c:v>
                </c:pt>
                <c:pt idx="49">
                  <c:v>-3900000</c:v>
                </c:pt>
                <c:pt idx="50">
                  <c:v>-3948500</c:v>
                </c:pt>
                <c:pt idx="51">
                  <c:v>-3997000</c:v>
                </c:pt>
                <c:pt idx="52">
                  <c:v>-4045500</c:v>
                </c:pt>
                <c:pt idx="53">
                  <c:v>-4012000</c:v>
                </c:pt>
                <c:pt idx="54">
                  <c:v>-3978500</c:v>
                </c:pt>
                <c:pt idx="55">
                  <c:v>-3945000</c:v>
                </c:pt>
                <c:pt idx="56">
                  <c:v>-3911500</c:v>
                </c:pt>
                <c:pt idx="57">
                  <c:v>-3873000</c:v>
                </c:pt>
                <c:pt idx="58">
                  <c:v>-3834500</c:v>
                </c:pt>
                <c:pt idx="59">
                  <c:v>-3796000</c:v>
                </c:pt>
                <c:pt idx="60">
                  <c:v>-3757500</c:v>
                </c:pt>
                <c:pt idx="61">
                  <c:v>-3714000</c:v>
                </c:pt>
                <c:pt idx="62">
                  <c:v>-3670500</c:v>
                </c:pt>
                <c:pt idx="63">
                  <c:v>-3627000</c:v>
                </c:pt>
                <c:pt idx="64">
                  <c:v>-3583500</c:v>
                </c:pt>
                <c:pt idx="65">
                  <c:v>-3535000</c:v>
                </c:pt>
                <c:pt idx="66">
                  <c:v>-3486500</c:v>
                </c:pt>
                <c:pt idx="67">
                  <c:v>-3438000</c:v>
                </c:pt>
                <c:pt idx="68">
                  <c:v>-3389500</c:v>
                </c:pt>
                <c:pt idx="69">
                  <c:v>-3336000</c:v>
                </c:pt>
                <c:pt idx="70">
                  <c:v>-3282500</c:v>
                </c:pt>
                <c:pt idx="71">
                  <c:v>-3229000</c:v>
                </c:pt>
                <c:pt idx="72">
                  <c:v>-3175500</c:v>
                </c:pt>
                <c:pt idx="73">
                  <c:v>-3117000</c:v>
                </c:pt>
                <c:pt idx="74">
                  <c:v>-3058500</c:v>
                </c:pt>
                <c:pt idx="75">
                  <c:v>-3000000</c:v>
                </c:pt>
                <c:pt idx="76">
                  <c:v>-2941500</c:v>
                </c:pt>
                <c:pt idx="77">
                  <c:v>-2878000</c:v>
                </c:pt>
                <c:pt idx="78">
                  <c:v>-2814500</c:v>
                </c:pt>
                <c:pt idx="79">
                  <c:v>-2751000</c:v>
                </c:pt>
                <c:pt idx="80">
                  <c:v>-2687500</c:v>
                </c:pt>
                <c:pt idx="81">
                  <c:v>-2619000</c:v>
                </c:pt>
                <c:pt idx="82">
                  <c:v>-2550500</c:v>
                </c:pt>
                <c:pt idx="83">
                  <c:v>-2482000</c:v>
                </c:pt>
                <c:pt idx="84">
                  <c:v>-2413500</c:v>
                </c:pt>
                <c:pt idx="85">
                  <c:v>-2340000</c:v>
                </c:pt>
                <c:pt idx="86">
                  <c:v>-2266500</c:v>
                </c:pt>
                <c:pt idx="87">
                  <c:v>-2193000</c:v>
                </c:pt>
                <c:pt idx="88">
                  <c:v>-2119500</c:v>
                </c:pt>
                <c:pt idx="89">
                  <c:v>-2041000</c:v>
                </c:pt>
                <c:pt idx="90">
                  <c:v>-1962500</c:v>
                </c:pt>
                <c:pt idx="91">
                  <c:v>-1884000</c:v>
                </c:pt>
                <c:pt idx="92">
                  <c:v>-1805500</c:v>
                </c:pt>
                <c:pt idx="93">
                  <c:v>-1722000</c:v>
                </c:pt>
                <c:pt idx="94">
                  <c:v>-1638500</c:v>
                </c:pt>
                <c:pt idx="95">
                  <c:v>-1555000</c:v>
                </c:pt>
                <c:pt idx="96">
                  <c:v>-1471500</c:v>
                </c:pt>
                <c:pt idx="97">
                  <c:v>-1383000</c:v>
                </c:pt>
                <c:pt idx="98">
                  <c:v>-1294500</c:v>
                </c:pt>
                <c:pt idx="99">
                  <c:v>-1206000</c:v>
                </c:pt>
                <c:pt idx="100">
                  <c:v>-1117500</c:v>
                </c:pt>
                <c:pt idx="101">
                  <c:v>-1024000</c:v>
                </c:pt>
                <c:pt idx="102">
                  <c:v>-930500</c:v>
                </c:pt>
                <c:pt idx="103">
                  <c:v>-837000</c:v>
                </c:pt>
                <c:pt idx="104">
                  <c:v>-743500</c:v>
                </c:pt>
                <c:pt idx="105">
                  <c:v>-645000</c:v>
                </c:pt>
                <c:pt idx="106">
                  <c:v>-546500</c:v>
                </c:pt>
                <c:pt idx="107">
                  <c:v>-448000</c:v>
                </c:pt>
                <c:pt idx="108">
                  <c:v>-349500</c:v>
                </c:pt>
                <c:pt idx="109">
                  <c:v>-246000</c:v>
                </c:pt>
                <c:pt idx="110">
                  <c:v>-142500</c:v>
                </c:pt>
                <c:pt idx="111">
                  <c:v>-39000</c:v>
                </c:pt>
                <c:pt idx="112">
                  <c:v>64500</c:v>
                </c:pt>
                <c:pt idx="113">
                  <c:v>173000</c:v>
                </c:pt>
                <c:pt idx="114">
                  <c:v>281500</c:v>
                </c:pt>
                <c:pt idx="115">
                  <c:v>390000</c:v>
                </c:pt>
                <c:pt idx="116">
                  <c:v>498500</c:v>
                </c:pt>
                <c:pt idx="117">
                  <c:v>612000</c:v>
                </c:pt>
                <c:pt idx="118">
                  <c:v>725500</c:v>
                </c:pt>
                <c:pt idx="119">
                  <c:v>839000</c:v>
                </c:pt>
                <c:pt idx="120">
                  <c:v>952500</c:v>
                </c:pt>
                <c:pt idx="121">
                  <c:v>1071000</c:v>
                </c:pt>
                <c:pt idx="122">
                  <c:v>1189500</c:v>
                </c:pt>
                <c:pt idx="123">
                  <c:v>1308000</c:v>
                </c:pt>
                <c:pt idx="124">
                  <c:v>1426500</c:v>
                </c:pt>
                <c:pt idx="125">
                  <c:v>1561500</c:v>
                </c:pt>
                <c:pt idx="126">
                  <c:v>1696500</c:v>
                </c:pt>
                <c:pt idx="127">
                  <c:v>1831500</c:v>
                </c:pt>
                <c:pt idx="128">
                  <c:v>1966500</c:v>
                </c:pt>
                <c:pt idx="129">
                  <c:v>2101500</c:v>
                </c:pt>
                <c:pt idx="130">
                  <c:v>2236500</c:v>
                </c:pt>
                <c:pt idx="131">
                  <c:v>2371500</c:v>
                </c:pt>
                <c:pt idx="132">
                  <c:v>2506500</c:v>
                </c:pt>
                <c:pt idx="133">
                  <c:v>2641500</c:v>
                </c:pt>
                <c:pt idx="134">
                  <c:v>2776500</c:v>
                </c:pt>
                <c:pt idx="135">
                  <c:v>2911500</c:v>
                </c:pt>
                <c:pt idx="136">
                  <c:v>3046500</c:v>
                </c:pt>
                <c:pt idx="137">
                  <c:v>3181500</c:v>
                </c:pt>
                <c:pt idx="138">
                  <c:v>3316500</c:v>
                </c:pt>
                <c:pt idx="139">
                  <c:v>3451500</c:v>
                </c:pt>
                <c:pt idx="140">
                  <c:v>3586500</c:v>
                </c:pt>
                <c:pt idx="141">
                  <c:v>3721500</c:v>
                </c:pt>
                <c:pt idx="142">
                  <c:v>3856500</c:v>
                </c:pt>
                <c:pt idx="143">
                  <c:v>3991500</c:v>
                </c:pt>
                <c:pt idx="144">
                  <c:v>4126500</c:v>
                </c:pt>
                <c:pt idx="145">
                  <c:v>4261500</c:v>
                </c:pt>
                <c:pt idx="146">
                  <c:v>4396500</c:v>
                </c:pt>
                <c:pt idx="147">
                  <c:v>4531500</c:v>
                </c:pt>
                <c:pt idx="148">
                  <c:v>4666500</c:v>
                </c:pt>
                <c:pt idx="149">
                  <c:v>4801500</c:v>
                </c:pt>
                <c:pt idx="150">
                  <c:v>4936500</c:v>
                </c:pt>
                <c:pt idx="151">
                  <c:v>5071500</c:v>
                </c:pt>
                <c:pt idx="152">
                  <c:v>5206500</c:v>
                </c:pt>
                <c:pt idx="153">
                  <c:v>5341500</c:v>
                </c:pt>
                <c:pt idx="154">
                  <c:v>5476500</c:v>
                </c:pt>
                <c:pt idx="155">
                  <c:v>5611500</c:v>
                </c:pt>
                <c:pt idx="156">
                  <c:v>5746500</c:v>
                </c:pt>
                <c:pt idx="157">
                  <c:v>5881500</c:v>
                </c:pt>
                <c:pt idx="158">
                  <c:v>6016500</c:v>
                </c:pt>
                <c:pt idx="159">
                  <c:v>6151500</c:v>
                </c:pt>
                <c:pt idx="160">
                  <c:v>6286500</c:v>
                </c:pt>
                <c:pt idx="161">
                  <c:v>6421500</c:v>
                </c:pt>
                <c:pt idx="162">
                  <c:v>6556500</c:v>
                </c:pt>
                <c:pt idx="163">
                  <c:v>6691500</c:v>
                </c:pt>
                <c:pt idx="164">
                  <c:v>6826500</c:v>
                </c:pt>
                <c:pt idx="165">
                  <c:v>6961500</c:v>
                </c:pt>
                <c:pt idx="166">
                  <c:v>7096500</c:v>
                </c:pt>
                <c:pt idx="167">
                  <c:v>7231500</c:v>
                </c:pt>
                <c:pt idx="168">
                  <c:v>7366500</c:v>
                </c:pt>
                <c:pt idx="169">
                  <c:v>7501500</c:v>
                </c:pt>
                <c:pt idx="170">
                  <c:v>7636500</c:v>
                </c:pt>
                <c:pt idx="171">
                  <c:v>7771500</c:v>
                </c:pt>
                <c:pt idx="172">
                  <c:v>7906500</c:v>
                </c:pt>
                <c:pt idx="173">
                  <c:v>8041500</c:v>
                </c:pt>
                <c:pt idx="174">
                  <c:v>8176500</c:v>
                </c:pt>
                <c:pt idx="175">
                  <c:v>8311500</c:v>
                </c:pt>
                <c:pt idx="176">
                  <c:v>8446500</c:v>
                </c:pt>
                <c:pt idx="177">
                  <c:v>8581500</c:v>
                </c:pt>
                <c:pt idx="178">
                  <c:v>8716500</c:v>
                </c:pt>
                <c:pt idx="179">
                  <c:v>8851500</c:v>
                </c:pt>
                <c:pt idx="180">
                  <c:v>8986500</c:v>
                </c:pt>
                <c:pt idx="181">
                  <c:v>9121500</c:v>
                </c:pt>
                <c:pt idx="182">
                  <c:v>9256500</c:v>
                </c:pt>
                <c:pt idx="183">
                  <c:v>9391500</c:v>
                </c:pt>
                <c:pt idx="184">
                  <c:v>9526500</c:v>
                </c:pt>
                <c:pt idx="185">
                  <c:v>9661500</c:v>
                </c:pt>
                <c:pt idx="186">
                  <c:v>9796500</c:v>
                </c:pt>
                <c:pt idx="187">
                  <c:v>9931500</c:v>
                </c:pt>
                <c:pt idx="188">
                  <c:v>10066500</c:v>
                </c:pt>
                <c:pt idx="189">
                  <c:v>10201500</c:v>
                </c:pt>
                <c:pt idx="190">
                  <c:v>10336500</c:v>
                </c:pt>
                <c:pt idx="191">
                  <c:v>10471500</c:v>
                </c:pt>
                <c:pt idx="192">
                  <c:v>10606500</c:v>
                </c:pt>
                <c:pt idx="193">
                  <c:v>10741500</c:v>
                </c:pt>
                <c:pt idx="194">
                  <c:v>10876500</c:v>
                </c:pt>
                <c:pt idx="195">
                  <c:v>11011500</c:v>
                </c:pt>
                <c:pt idx="196">
                  <c:v>11146500</c:v>
                </c:pt>
                <c:pt idx="197">
                  <c:v>11281500</c:v>
                </c:pt>
                <c:pt idx="198">
                  <c:v>11416500</c:v>
                </c:pt>
                <c:pt idx="199">
                  <c:v>11551500</c:v>
                </c:pt>
                <c:pt idx="200">
                  <c:v>11686500</c:v>
                </c:pt>
                <c:pt idx="201">
                  <c:v>11821500</c:v>
                </c:pt>
                <c:pt idx="202">
                  <c:v>11956500</c:v>
                </c:pt>
                <c:pt idx="203">
                  <c:v>12091500</c:v>
                </c:pt>
                <c:pt idx="204">
                  <c:v>12226500</c:v>
                </c:pt>
                <c:pt idx="205">
                  <c:v>12361500</c:v>
                </c:pt>
                <c:pt idx="206">
                  <c:v>12496500</c:v>
                </c:pt>
                <c:pt idx="207">
                  <c:v>12631500</c:v>
                </c:pt>
                <c:pt idx="208">
                  <c:v>12766500</c:v>
                </c:pt>
                <c:pt idx="209">
                  <c:v>12901500</c:v>
                </c:pt>
                <c:pt idx="210">
                  <c:v>13036500</c:v>
                </c:pt>
                <c:pt idx="211">
                  <c:v>13171500</c:v>
                </c:pt>
                <c:pt idx="212">
                  <c:v>13306500</c:v>
                </c:pt>
                <c:pt idx="213">
                  <c:v>13441500</c:v>
                </c:pt>
                <c:pt idx="214">
                  <c:v>13576500</c:v>
                </c:pt>
                <c:pt idx="215">
                  <c:v>13711500</c:v>
                </c:pt>
                <c:pt idx="216">
                  <c:v>13846500</c:v>
                </c:pt>
                <c:pt idx="217">
                  <c:v>13981500</c:v>
                </c:pt>
                <c:pt idx="218">
                  <c:v>14116500</c:v>
                </c:pt>
                <c:pt idx="219">
                  <c:v>14251500</c:v>
                </c:pt>
                <c:pt idx="220">
                  <c:v>14386500</c:v>
                </c:pt>
                <c:pt idx="221">
                  <c:v>14521500</c:v>
                </c:pt>
                <c:pt idx="222">
                  <c:v>14656500</c:v>
                </c:pt>
                <c:pt idx="223">
                  <c:v>14791500</c:v>
                </c:pt>
                <c:pt idx="224">
                  <c:v>14926500</c:v>
                </c:pt>
                <c:pt idx="225">
                  <c:v>15061500</c:v>
                </c:pt>
                <c:pt idx="226">
                  <c:v>15196500</c:v>
                </c:pt>
                <c:pt idx="227">
                  <c:v>15331500</c:v>
                </c:pt>
                <c:pt idx="228">
                  <c:v>15466500</c:v>
                </c:pt>
                <c:pt idx="229">
                  <c:v>15601500</c:v>
                </c:pt>
                <c:pt idx="230">
                  <c:v>15736500</c:v>
                </c:pt>
                <c:pt idx="231">
                  <c:v>15871500</c:v>
                </c:pt>
                <c:pt idx="232">
                  <c:v>16006500</c:v>
                </c:pt>
                <c:pt idx="233">
                  <c:v>16141500</c:v>
                </c:pt>
                <c:pt idx="234">
                  <c:v>16276500</c:v>
                </c:pt>
                <c:pt idx="235">
                  <c:v>16411500</c:v>
                </c:pt>
                <c:pt idx="236">
                  <c:v>16546500</c:v>
                </c:pt>
                <c:pt idx="237">
                  <c:v>16681500</c:v>
                </c:pt>
                <c:pt idx="238">
                  <c:v>16816500</c:v>
                </c:pt>
                <c:pt idx="239">
                  <c:v>16951500</c:v>
                </c:pt>
                <c:pt idx="240">
                  <c:v>17086500</c:v>
                </c:pt>
                <c:pt idx="241">
                  <c:v>17221500</c:v>
                </c:pt>
                <c:pt idx="242">
                  <c:v>17356500</c:v>
                </c:pt>
                <c:pt idx="243">
                  <c:v>17491500</c:v>
                </c:pt>
                <c:pt idx="244">
                  <c:v>17626500</c:v>
                </c:pt>
                <c:pt idx="245">
                  <c:v>17761500</c:v>
                </c:pt>
                <c:pt idx="246">
                  <c:v>17896500</c:v>
                </c:pt>
                <c:pt idx="247">
                  <c:v>18031500</c:v>
                </c:pt>
                <c:pt idx="248">
                  <c:v>18166500</c:v>
                </c:pt>
                <c:pt idx="249">
                  <c:v>18301500</c:v>
                </c:pt>
                <c:pt idx="250">
                  <c:v>18436500</c:v>
                </c:pt>
                <c:pt idx="251">
                  <c:v>18571500</c:v>
                </c:pt>
                <c:pt idx="252">
                  <c:v>18706500</c:v>
                </c:pt>
                <c:pt idx="253">
                  <c:v>18841500</c:v>
                </c:pt>
                <c:pt idx="254">
                  <c:v>18976500</c:v>
                </c:pt>
                <c:pt idx="255">
                  <c:v>19111500</c:v>
                </c:pt>
                <c:pt idx="256">
                  <c:v>19246500</c:v>
                </c:pt>
                <c:pt idx="257">
                  <c:v>19381500</c:v>
                </c:pt>
                <c:pt idx="258">
                  <c:v>19516500</c:v>
                </c:pt>
                <c:pt idx="259">
                  <c:v>19651500</c:v>
                </c:pt>
              </c:numCache>
            </c:numRef>
          </c:val>
          <c:smooth val="0"/>
          <c:extLst>
            <c:ext xmlns:c16="http://schemas.microsoft.com/office/drawing/2014/chart" uri="{C3380CC4-5D6E-409C-BE32-E72D297353CC}">
              <c16:uniqueId val="{00000001-EF66-461A-826E-E008065EC131}"/>
            </c:ext>
          </c:extLst>
        </c:ser>
        <c:dLbls>
          <c:showLegendKey val="0"/>
          <c:showVal val="0"/>
          <c:showCatName val="0"/>
          <c:showSerName val="0"/>
          <c:showPercent val="0"/>
          <c:showBubbleSize val="0"/>
        </c:dLbls>
        <c:smooth val="0"/>
        <c:axId val="659549624"/>
        <c:axId val="659546344"/>
      </c:lineChart>
      <c:catAx>
        <c:axId val="6595496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46344"/>
        <c:crosses val="autoZero"/>
        <c:auto val="1"/>
        <c:lblAlgn val="ctr"/>
        <c:lblOffset val="100"/>
        <c:noMultiLvlLbl val="0"/>
      </c:catAx>
      <c:valAx>
        <c:axId val="659546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4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Weekly Value</a:t>
            </a:r>
            <a:r>
              <a:rPr lang="en-AU" baseline="0"/>
              <a:t> Flow ( Value = Benefits - Cost )</a:t>
            </a:r>
          </a:p>
        </c:rich>
      </c:tx>
      <c:layout>
        <c:manualLayout>
          <c:xMode val="edge"/>
          <c:yMode val="edge"/>
          <c:x val="0.34592824439763481"/>
          <c:y val="1.80140566378961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'CoD Model'!$A$14</c:f>
              <c:strCache>
                <c:ptCount val="1"/>
                <c:pt idx="0">
                  <c:v>baseline</c:v>
                </c:pt>
              </c:strCache>
            </c:strRef>
          </c:tx>
          <c:spPr>
            <a:ln w="38100" cap="rnd">
              <a:solidFill>
                <a:schemeClr val="accent1"/>
              </a:solidFill>
              <a:round/>
            </a:ln>
            <a:effectLst/>
          </c:spPr>
          <c:marker>
            <c:symbol val="none"/>
          </c:marker>
          <c:val>
            <c:numRef>
              <c:f>'CoD Model'!$C$22:$JB$22</c:f>
              <c:numCache>
                <c:formatCode>"$"#,##0.00</c:formatCode>
                <c:ptCount val="260"/>
                <c:pt idx="0">
                  <c:v>93500</c:v>
                </c:pt>
                <c:pt idx="1">
                  <c:v>187000</c:v>
                </c:pt>
                <c:pt idx="2">
                  <c:v>280500</c:v>
                </c:pt>
                <c:pt idx="3">
                  <c:v>374000</c:v>
                </c:pt>
                <c:pt idx="4">
                  <c:v>467500</c:v>
                </c:pt>
                <c:pt idx="5">
                  <c:v>561000</c:v>
                </c:pt>
                <c:pt idx="6">
                  <c:v>654500</c:v>
                </c:pt>
                <c:pt idx="7">
                  <c:v>748000</c:v>
                </c:pt>
                <c:pt idx="8">
                  <c:v>841500</c:v>
                </c:pt>
                <c:pt idx="9">
                  <c:v>935000</c:v>
                </c:pt>
                <c:pt idx="10">
                  <c:v>1028500</c:v>
                </c:pt>
                <c:pt idx="11">
                  <c:v>1122000</c:v>
                </c:pt>
                <c:pt idx="12">
                  <c:v>1215500</c:v>
                </c:pt>
                <c:pt idx="13">
                  <c:v>1309000</c:v>
                </c:pt>
                <c:pt idx="14">
                  <c:v>1402500</c:v>
                </c:pt>
                <c:pt idx="15">
                  <c:v>1496000</c:v>
                </c:pt>
                <c:pt idx="16">
                  <c:v>1589500</c:v>
                </c:pt>
                <c:pt idx="17">
                  <c:v>1683000</c:v>
                </c:pt>
                <c:pt idx="18">
                  <c:v>1776500</c:v>
                </c:pt>
                <c:pt idx="19">
                  <c:v>1870000</c:v>
                </c:pt>
                <c:pt idx="20">
                  <c:v>1963500</c:v>
                </c:pt>
                <c:pt idx="21">
                  <c:v>2057000</c:v>
                </c:pt>
                <c:pt idx="22">
                  <c:v>2150500</c:v>
                </c:pt>
                <c:pt idx="23">
                  <c:v>2244000</c:v>
                </c:pt>
                <c:pt idx="24">
                  <c:v>2337500</c:v>
                </c:pt>
                <c:pt idx="25">
                  <c:v>2431000</c:v>
                </c:pt>
                <c:pt idx="26">
                  <c:v>2524500</c:v>
                </c:pt>
                <c:pt idx="27">
                  <c:v>2618000</c:v>
                </c:pt>
                <c:pt idx="28">
                  <c:v>2711500</c:v>
                </c:pt>
                <c:pt idx="29">
                  <c:v>2805000</c:v>
                </c:pt>
                <c:pt idx="30">
                  <c:v>2898500</c:v>
                </c:pt>
                <c:pt idx="31">
                  <c:v>2992000</c:v>
                </c:pt>
                <c:pt idx="32">
                  <c:v>3085500</c:v>
                </c:pt>
                <c:pt idx="33">
                  <c:v>3179000</c:v>
                </c:pt>
                <c:pt idx="34">
                  <c:v>3272500</c:v>
                </c:pt>
                <c:pt idx="35">
                  <c:v>3366000</c:v>
                </c:pt>
                <c:pt idx="36">
                  <c:v>3459500</c:v>
                </c:pt>
                <c:pt idx="37">
                  <c:v>3553000</c:v>
                </c:pt>
                <c:pt idx="38">
                  <c:v>3646500</c:v>
                </c:pt>
                <c:pt idx="39">
                  <c:v>3740000</c:v>
                </c:pt>
                <c:pt idx="40">
                  <c:v>3833500</c:v>
                </c:pt>
                <c:pt idx="41">
                  <c:v>3927000</c:v>
                </c:pt>
                <c:pt idx="42">
                  <c:v>4020500</c:v>
                </c:pt>
                <c:pt idx="43">
                  <c:v>4114000</c:v>
                </c:pt>
                <c:pt idx="44">
                  <c:v>4207500</c:v>
                </c:pt>
                <c:pt idx="45">
                  <c:v>4301000</c:v>
                </c:pt>
                <c:pt idx="46">
                  <c:v>4394500</c:v>
                </c:pt>
                <c:pt idx="47">
                  <c:v>4488000</c:v>
                </c:pt>
                <c:pt idx="48">
                  <c:v>4581500</c:v>
                </c:pt>
                <c:pt idx="49">
                  <c:v>4675000</c:v>
                </c:pt>
                <c:pt idx="50">
                  <c:v>4768500</c:v>
                </c:pt>
                <c:pt idx="51">
                  <c:v>4862000</c:v>
                </c:pt>
                <c:pt idx="52">
                  <c:v>4878500</c:v>
                </c:pt>
                <c:pt idx="53">
                  <c:v>4895000</c:v>
                </c:pt>
                <c:pt idx="54">
                  <c:v>4911500</c:v>
                </c:pt>
                <c:pt idx="55">
                  <c:v>4928000</c:v>
                </c:pt>
                <c:pt idx="56">
                  <c:v>4944500</c:v>
                </c:pt>
                <c:pt idx="57">
                  <c:v>4961000</c:v>
                </c:pt>
                <c:pt idx="58">
                  <c:v>4977500</c:v>
                </c:pt>
                <c:pt idx="59">
                  <c:v>4994000</c:v>
                </c:pt>
                <c:pt idx="60">
                  <c:v>5010500</c:v>
                </c:pt>
                <c:pt idx="61">
                  <c:v>5027000</c:v>
                </c:pt>
                <c:pt idx="62">
                  <c:v>5043500</c:v>
                </c:pt>
                <c:pt idx="63">
                  <c:v>5060000</c:v>
                </c:pt>
                <c:pt idx="64">
                  <c:v>5076500</c:v>
                </c:pt>
                <c:pt idx="65">
                  <c:v>5093000</c:v>
                </c:pt>
                <c:pt idx="66">
                  <c:v>5109500</c:v>
                </c:pt>
                <c:pt idx="67">
                  <c:v>5126000</c:v>
                </c:pt>
                <c:pt idx="68">
                  <c:v>5142500</c:v>
                </c:pt>
                <c:pt idx="69">
                  <c:v>5159000</c:v>
                </c:pt>
                <c:pt idx="70">
                  <c:v>5175500</c:v>
                </c:pt>
                <c:pt idx="71">
                  <c:v>5192000</c:v>
                </c:pt>
                <c:pt idx="72">
                  <c:v>5208500</c:v>
                </c:pt>
                <c:pt idx="73">
                  <c:v>5225000</c:v>
                </c:pt>
                <c:pt idx="74">
                  <c:v>5241500</c:v>
                </c:pt>
                <c:pt idx="75">
                  <c:v>5258000</c:v>
                </c:pt>
                <c:pt idx="76">
                  <c:v>5274500</c:v>
                </c:pt>
                <c:pt idx="77">
                  <c:v>5291000</c:v>
                </c:pt>
                <c:pt idx="78">
                  <c:v>5307500</c:v>
                </c:pt>
                <c:pt idx="79">
                  <c:v>5324000</c:v>
                </c:pt>
                <c:pt idx="80">
                  <c:v>5340500</c:v>
                </c:pt>
                <c:pt idx="81">
                  <c:v>5357000</c:v>
                </c:pt>
                <c:pt idx="82">
                  <c:v>5373500</c:v>
                </c:pt>
                <c:pt idx="83">
                  <c:v>5390000</c:v>
                </c:pt>
                <c:pt idx="84">
                  <c:v>5406500</c:v>
                </c:pt>
                <c:pt idx="85">
                  <c:v>5423000</c:v>
                </c:pt>
                <c:pt idx="86">
                  <c:v>5439500</c:v>
                </c:pt>
                <c:pt idx="87">
                  <c:v>5456000</c:v>
                </c:pt>
                <c:pt idx="88">
                  <c:v>5472500</c:v>
                </c:pt>
                <c:pt idx="89">
                  <c:v>5489000</c:v>
                </c:pt>
                <c:pt idx="90">
                  <c:v>5505500</c:v>
                </c:pt>
                <c:pt idx="91">
                  <c:v>5522000</c:v>
                </c:pt>
                <c:pt idx="92">
                  <c:v>5538500</c:v>
                </c:pt>
                <c:pt idx="93">
                  <c:v>5555000</c:v>
                </c:pt>
                <c:pt idx="94">
                  <c:v>5571500</c:v>
                </c:pt>
                <c:pt idx="95">
                  <c:v>5588000</c:v>
                </c:pt>
                <c:pt idx="96">
                  <c:v>5604500</c:v>
                </c:pt>
                <c:pt idx="97">
                  <c:v>5621000</c:v>
                </c:pt>
                <c:pt idx="98">
                  <c:v>5637500</c:v>
                </c:pt>
                <c:pt idx="99">
                  <c:v>5654000</c:v>
                </c:pt>
                <c:pt idx="100">
                  <c:v>5670500</c:v>
                </c:pt>
                <c:pt idx="101">
                  <c:v>5687000</c:v>
                </c:pt>
                <c:pt idx="102">
                  <c:v>5703500</c:v>
                </c:pt>
                <c:pt idx="103">
                  <c:v>5720000</c:v>
                </c:pt>
                <c:pt idx="104">
                  <c:v>5736500</c:v>
                </c:pt>
                <c:pt idx="105">
                  <c:v>5753000</c:v>
                </c:pt>
                <c:pt idx="106">
                  <c:v>5769500</c:v>
                </c:pt>
                <c:pt idx="107">
                  <c:v>5786000</c:v>
                </c:pt>
                <c:pt idx="108">
                  <c:v>5802500</c:v>
                </c:pt>
                <c:pt idx="109">
                  <c:v>5819000</c:v>
                </c:pt>
                <c:pt idx="110">
                  <c:v>5835500</c:v>
                </c:pt>
                <c:pt idx="111">
                  <c:v>5852000</c:v>
                </c:pt>
                <c:pt idx="112">
                  <c:v>5868500</c:v>
                </c:pt>
                <c:pt idx="113">
                  <c:v>5885000</c:v>
                </c:pt>
                <c:pt idx="114">
                  <c:v>5901500</c:v>
                </c:pt>
                <c:pt idx="115">
                  <c:v>5918000</c:v>
                </c:pt>
                <c:pt idx="116">
                  <c:v>5934500</c:v>
                </c:pt>
                <c:pt idx="117">
                  <c:v>5951000</c:v>
                </c:pt>
                <c:pt idx="118">
                  <c:v>5967500</c:v>
                </c:pt>
                <c:pt idx="119">
                  <c:v>5984000</c:v>
                </c:pt>
                <c:pt idx="120">
                  <c:v>6000500</c:v>
                </c:pt>
                <c:pt idx="121">
                  <c:v>6017000</c:v>
                </c:pt>
                <c:pt idx="122">
                  <c:v>6033500</c:v>
                </c:pt>
                <c:pt idx="123">
                  <c:v>6050000</c:v>
                </c:pt>
                <c:pt idx="124">
                  <c:v>6050000</c:v>
                </c:pt>
                <c:pt idx="125">
                  <c:v>6050000</c:v>
                </c:pt>
                <c:pt idx="126">
                  <c:v>6050000</c:v>
                </c:pt>
                <c:pt idx="127">
                  <c:v>6050000</c:v>
                </c:pt>
                <c:pt idx="128">
                  <c:v>6050000</c:v>
                </c:pt>
                <c:pt idx="129">
                  <c:v>6050000</c:v>
                </c:pt>
                <c:pt idx="130">
                  <c:v>6050000</c:v>
                </c:pt>
                <c:pt idx="131">
                  <c:v>6050000</c:v>
                </c:pt>
                <c:pt idx="132">
                  <c:v>6050000</c:v>
                </c:pt>
                <c:pt idx="133">
                  <c:v>6050000</c:v>
                </c:pt>
                <c:pt idx="134">
                  <c:v>6050000</c:v>
                </c:pt>
                <c:pt idx="135">
                  <c:v>6050000</c:v>
                </c:pt>
                <c:pt idx="136">
                  <c:v>6050000</c:v>
                </c:pt>
                <c:pt idx="137">
                  <c:v>6050000</c:v>
                </c:pt>
                <c:pt idx="138">
                  <c:v>6050000</c:v>
                </c:pt>
                <c:pt idx="139">
                  <c:v>6050000</c:v>
                </c:pt>
                <c:pt idx="140">
                  <c:v>6050000</c:v>
                </c:pt>
                <c:pt idx="141">
                  <c:v>6050000</c:v>
                </c:pt>
                <c:pt idx="142">
                  <c:v>6050000</c:v>
                </c:pt>
                <c:pt idx="143">
                  <c:v>6050000</c:v>
                </c:pt>
                <c:pt idx="144">
                  <c:v>6050000</c:v>
                </c:pt>
                <c:pt idx="145">
                  <c:v>6050000</c:v>
                </c:pt>
                <c:pt idx="146">
                  <c:v>6050000</c:v>
                </c:pt>
                <c:pt idx="147">
                  <c:v>6050000</c:v>
                </c:pt>
                <c:pt idx="148">
                  <c:v>6050000</c:v>
                </c:pt>
                <c:pt idx="149">
                  <c:v>6050000</c:v>
                </c:pt>
                <c:pt idx="150">
                  <c:v>6050000</c:v>
                </c:pt>
                <c:pt idx="151">
                  <c:v>6050000</c:v>
                </c:pt>
                <c:pt idx="152">
                  <c:v>6050000</c:v>
                </c:pt>
                <c:pt idx="153">
                  <c:v>6050000</c:v>
                </c:pt>
                <c:pt idx="154">
                  <c:v>6050000</c:v>
                </c:pt>
                <c:pt idx="155">
                  <c:v>6050000</c:v>
                </c:pt>
                <c:pt idx="156">
                  <c:v>6050000</c:v>
                </c:pt>
                <c:pt idx="157">
                  <c:v>6050000</c:v>
                </c:pt>
                <c:pt idx="158">
                  <c:v>6050000</c:v>
                </c:pt>
                <c:pt idx="159">
                  <c:v>6050000</c:v>
                </c:pt>
                <c:pt idx="160">
                  <c:v>6050000</c:v>
                </c:pt>
                <c:pt idx="161">
                  <c:v>6050000</c:v>
                </c:pt>
                <c:pt idx="162">
                  <c:v>6050000</c:v>
                </c:pt>
                <c:pt idx="163">
                  <c:v>6050000</c:v>
                </c:pt>
                <c:pt idx="164">
                  <c:v>6050000</c:v>
                </c:pt>
                <c:pt idx="165">
                  <c:v>6050000</c:v>
                </c:pt>
                <c:pt idx="166">
                  <c:v>6050000</c:v>
                </c:pt>
                <c:pt idx="167">
                  <c:v>6050000</c:v>
                </c:pt>
                <c:pt idx="168">
                  <c:v>6050000</c:v>
                </c:pt>
                <c:pt idx="169">
                  <c:v>6050000</c:v>
                </c:pt>
                <c:pt idx="170">
                  <c:v>6050000</c:v>
                </c:pt>
                <c:pt idx="171">
                  <c:v>6050000</c:v>
                </c:pt>
                <c:pt idx="172">
                  <c:v>6050000</c:v>
                </c:pt>
                <c:pt idx="173">
                  <c:v>6050000</c:v>
                </c:pt>
                <c:pt idx="174">
                  <c:v>6050000</c:v>
                </c:pt>
                <c:pt idx="175">
                  <c:v>6050000</c:v>
                </c:pt>
                <c:pt idx="176">
                  <c:v>6050000</c:v>
                </c:pt>
                <c:pt idx="177">
                  <c:v>6050000</c:v>
                </c:pt>
                <c:pt idx="178">
                  <c:v>6050000</c:v>
                </c:pt>
                <c:pt idx="179">
                  <c:v>6050000</c:v>
                </c:pt>
                <c:pt idx="180">
                  <c:v>6050000</c:v>
                </c:pt>
                <c:pt idx="181">
                  <c:v>6050000</c:v>
                </c:pt>
                <c:pt idx="182">
                  <c:v>6050000</c:v>
                </c:pt>
                <c:pt idx="183">
                  <c:v>6050000</c:v>
                </c:pt>
                <c:pt idx="184">
                  <c:v>6050000</c:v>
                </c:pt>
                <c:pt idx="185">
                  <c:v>6050000</c:v>
                </c:pt>
                <c:pt idx="186">
                  <c:v>6050000</c:v>
                </c:pt>
                <c:pt idx="187">
                  <c:v>6050000</c:v>
                </c:pt>
                <c:pt idx="188">
                  <c:v>6050000</c:v>
                </c:pt>
                <c:pt idx="189">
                  <c:v>6050000</c:v>
                </c:pt>
                <c:pt idx="190">
                  <c:v>6050000</c:v>
                </c:pt>
                <c:pt idx="191">
                  <c:v>6050000</c:v>
                </c:pt>
                <c:pt idx="192">
                  <c:v>6050000</c:v>
                </c:pt>
                <c:pt idx="193">
                  <c:v>6050000</c:v>
                </c:pt>
                <c:pt idx="194">
                  <c:v>6050000</c:v>
                </c:pt>
                <c:pt idx="195">
                  <c:v>6050000</c:v>
                </c:pt>
                <c:pt idx="196">
                  <c:v>6050000</c:v>
                </c:pt>
                <c:pt idx="197">
                  <c:v>6050000</c:v>
                </c:pt>
                <c:pt idx="198">
                  <c:v>6050000</c:v>
                </c:pt>
                <c:pt idx="199">
                  <c:v>6050000</c:v>
                </c:pt>
                <c:pt idx="200">
                  <c:v>6050000</c:v>
                </c:pt>
                <c:pt idx="201">
                  <c:v>6050000</c:v>
                </c:pt>
                <c:pt idx="202">
                  <c:v>6050000</c:v>
                </c:pt>
                <c:pt idx="203">
                  <c:v>6050000</c:v>
                </c:pt>
                <c:pt idx="204">
                  <c:v>6050000</c:v>
                </c:pt>
                <c:pt idx="205">
                  <c:v>6050000</c:v>
                </c:pt>
                <c:pt idx="206">
                  <c:v>6050000</c:v>
                </c:pt>
                <c:pt idx="207">
                  <c:v>6050000</c:v>
                </c:pt>
                <c:pt idx="208">
                  <c:v>6050000</c:v>
                </c:pt>
                <c:pt idx="209">
                  <c:v>6050000</c:v>
                </c:pt>
                <c:pt idx="210">
                  <c:v>6050000</c:v>
                </c:pt>
                <c:pt idx="211">
                  <c:v>6050000</c:v>
                </c:pt>
                <c:pt idx="212">
                  <c:v>6050000</c:v>
                </c:pt>
                <c:pt idx="213">
                  <c:v>6050000</c:v>
                </c:pt>
                <c:pt idx="214">
                  <c:v>6050000</c:v>
                </c:pt>
                <c:pt idx="215">
                  <c:v>6050000</c:v>
                </c:pt>
                <c:pt idx="216">
                  <c:v>6050000</c:v>
                </c:pt>
                <c:pt idx="217">
                  <c:v>6050000</c:v>
                </c:pt>
                <c:pt idx="218">
                  <c:v>6050000</c:v>
                </c:pt>
                <c:pt idx="219">
                  <c:v>6050000</c:v>
                </c:pt>
                <c:pt idx="220">
                  <c:v>6050000</c:v>
                </c:pt>
                <c:pt idx="221">
                  <c:v>6050000</c:v>
                </c:pt>
                <c:pt idx="222">
                  <c:v>6050000</c:v>
                </c:pt>
                <c:pt idx="223">
                  <c:v>6050000</c:v>
                </c:pt>
                <c:pt idx="224">
                  <c:v>6050000</c:v>
                </c:pt>
                <c:pt idx="225">
                  <c:v>6050000</c:v>
                </c:pt>
                <c:pt idx="226">
                  <c:v>6050000</c:v>
                </c:pt>
                <c:pt idx="227">
                  <c:v>6050000</c:v>
                </c:pt>
                <c:pt idx="228">
                  <c:v>6050000</c:v>
                </c:pt>
                <c:pt idx="229">
                  <c:v>6050000</c:v>
                </c:pt>
                <c:pt idx="230">
                  <c:v>6050000</c:v>
                </c:pt>
                <c:pt idx="231">
                  <c:v>6050000</c:v>
                </c:pt>
                <c:pt idx="232">
                  <c:v>6050000</c:v>
                </c:pt>
                <c:pt idx="233">
                  <c:v>6050000</c:v>
                </c:pt>
                <c:pt idx="234">
                  <c:v>6050000</c:v>
                </c:pt>
                <c:pt idx="235">
                  <c:v>6050000</c:v>
                </c:pt>
                <c:pt idx="236">
                  <c:v>6050000</c:v>
                </c:pt>
                <c:pt idx="237">
                  <c:v>6050000</c:v>
                </c:pt>
                <c:pt idx="238">
                  <c:v>6050000</c:v>
                </c:pt>
                <c:pt idx="239">
                  <c:v>6050000</c:v>
                </c:pt>
                <c:pt idx="240">
                  <c:v>6050000</c:v>
                </c:pt>
                <c:pt idx="241">
                  <c:v>6050000</c:v>
                </c:pt>
                <c:pt idx="242">
                  <c:v>6050000</c:v>
                </c:pt>
                <c:pt idx="243">
                  <c:v>6050000</c:v>
                </c:pt>
                <c:pt idx="244">
                  <c:v>6050000</c:v>
                </c:pt>
                <c:pt idx="245">
                  <c:v>6050000</c:v>
                </c:pt>
                <c:pt idx="246">
                  <c:v>6050000</c:v>
                </c:pt>
                <c:pt idx="247">
                  <c:v>6050000</c:v>
                </c:pt>
                <c:pt idx="248">
                  <c:v>6050000</c:v>
                </c:pt>
                <c:pt idx="249">
                  <c:v>6050000</c:v>
                </c:pt>
                <c:pt idx="250">
                  <c:v>6050000</c:v>
                </c:pt>
                <c:pt idx="251">
                  <c:v>6050000</c:v>
                </c:pt>
                <c:pt idx="252">
                  <c:v>6050000</c:v>
                </c:pt>
                <c:pt idx="253">
                  <c:v>6050000</c:v>
                </c:pt>
                <c:pt idx="254">
                  <c:v>6050000</c:v>
                </c:pt>
                <c:pt idx="255">
                  <c:v>6050000</c:v>
                </c:pt>
                <c:pt idx="256">
                  <c:v>6050000</c:v>
                </c:pt>
                <c:pt idx="257">
                  <c:v>6050000</c:v>
                </c:pt>
                <c:pt idx="258">
                  <c:v>6050000</c:v>
                </c:pt>
                <c:pt idx="259">
                  <c:v>6050000</c:v>
                </c:pt>
              </c:numCache>
            </c:numRef>
          </c:val>
          <c:smooth val="0"/>
          <c:extLst>
            <c:ext xmlns:c16="http://schemas.microsoft.com/office/drawing/2014/chart" uri="{C3380CC4-5D6E-409C-BE32-E72D297353CC}">
              <c16:uniqueId val="{00000000-A28F-4B85-B177-B7D391B2E75F}"/>
            </c:ext>
          </c:extLst>
        </c:ser>
        <c:ser>
          <c:idx val="1"/>
          <c:order val="1"/>
          <c:tx>
            <c:strRef>
              <c:f>'CoD Model'!$A$26</c:f>
              <c:strCache>
                <c:ptCount val="1"/>
                <c:pt idx="0">
                  <c:v>1 week delay</c:v>
                </c:pt>
              </c:strCache>
            </c:strRef>
          </c:tx>
          <c:spPr>
            <a:ln w="38100" cap="rnd">
              <a:solidFill>
                <a:schemeClr val="accent2"/>
              </a:solidFill>
              <a:prstDash val="sysDot"/>
              <a:round/>
            </a:ln>
            <a:effectLst/>
          </c:spPr>
          <c:marker>
            <c:symbol val="none"/>
          </c:marker>
          <c:val>
            <c:numRef>
              <c:f>'CoD Model'!$C$33:$JB$33</c:f>
              <c:numCache>
                <c:formatCode>General</c:formatCode>
                <c:ptCount val="260"/>
                <c:pt idx="0">
                  <c:v>93500</c:v>
                </c:pt>
                <c:pt idx="1">
                  <c:v>187000</c:v>
                </c:pt>
                <c:pt idx="2">
                  <c:v>280500</c:v>
                </c:pt>
                <c:pt idx="3">
                  <c:v>374000</c:v>
                </c:pt>
                <c:pt idx="4">
                  <c:v>467500</c:v>
                </c:pt>
                <c:pt idx="5">
                  <c:v>561000</c:v>
                </c:pt>
                <c:pt idx="6">
                  <c:v>654500</c:v>
                </c:pt>
                <c:pt idx="7">
                  <c:v>748000</c:v>
                </c:pt>
                <c:pt idx="8">
                  <c:v>841500</c:v>
                </c:pt>
                <c:pt idx="9">
                  <c:v>935000</c:v>
                </c:pt>
                <c:pt idx="10">
                  <c:v>1028500</c:v>
                </c:pt>
                <c:pt idx="11">
                  <c:v>1122000</c:v>
                </c:pt>
                <c:pt idx="12">
                  <c:v>1215500</c:v>
                </c:pt>
                <c:pt idx="13">
                  <c:v>1309000</c:v>
                </c:pt>
                <c:pt idx="14">
                  <c:v>1402500</c:v>
                </c:pt>
                <c:pt idx="15">
                  <c:v>1496000</c:v>
                </c:pt>
                <c:pt idx="16">
                  <c:v>1589500</c:v>
                </c:pt>
                <c:pt idx="17">
                  <c:v>1683000</c:v>
                </c:pt>
                <c:pt idx="18">
                  <c:v>1776500</c:v>
                </c:pt>
                <c:pt idx="19">
                  <c:v>1870000</c:v>
                </c:pt>
                <c:pt idx="20">
                  <c:v>1963500</c:v>
                </c:pt>
                <c:pt idx="21">
                  <c:v>2057000</c:v>
                </c:pt>
                <c:pt idx="22">
                  <c:v>2150500</c:v>
                </c:pt>
                <c:pt idx="23">
                  <c:v>2244000</c:v>
                </c:pt>
                <c:pt idx="24">
                  <c:v>2337500</c:v>
                </c:pt>
                <c:pt idx="25">
                  <c:v>2431000</c:v>
                </c:pt>
                <c:pt idx="26">
                  <c:v>2524500</c:v>
                </c:pt>
                <c:pt idx="27">
                  <c:v>2618000</c:v>
                </c:pt>
                <c:pt idx="28">
                  <c:v>2711500</c:v>
                </c:pt>
                <c:pt idx="29">
                  <c:v>2805000</c:v>
                </c:pt>
                <c:pt idx="30">
                  <c:v>2898500</c:v>
                </c:pt>
                <c:pt idx="31">
                  <c:v>2992000</c:v>
                </c:pt>
                <c:pt idx="32">
                  <c:v>3085500</c:v>
                </c:pt>
                <c:pt idx="33">
                  <c:v>3179000</c:v>
                </c:pt>
                <c:pt idx="34">
                  <c:v>3272500</c:v>
                </c:pt>
                <c:pt idx="35">
                  <c:v>3366000</c:v>
                </c:pt>
                <c:pt idx="36">
                  <c:v>3459500</c:v>
                </c:pt>
                <c:pt idx="37">
                  <c:v>3553000</c:v>
                </c:pt>
                <c:pt idx="38">
                  <c:v>3646500</c:v>
                </c:pt>
                <c:pt idx="39">
                  <c:v>3740000</c:v>
                </c:pt>
                <c:pt idx="40">
                  <c:v>3833500</c:v>
                </c:pt>
                <c:pt idx="41">
                  <c:v>3927000</c:v>
                </c:pt>
                <c:pt idx="42">
                  <c:v>4020500</c:v>
                </c:pt>
                <c:pt idx="43">
                  <c:v>4114000</c:v>
                </c:pt>
                <c:pt idx="44">
                  <c:v>4207500</c:v>
                </c:pt>
                <c:pt idx="45">
                  <c:v>4301000</c:v>
                </c:pt>
                <c:pt idx="46">
                  <c:v>4394500</c:v>
                </c:pt>
                <c:pt idx="47">
                  <c:v>4488000</c:v>
                </c:pt>
                <c:pt idx="48">
                  <c:v>4581500</c:v>
                </c:pt>
                <c:pt idx="49">
                  <c:v>4675000</c:v>
                </c:pt>
                <c:pt idx="50">
                  <c:v>4768500</c:v>
                </c:pt>
                <c:pt idx="51">
                  <c:v>4862000</c:v>
                </c:pt>
                <c:pt idx="52">
                  <c:v>4955500</c:v>
                </c:pt>
                <c:pt idx="53">
                  <c:v>4972000</c:v>
                </c:pt>
                <c:pt idx="54">
                  <c:v>4988500</c:v>
                </c:pt>
                <c:pt idx="55">
                  <c:v>5005000</c:v>
                </c:pt>
                <c:pt idx="56">
                  <c:v>5021500</c:v>
                </c:pt>
                <c:pt idx="57">
                  <c:v>5038000</c:v>
                </c:pt>
                <c:pt idx="58">
                  <c:v>5054500</c:v>
                </c:pt>
                <c:pt idx="59">
                  <c:v>5071000</c:v>
                </c:pt>
                <c:pt idx="60">
                  <c:v>5087500</c:v>
                </c:pt>
                <c:pt idx="61">
                  <c:v>5104000</c:v>
                </c:pt>
                <c:pt idx="62">
                  <c:v>5120500</c:v>
                </c:pt>
                <c:pt idx="63">
                  <c:v>5137000</c:v>
                </c:pt>
                <c:pt idx="64">
                  <c:v>5153500</c:v>
                </c:pt>
                <c:pt idx="65">
                  <c:v>5170000</c:v>
                </c:pt>
                <c:pt idx="66">
                  <c:v>5186500</c:v>
                </c:pt>
                <c:pt idx="67">
                  <c:v>5203000</c:v>
                </c:pt>
                <c:pt idx="68">
                  <c:v>5219500</c:v>
                </c:pt>
                <c:pt idx="69">
                  <c:v>5236000</c:v>
                </c:pt>
                <c:pt idx="70">
                  <c:v>5252500</c:v>
                </c:pt>
                <c:pt idx="71">
                  <c:v>5269000</c:v>
                </c:pt>
                <c:pt idx="72">
                  <c:v>5285500</c:v>
                </c:pt>
                <c:pt idx="73">
                  <c:v>5302000</c:v>
                </c:pt>
                <c:pt idx="74">
                  <c:v>5318500</c:v>
                </c:pt>
                <c:pt idx="75">
                  <c:v>5335000</c:v>
                </c:pt>
                <c:pt idx="76">
                  <c:v>5351500</c:v>
                </c:pt>
                <c:pt idx="77">
                  <c:v>5368000</c:v>
                </c:pt>
                <c:pt idx="78">
                  <c:v>5384500</c:v>
                </c:pt>
                <c:pt idx="79">
                  <c:v>5401000</c:v>
                </c:pt>
                <c:pt idx="80">
                  <c:v>5417500</c:v>
                </c:pt>
                <c:pt idx="81">
                  <c:v>5434000</c:v>
                </c:pt>
                <c:pt idx="82">
                  <c:v>5450500</c:v>
                </c:pt>
                <c:pt idx="83">
                  <c:v>5467000</c:v>
                </c:pt>
                <c:pt idx="84">
                  <c:v>5483500</c:v>
                </c:pt>
                <c:pt idx="85">
                  <c:v>5500000</c:v>
                </c:pt>
                <c:pt idx="86">
                  <c:v>5516500</c:v>
                </c:pt>
                <c:pt idx="87">
                  <c:v>5533000</c:v>
                </c:pt>
                <c:pt idx="88">
                  <c:v>5549500</c:v>
                </c:pt>
                <c:pt idx="89">
                  <c:v>5566000</c:v>
                </c:pt>
                <c:pt idx="90">
                  <c:v>5582500</c:v>
                </c:pt>
                <c:pt idx="91">
                  <c:v>5599000</c:v>
                </c:pt>
                <c:pt idx="92">
                  <c:v>5615500</c:v>
                </c:pt>
                <c:pt idx="93">
                  <c:v>5632000</c:v>
                </c:pt>
                <c:pt idx="94">
                  <c:v>5648500</c:v>
                </c:pt>
                <c:pt idx="95">
                  <c:v>5665000</c:v>
                </c:pt>
                <c:pt idx="96">
                  <c:v>5681500</c:v>
                </c:pt>
                <c:pt idx="97">
                  <c:v>5698000</c:v>
                </c:pt>
                <c:pt idx="98">
                  <c:v>5714500</c:v>
                </c:pt>
                <c:pt idx="99">
                  <c:v>5731000</c:v>
                </c:pt>
                <c:pt idx="100">
                  <c:v>5747500</c:v>
                </c:pt>
                <c:pt idx="101">
                  <c:v>5764000</c:v>
                </c:pt>
                <c:pt idx="102">
                  <c:v>5780500</c:v>
                </c:pt>
                <c:pt idx="103">
                  <c:v>5797000</c:v>
                </c:pt>
                <c:pt idx="104">
                  <c:v>5813500</c:v>
                </c:pt>
                <c:pt idx="105">
                  <c:v>5830000</c:v>
                </c:pt>
                <c:pt idx="106">
                  <c:v>5846500</c:v>
                </c:pt>
                <c:pt idx="107">
                  <c:v>5863000</c:v>
                </c:pt>
                <c:pt idx="108">
                  <c:v>5879500</c:v>
                </c:pt>
                <c:pt idx="109">
                  <c:v>5896000</c:v>
                </c:pt>
                <c:pt idx="110">
                  <c:v>5912500</c:v>
                </c:pt>
                <c:pt idx="111">
                  <c:v>5929000</c:v>
                </c:pt>
                <c:pt idx="112">
                  <c:v>5945500</c:v>
                </c:pt>
                <c:pt idx="113">
                  <c:v>5962000</c:v>
                </c:pt>
                <c:pt idx="114">
                  <c:v>5978500</c:v>
                </c:pt>
                <c:pt idx="115">
                  <c:v>5995000</c:v>
                </c:pt>
                <c:pt idx="116">
                  <c:v>6011500</c:v>
                </c:pt>
                <c:pt idx="117">
                  <c:v>6028000</c:v>
                </c:pt>
                <c:pt idx="118">
                  <c:v>6044500</c:v>
                </c:pt>
                <c:pt idx="119">
                  <c:v>6061000</c:v>
                </c:pt>
                <c:pt idx="120">
                  <c:v>6077500</c:v>
                </c:pt>
                <c:pt idx="121">
                  <c:v>6094000</c:v>
                </c:pt>
                <c:pt idx="122">
                  <c:v>6110500</c:v>
                </c:pt>
                <c:pt idx="123">
                  <c:v>6127000</c:v>
                </c:pt>
                <c:pt idx="124">
                  <c:v>6143500</c:v>
                </c:pt>
                <c:pt idx="125">
                  <c:v>6143500</c:v>
                </c:pt>
                <c:pt idx="126">
                  <c:v>6143500</c:v>
                </c:pt>
                <c:pt idx="127">
                  <c:v>6143500</c:v>
                </c:pt>
                <c:pt idx="128">
                  <c:v>6143500</c:v>
                </c:pt>
                <c:pt idx="129">
                  <c:v>6143500</c:v>
                </c:pt>
                <c:pt idx="130">
                  <c:v>6143500</c:v>
                </c:pt>
                <c:pt idx="131">
                  <c:v>6143500</c:v>
                </c:pt>
                <c:pt idx="132">
                  <c:v>6143500</c:v>
                </c:pt>
                <c:pt idx="133">
                  <c:v>6143500</c:v>
                </c:pt>
                <c:pt idx="134">
                  <c:v>6143500</c:v>
                </c:pt>
                <c:pt idx="135">
                  <c:v>6143500</c:v>
                </c:pt>
                <c:pt idx="136">
                  <c:v>6143500</c:v>
                </c:pt>
                <c:pt idx="137">
                  <c:v>6143500</c:v>
                </c:pt>
                <c:pt idx="138">
                  <c:v>6143500</c:v>
                </c:pt>
                <c:pt idx="139">
                  <c:v>6143500</c:v>
                </c:pt>
                <c:pt idx="140">
                  <c:v>6143500</c:v>
                </c:pt>
                <c:pt idx="141">
                  <c:v>6143500</c:v>
                </c:pt>
                <c:pt idx="142">
                  <c:v>6143500</c:v>
                </c:pt>
                <c:pt idx="143">
                  <c:v>6143500</c:v>
                </c:pt>
                <c:pt idx="144">
                  <c:v>6143500</c:v>
                </c:pt>
                <c:pt idx="145">
                  <c:v>6143500</c:v>
                </c:pt>
                <c:pt idx="146">
                  <c:v>6143500</c:v>
                </c:pt>
                <c:pt idx="147">
                  <c:v>6143500</c:v>
                </c:pt>
                <c:pt idx="148">
                  <c:v>6143500</c:v>
                </c:pt>
                <c:pt idx="149">
                  <c:v>6143500</c:v>
                </c:pt>
                <c:pt idx="150">
                  <c:v>6143500</c:v>
                </c:pt>
                <c:pt idx="151">
                  <c:v>6143500</c:v>
                </c:pt>
                <c:pt idx="152">
                  <c:v>6143500</c:v>
                </c:pt>
                <c:pt idx="153">
                  <c:v>6143500</c:v>
                </c:pt>
                <c:pt idx="154">
                  <c:v>6143500</c:v>
                </c:pt>
                <c:pt idx="155">
                  <c:v>6143500</c:v>
                </c:pt>
                <c:pt idx="156">
                  <c:v>6143500</c:v>
                </c:pt>
                <c:pt idx="157">
                  <c:v>6143500</c:v>
                </c:pt>
                <c:pt idx="158">
                  <c:v>6143500</c:v>
                </c:pt>
                <c:pt idx="159">
                  <c:v>6143500</c:v>
                </c:pt>
                <c:pt idx="160">
                  <c:v>6143500</c:v>
                </c:pt>
                <c:pt idx="161">
                  <c:v>6143500</c:v>
                </c:pt>
                <c:pt idx="162">
                  <c:v>6143500</c:v>
                </c:pt>
                <c:pt idx="163">
                  <c:v>6143500</c:v>
                </c:pt>
                <c:pt idx="164">
                  <c:v>6143500</c:v>
                </c:pt>
                <c:pt idx="165">
                  <c:v>6143500</c:v>
                </c:pt>
                <c:pt idx="166">
                  <c:v>6143500</c:v>
                </c:pt>
                <c:pt idx="167">
                  <c:v>6143500</c:v>
                </c:pt>
                <c:pt idx="168">
                  <c:v>6143500</c:v>
                </c:pt>
                <c:pt idx="169">
                  <c:v>6143500</c:v>
                </c:pt>
                <c:pt idx="170">
                  <c:v>6143500</c:v>
                </c:pt>
                <c:pt idx="171">
                  <c:v>6143500</c:v>
                </c:pt>
                <c:pt idx="172">
                  <c:v>6143500</c:v>
                </c:pt>
                <c:pt idx="173">
                  <c:v>6143500</c:v>
                </c:pt>
                <c:pt idx="174">
                  <c:v>6143500</c:v>
                </c:pt>
                <c:pt idx="175">
                  <c:v>6143500</c:v>
                </c:pt>
                <c:pt idx="176">
                  <c:v>6143500</c:v>
                </c:pt>
                <c:pt idx="177">
                  <c:v>6143500</c:v>
                </c:pt>
                <c:pt idx="178">
                  <c:v>6143500</c:v>
                </c:pt>
                <c:pt idx="179">
                  <c:v>6143500</c:v>
                </c:pt>
                <c:pt idx="180">
                  <c:v>6143500</c:v>
                </c:pt>
                <c:pt idx="181">
                  <c:v>6143500</c:v>
                </c:pt>
                <c:pt idx="182">
                  <c:v>6143500</c:v>
                </c:pt>
                <c:pt idx="183">
                  <c:v>6143500</c:v>
                </c:pt>
                <c:pt idx="184">
                  <c:v>6143500</c:v>
                </c:pt>
                <c:pt idx="185">
                  <c:v>6143500</c:v>
                </c:pt>
                <c:pt idx="186">
                  <c:v>6143500</c:v>
                </c:pt>
                <c:pt idx="187">
                  <c:v>6143500</c:v>
                </c:pt>
                <c:pt idx="188">
                  <c:v>6143500</c:v>
                </c:pt>
                <c:pt idx="189">
                  <c:v>6143500</c:v>
                </c:pt>
                <c:pt idx="190">
                  <c:v>6143500</c:v>
                </c:pt>
                <c:pt idx="191">
                  <c:v>6143500</c:v>
                </c:pt>
                <c:pt idx="192">
                  <c:v>6143500</c:v>
                </c:pt>
                <c:pt idx="193">
                  <c:v>6143500</c:v>
                </c:pt>
                <c:pt idx="194">
                  <c:v>6143500</c:v>
                </c:pt>
                <c:pt idx="195">
                  <c:v>6143500</c:v>
                </c:pt>
                <c:pt idx="196">
                  <c:v>6143500</c:v>
                </c:pt>
                <c:pt idx="197">
                  <c:v>6143500</c:v>
                </c:pt>
                <c:pt idx="198">
                  <c:v>6143500</c:v>
                </c:pt>
                <c:pt idx="199">
                  <c:v>6143500</c:v>
                </c:pt>
                <c:pt idx="200">
                  <c:v>6143500</c:v>
                </c:pt>
                <c:pt idx="201">
                  <c:v>6143500</c:v>
                </c:pt>
                <c:pt idx="202">
                  <c:v>6143500</c:v>
                </c:pt>
                <c:pt idx="203">
                  <c:v>6143500</c:v>
                </c:pt>
                <c:pt idx="204">
                  <c:v>6143500</c:v>
                </c:pt>
                <c:pt idx="205">
                  <c:v>6143500</c:v>
                </c:pt>
                <c:pt idx="206">
                  <c:v>6143500</c:v>
                </c:pt>
                <c:pt idx="207">
                  <c:v>6143500</c:v>
                </c:pt>
                <c:pt idx="208">
                  <c:v>6143500</c:v>
                </c:pt>
                <c:pt idx="209">
                  <c:v>6143500</c:v>
                </c:pt>
                <c:pt idx="210">
                  <c:v>6143500</c:v>
                </c:pt>
                <c:pt idx="211">
                  <c:v>6143500</c:v>
                </c:pt>
                <c:pt idx="212">
                  <c:v>6143500</c:v>
                </c:pt>
                <c:pt idx="213">
                  <c:v>6143500</c:v>
                </c:pt>
                <c:pt idx="214">
                  <c:v>6143500</c:v>
                </c:pt>
                <c:pt idx="215">
                  <c:v>6143500</c:v>
                </c:pt>
                <c:pt idx="216">
                  <c:v>6143500</c:v>
                </c:pt>
                <c:pt idx="217">
                  <c:v>6143500</c:v>
                </c:pt>
                <c:pt idx="218">
                  <c:v>6143500</c:v>
                </c:pt>
                <c:pt idx="219">
                  <c:v>6143500</c:v>
                </c:pt>
                <c:pt idx="220">
                  <c:v>6143500</c:v>
                </c:pt>
                <c:pt idx="221">
                  <c:v>6143500</c:v>
                </c:pt>
                <c:pt idx="222">
                  <c:v>6143500</c:v>
                </c:pt>
                <c:pt idx="223">
                  <c:v>6143500</c:v>
                </c:pt>
                <c:pt idx="224">
                  <c:v>6143500</c:v>
                </c:pt>
                <c:pt idx="225">
                  <c:v>6143500</c:v>
                </c:pt>
                <c:pt idx="226">
                  <c:v>6143500</c:v>
                </c:pt>
                <c:pt idx="227">
                  <c:v>6143500</c:v>
                </c:pt>
                <c:pt idx="228">
                  <c:v>6143500</c:v>
                </c:pt>
                <c:pt idx="229">
                  <c:v>6143500</c:v>
                </c:pt>
                <c:pt idx="230">
                  <c:v>6143500</c:v>
                </c:pt>
                <c:pt idx="231">
                  <c:v>6143500</c:v>
                </c:pt>
                <c:pt idx="232">
                  <c:v>6143500</c:v>
                </c:pt>
                <c:pt idx="233">
                  <c:v>6143500</c:v>
                </c:pt>
                <c:pt idx="234">
                  <c:v>6143500</c:v>
                </c:pt>
                <c:pt idx="235">
                  <c:v>6143500</c:v>
                </c:pt>
                <c:pt idx="236">
                  <c:v>6143500</c:v>
                </c:pt>
                <c:pt idx="237">
                  <c:v>6143500</c:v>
                </c:pt>
                <c:pt idx="238">
                  <c:v>6143500</c:v>
                </c:pt>
                <c:pt idx="239">
                  <c:v>6143500</c:v>
                </c:pt>
                <c:pt idx="240">
                  <c:v>6143500</c:v>
                </c:pt>
                <c:pt idx="241">
                  <c:v>6143500</c:v>
                </c:pt>
                <c:pt idx="242">
                  <c:v>6143500</c:v>
                </c:pt>
                <c:pt idx="243">
                  <c:v>6143500</c:v>
                </c:pt>
                <c:pt idx="244">
                  <c:v>6143500</c:v>
                </c:pt>
                <c:pt idx="245">
                  <c:v>6143500</c:v>
                </c:pt>
                <c:pt idx="246">
                  <c:v>6143500</c:v>
                </c:pt>
                <c:pt idx="247">
                  <c:v>6143500</c:v>
                </c:pt>
                <c:pt idx="248">
                  <c:v>6143500</c:v>
                </c:pt>
                <c:pt idx="249">
                  <c:v>6143500</c:v>
                </c:pt>
                <c:pt idx="250">
                  <c:v>6143500</c:v>
                </c:pt>
                <c:pt idx="251">
                  <c:v>6143500</c:v>
                </c:pt>
                <c:pt idx="252">
                  <c:v>6143500</c:v>
                </c:pt>
                <c:pt idx="253">
                  <c:v>6143500</c:v>
                </c:pt>
                <c:pt idx="254">
                  <c:v>6143500</c:v>
                </c:pt>
                <c:pt idx="255">
                  <c:v>6143500</c:v>
                </c:pt>
                <c:pt idx="256">
                  <c:v>6143500</c:v>
                </c:pt>
                <c:pt idx="257">
                  <c:v>6143500</c:v>
                </c:pt>
                <c:pt idx="258">
                  <c:v>6143500</c:v>
                </c:pt>
                <c:pt idx="259">
                  <c:v>6143500</c:v>
                </c:pt>
              </c:numCache>
            </c:numRef>
          </c:val>
          <c:smooth val="0"/>
          <c:extLst>
            <c:ext xmlns:c16="http://schemas.microsoft.com/office/drawing/2014/chart" uri="{C3380CC4-5D6E-409C-BE32-E72D297353CC}">
              <c16:uniqueId val="{00000001-A28F-4B85-B177-B7D391B2E75F}"/>
            </c:ext>
          </c:extLst>
        </c:ser>
        <c:dLbls>
          <c:showLegendKey val="0"/>
          <c:showVal val="0"/>
          <c:showCatName val="0"/>
          <c:showSerName val="0"/>
          <c:showPercent val="0"/>
          <c:showBubbleSize val="0"/>
        </c:dLbls>
        <c:smooth val="0"/>
        <c:axId val="771741632"/>
        <c:axId val="771743272"/>
      </c:lineChart>
      <c:catAx>
        <c:axId val="7717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Time (weeks)</a:t>
                </a:r>
              </a:p>
            </c:rich>
          </c:tx>
          <c:layout>
            <c:manualLayout>
              <c:xMode val="edge"/>
              <c:yMode val="edge"/>
              <c:x val="0.52219282447155846"/>
              <c:y val="0.889483427514090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43272"/>
        <c:crosses val="autoZero"/>
        <c:auto val="1"/>
        <c:lblAlgn val="ctr"/>
        <c:lblOffset val="100"/>
        <c:noMultiLvlLbl val="0"/>
      </c:catAx>
      <c:valAx>
        <c:axId val="771743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Benefits per week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41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AU" sz="1800" baseline="0"/>
              <a:t>Delay Cost and Urgency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'CoD Model'!$A$40</c:f>
              <c:strCache>
                <c:ptCount val="1"/>
                <c:pt idx="0">
                  <c:v>Delay Cost</c:v>
                </c:pt>
              </c:strCache>
            </c:strRef>
          </c:tx>
          <c:spPr>
            <a:ln w="28575" cap="rnd">
              <a:solidFill>
                <a:schemeClr val="accent1"/>
              </a:solidFill>
              <a:round/>
            </a:ln>
            <a:effectLst/>
          </c:spPr>
          <c:marker>
            <c:symbol val="none"/>
          </c:marker>
          <c:val>
            <c:numRef>
              <c:f>'CoD Model'!$C$40:$JB$40</c:f>
              <c:numCache>
                <c:formatCode>"$"#,##0.00</c:formatCode>
                <c:ptCount val="260"/>
                <c:pt idx="0">
                  <c:v>228500</c:v>
                </c:pt>
                <c:pt idx="1">
                  <c:v>457000</c:v>
                </c:pt>
                <c:pt idx="2">
                  <c:v>685500</c:v>
                </c:pt>
                <c:pt idx="3">
                  <c:v>914000</c:v>
                </c:pt>
                <c:pt idx="4">
                  <c:v>1142500</c:v>
                </c:pt>
                <c:pt idx="5">
                  <c:v>1371000</c:v>
                </c:pt>
                <c:pt idx="6">
                  <c:v>1599500</c:v>
                </c:pt>
                <c:pt idx="7">
                  <c:v>1828000</c:v>
                </c:pt>
                <c:pt idx="8">
                  <c:v>2056500</c:v>
                </c:pt>
                <c:pt idx="9">
                  <c:v>2285000</c:v>
                </c:pt>
                <c:pt idx="10">
                  <c:v>2513500</c:v>
                </c:pt>
                <c:pt idx="11">
                  <c:v>2742000</c:v>
                </c:pt>
                <c:pt idx="12">
                  <c:v>2970500</c:v>
                </c:pt>
                <c:pt idx="13">
                  <c:v>3199000</c:v>
                </c:pt>
                <c:pt idx="14">
                  <c:v>3427500</c:v>
                </c:pt>
                <c:pt idx="15">
                  <c:v>3656000</c:v>
                </c:pt>
                <c:pt idx="16">
                  <c:v>3884500</c:v>
                </c:pt>
                <c:pt idx="17">
                  <c:v>4113000</c:v>
                </c:pt>
                <c:pt idx="18">
                  <c:v>4341500</c:v>
                </c:pt>
                <c:pt idx="19">
                  <c:v>4570000</c:v>
                </c:pt>
                <c:pt idx="20">
                  <c:v>4798500</c:v>
                </c:pt>
                <c:pt idx="21">
                  <c:v>5027000</c:v>
                </c:pt>
                <c:pt idx="22">
                  <c:v>5255500</c:v>
                </c:pt>
                <c:pt idx="23">
                  <c:v>5484000</c:v>
                </c:pt>
                <c:pt idx="24">
                  <c:v>5712500</c:v>
                </c:pt>
                <c:pt idx="25">
                  <c:v>5941000</c:v>
                </c:pt>
                <c:pt idx="26">
                  <c:v>6169500</c:v>
                </c:pt>
                <c:pt idx="27">
                  <c:v>6398000</c:v>
                </c:pt>
                <c:pt idx="28">
                  <c:v>6626500</c:v>
                </c:pt>
                <c:pt idx="29">
                  <c:v>6855000</c:v>
                </c:pt>
                <c:pt idx="30">
                  <c:v>7083500</c:v>
                </c:pt>
                <c:pt idx="31">
                  <c:v>7312000</c:v>
                </c:pt>
                <c:pt idx="32">
                  <c:v>7540500</c:v>
                </c:pt>
                <c:pt idx="33">
                  <c:v>7769000</c:v>
                </c:pt>
                <c:pt idx="34">
                  <c:v>7997500</c:v>
                </c:pt>
                <c:pt idx="35">
                  <c:v>8226000</c:v>
                </c:pt>
                <c:pt idx="36">
                  <c:v>8454500</c:v>
                </c:pt>
                <c:pt idx="37">
                  <c:v>8683000</c:v>
                </c:pt>
                <c:pt idx="38">
                  <c:v>8911500</c:v>
                </c:pt>
                <c:pt idx="39">
                  <c:v>9140000</c:v>
                </c:pt>
                <c:pt idx="40">
                  <c:v>9368500</c:v>
                </c:pt>
                <c:pt idx="41">
                  <c:v>9597000</c:v>
                </c:pt>
                <c:pt idx="42">
                  <c:v>9825500</c:v>
                </c:pt>
                <c:pt idx="43">
                  <c:v>10054000</c:v>
                </c:pt>
                <c:pt idx="44">
                  <c:v>10282500</c:v>
                </c:pt>
                <c:pt idx="45">
                  <c:v>10511000</c:v>
                </c:pt>
                <c:pt idx="46">
                  <c:v>10739500</c:v>
                </c:pt>
                <c:pt idx="47">
                  <c:v>10968000</c:v>
                </c:pt>
                <c:pt idx="48">
                  <c:v>11196500</c:v>
                </c:pt>
                <c:pt idx="49">
                  <c:v>11425000</c:v>
                </c:pt>
                <c:pt idx="50">
                  <c:v>11653500</c:v>
                </c:pt>
                <c:pt idx="51">
                  <c:v>11882000</c:v>
                </c:pt>
                <c:pt idx="52">
                  <c:v>12110500</c:v>
                </c:pt>
                <c:pt idx="53">
                  <c:v>12339000</c:v>
                </c:pt>
                <c:pt idx="54">
                  <c:v>12567500</c:v>
                </c:pt>
                <c:pt idx="55">
                  <c:v>12796000</c:v>
                </c:pt>
                <c:pt idx="56">
                  <c:v>13024500</c:v>
                </c:pt>
                <c:pt idx="57">
                  <c:v>13253000</c:v>
                </c:pt>
                <c:pt idx="58">
                  <c:v>13481500</c:v>
                </c:pt>
                <c:pt idx="59">
                  <c:v>13710000</c:v>
                </c:pt>
                <c:pt idx="60">
                  <c:v>13938500</c:v>
                </c:pt>
                <c:pt idx="61">
                  <c:v>14167000</c:v>
                </c:pt>
                <c:pt idx="62">
                  <c:v>14395500</c:v>
                </c:pt>
                <c:pt idx="63">
                  <c:v>14624000</c:v>
                </c:pt>
                <c:pt idx="64">
                  <c:v>14852500</c:v>
                </c:pt>
                <c:pt idx="65">
                  <c:v>15081000</c:v>
                </c:pt>
                <c:pt idx="66">
                  <c:v>15309500</c:v>
                </c:pt>
                <c:pt idx="67">
                  <c:v>15538000</c:v>
                </c:pt>
                <c:pt idx="68">
                  <c:v>15766500</c:v>
                </c:pt>
                <c:pt idx="69">
                  <c:v>15995000</c:v>
                </c:pt>
                <c:pt idx="70">
                  <c:v>16223500</c:v>
                </c:pt>
                <c:pt idx="71">
                  <c:v>16452000</c:v>
                </c:pt>
                <c:pt idx="72">
                  <c:v>16680500</c:v>
                </c:pt>
                <c:pt idx="73">
                  <c:v>16909000</c:v>
                </c:pt>
                <c:pt idx="74">
                  <c:v>17137500</c:v>
                </c:pt>
                <c:pt idx="75">
                  <c:v>17366000</c:v>
                </c:pt>
                <c:pt idx="76">
                  <c:v>17594500</c:v>
                </c:pt>
                <c:pt idx="77">
                  <c:v>17823000</c:v>
                </c:pt>
                <c:pt idx="78">
                  <c:v>18051500</c:v>
                </c:pt>
                <c:pt idx="79">
                  <c:v>18280000</c:v>
                </c:pt>
                <c:pt idx="80">
                  <c:v>18508500</c:v>
                </c:pt>
                <c:pt idx="81">
                  <c:v>18737000</c:v>
                </c:pt>
                <c:pt idx="82">
                  <c:v>18965500</c:v>
                </c:pt>
                <c:pt idx="83">
                  <c:v>19194000</c:v>
                </c:pt>
                <c:pt idx="84">
                  <c:v>19422500</c:v>
                </c:pt>
                <c:pt idx="85">
                  <c:v>19651000</c:v>
                </c:pt>
                <c:pt idx="86">
                  <c:v>19879500</c:v>
                </c:pt>
                <c:pt idx="87">
                  <c:v>20108000</c:v>
                </c:pt>
                <c:pt idx="88">
                  <c:v>20336500</c:v>
                </c:pt>
                <c:pt idx="89">
                  <c:v>20565000</c:v>
                </c:pt>
                <c:pt idx="90">
                  <c:v>20793500</c:v>
                </c:pt>
                <c:pt idx="91">
                  <c:v>21022000</c:v>
                </c:pt>
                <c:pt idx="92">
                  <c:v>21250500</c:v>
                </c:pt>
                <c:pt idx="93">
                  <c:v>21479000</c:v>
                </c:pt>
                <c:pt idx="94">
                  <c:v>21707500</c:v>
                </c:pt>
                <c:pt idx="95">
                  <c:v>21936000</c:v>
                </c:pt>
                <c:pt idx="96">
                  <c:v>22164500</c:v>
                </c:pt>
                <c:pt idx="97">
                  <c:v>22393000</c:v>
                </c:pt>
                <c:pt idx="98">
                  <c:v>22621500</c:v>
                </c:pt>
                <c:pt idx="99">
                  <c:v>22850000</c:v>
                </c:pt>
                <c:pt idx="100">
                  <c:v>23078500</c:v>
                </c:pt>
                <c:pt idx="101">
                  <c:v>23307000</c:v>
                </c:pt>
                <c:pt idx="102">
                  <c:v>23535500</c:v>
                </c:pt>
                <c:pt idx="103">
                  <c:v>23764000</c:v>
                </c:pt>
                <c:pt idx="104">
                  <c:v>23992500</c:v>
                </c:pt>
                <c:pt idx="105">
                  <c:v>24221000</c:v>
                </c:pt>
                <c:pt idx="106">
                  <c:v>24449500</c:v>
                </c:pt>
                <c:pt idx="107">
                  <c:v>24678000</c:v>
                </c:pt>
                <c:pt idx="108">
                  <c:v>24906500</c:v>
                </c:pt>
                <c:pt idx="109">
                  <c:v>25135000</c:v>
                </c:pt>
                <c:pt idx="110">
                  <c:v>25363500</c:v>
                </c:pt>
                <c:pt idx="111">
                  <c:v>25592000</c:v>
                </c:pt>
                <c:pt idx="112">
                  <c:v>25820500</c:v>
                </c:pt>
                <c:pt idx="113">
                  <c:v>26049000</c:v>
                </c:pt>
                <c:pt idx="114">
                  <c:v>26277500</c:v>
                </c:pt>
                <c:pt idx="115">
                  <c:v>26506000</c:v>
                </c:pt>
                <c:pt idx="116">
                  <c:v>26734500</c:v>
                </c:pt>
                <c:pt idx="117">
                  <c:v>26963000</c:v>
                </c:pt>
                <c:pt idx="118">
                  <c:v>27191500</c:v>
                </c:pt>
                <c:pt idx="119">
                  <c:v>27420000</c:v>
                </c:pt>
                <c:pt idx="120">
                  <c:v>27648500</c:v>
                </c:pt>
                <c:pt idx="121">
                  <c:v>27877000</c:v>
                </c:pt>
                <c:pt idx="122">
                  <c:v>28105500</c:v>
                </c:pt>
                <c:pt idx="123">
                  <c:v>28334000</c:v>
                </c:pt>
                <c:pt idx="124">
                  <c:v>28562500</c:v>
                </c:pt>
                <c:pt idx="125">
                  <c:v>28791000</c:v>
                </c:pt>
                <c:pt idx="126">
                  <c:v>29019500</c:v>
                </c:pt>
                <c:pt idx="127">
                  <c:v>29248000</c:v>
                </c:pt>
                <c:pt idx="128">
                  <c:v>29476500</c:v>
                </c:pt>
                <c:pt idx="129">
                  <c:v>29705000</c:v>
                </c:pt>
                <c:pt idx="130">
                  <c:v>29933500</c:v>
                </c:pt>
                <c:pt idx="131">
                  <c:v>30162000</c:v>
                </c:pt>
                <c:pt idx="132">
                  <c:v>30390500</c:v>
                </c:pt>
                <c:pt idx="133">
                  <c:v>30619000</c:v>
                </c:pt>
                <c:pt idx="134">
                  <c:v>30847500</c:v>
                </c:pt>
                <c:pt idx="135">
                  <c:v>31076000</c:v>
                </c:pt>
                <c:pt idx="136">
                  <c:v>31288000</c:v>
                </c:pt>
                <c:pt idx="137">
                  <c:v>31500000</c:v>
                </c:pt>
                <c:pt idx="138">
                  <c:v>31712000</c:v>
                </c:pt>
                <c:pt idx="139">
                  <c:v>31924000</c:v>
                </c:pt>
                <c:pt idx="140">
                  <c:v>32131000</c:v>
                </c:pt>
                <c:pt idx="141">
                  <c:v>32338000</c:v>
                </c:pt>
                <c:pt idx="142">
                  <c:v>32545000</c:v>
                </c:pt>
                <c:pt idx="143">
                  <c:v>32752000</c:v>
                </c:pt>
                <c:pt idx="144">
                  <c:v>32954000</c:v>
                </c:pt>
                <c:pt idx="145">
                  <c:v>33156000</c:v>
                </c:pt>
                <c:pt idx="146">
                  <c:v>33358000</c:v>
                </c:pt>
                <c:pt idx="147">
                  <c:v>33560000</c:v>
                </c:pt>
                <c:pt idx="148">
                  <c:v>33757000</c:v>
                </c:pt>
                <c:pt idx="149">
                  <c:v>33954000</c:v>
                </c:pt>
                <c:pt idx="150">
                  <c:v>34151000</c:v>
                </c:pt>
                <c:pt idx="151">
                  <c:v>34348000</c:v>
                </c:pt>
                <c:pt idx="152">
                  <c:v>34540000</c:v>
                </c:pt>
                <c:pt idx="153">
                  <c:v>34732000</c:v>
                </c:pt>
                <c:pt idx="154">
                  <c:v>34924000</c:v>
                </c:pt>
                <c:pt idx="155">
                  <c:v>35116000</c:v>
                </c:pt>
                <c:pt idx="156">
                  <c:v>35303000</c:v>
                </c:pt>
                <c:pt idx="157">
                  <c:v>35490000</c:v>
                </c:pt>
                <c:pt idx="158">
                  <c:v>35677000</c:v>
                </c:pt>
                <c:pt idx="159">
                  <c:v>35864000</c:v>
                </c:pt>
                <c:pt idx="160">
                  <c:v>36046000</c:v>
                </c:pt>
                <c:pt idx="161">
                  <c:v>36228000</c:v>
                </c:pt>
                <c:pt idx="162">
                  <c:v>36410000</c:v>
                </c:pt>
                <c:pt idx="163">
                  <c:v>36592000</c:v>
                </c:pt>
                <c:pt idx="164">
                  <c:v>36769000</c:v>
                </c:pt>
                <c:pt idx="165">
                  <c:v>36946000</c:v>
                </c:pt>
                <c:pt idx="166">
                  <c:v>37123000</c:v>
                </c:pt>
                <c:pt idx="167">
                  <c:v>37300000</c:v>
                </c:pt>
                <c:pt idx="168">
                  <c:v>37472000</c:v>
                </c:pt>
                <c:pt idx="169">
                  <c:v>37644000</c:v>
                </c:pt>
                <c:pt idx="170">
                  <c:v>37816000</c:v>
                </c:pt>
                <c:pt idx="171">
                  <c:v>37988000</c:v>
                </c:pt>
                <c:pt idx="172">
                  <c:v>38155000</c:v>
                </c:pt>
                <c:pt idx="173">
                  <c:v>38322000</c:v>
                </c:pt>
                <c:pt idx="174">
                  <c:v>38489000</c:v>
                </c:pt>
                <c:pt idx="175">
                  <c:v>38656000</c:v>
                </c:pt>
                <c:pt idx="176">
                  <c:v>38818000</c:v>
                </c:pt>
                <c:pt idx="177">
                  <c:v>38980000</c:v>
                </c:pt>
                <c:pt idx="178">
                  <c:v>39142000</c:v>
                </c:pt>
                <c:pt idx="179">
                  <c:v>39304000</c:v>
                </c:pt>
                <c:pt idx="180">
                  <c:v>39461000</c:v>
                </c:pt>
                <c:pt idx="181">
                  <c:v>39618000</c:v>
                </c:pt>
                <c:pt idx="182">
                  <c:v>39775000</c:v>
                </c:pt>
                <c:pt idx="183">
                  <c:v>39932000</c:v>
                </c:pt>
                <c:pt idx="184">
                  <c:v>40084000</c:v>
                </c:pt>
                <c:pt idx="185">
                  <c:v>40236000</c:v>
                </c:pt>
                <c:pt idx="186">
                  <c:v>40388000</c:v>
                </c:pt>
                <c:pt idx="187">
                  <c:v>40540000</c:v>
                </c:pt>
                <c:pt idx="188">
                  <c:v>40687000</c:v>
                </c:pt>
                <c:pt idx="189">
                  <c:v>40834000</c:v>
                </c:pt>
                <c:pt idx="190">
                  <c:v>40981000</c:v>
                </c:pt>
                <c:pt idx="191">
                  <c:v>41128000</c:v>
                </c:pt>
                <c:pt idx="192">
                  <c:v>41270000</c:v>
                </c:pt>
                <c:pt idx="193">
                  <c:v>41412000</c:v>
                </c:pt>
                <c:pt idx="194">
                  <c:v>41554000</c:v>
                </c:pt>
                <c:pt idx="195">
                  <c:v>41696000</c:v>
                </c:pt>
                <c:pt idx="196">
                  <c:v>41833000</c:v>
                </c:pt>
                <c:pt idx="197">
                  <c:v>41970000</c:v>
                </c:pt>
                <c:pt idx="198">
                  <c:v>42107000</c:v>
                </c:pt>
                <c:pt idx="199">
                  <c:v>42244000</c:v>
                </c:pt>
                <c:pt idx="200">
                  <c:v>42376000</c:v>
                </c:pt>
                <c:pt idx="201">
                  <c:v>42508000</c:v>
                </c:pt>
                <c:pt idx="202">
                  <c:v>42640000</c:v>
                </c:pt>
                <c:pt idx="203">
                  <c:v>42772000</c:v>
                </c:pt>
                <c:pt idx="204">
                  <c:v>42899000</c:v>
                </c:pt>
                <c:pt idx="205">
                  <c:v>43026000</c:v>
                </c:pt>
                <c:pt idx="206">
                  <c:v>43153000</c:v>
                </c:pt>
                <c:pt idx="207">
                  <c:v>43280000</c:v>
                </c:pt>
                <c:pt idx="208">
                  <c:v>43325000</c:v>
                </c:pt>
                <c:pt idx="209">
                  <c:v>43370000</c:v>
                </c:pt>
                <c:pt idx="210">
                  <c:v>43415000</c:v>
                </c:pt>
                <c:pt idx="211">
                  <c:v>43460000</c:v>
                </c:pt>
                <c:pt idx="212">
                  <c:v>43500000</c:v>
                </c:pt>
                <c:pt idx="213">
                  <c:v>43540000</c:v>
                </c:pt>
                <c:pt idx="214">
                  <c:v>43580000</c:v>
                </c:pt>
                <c:pt idx="215">
                  <c:v>43620000</c:v>
                </c:pt>
                <c:pt idx="216">
                  <c:v>43655000</c:v>
                </c:pt>
                <c:pt idx="217">
                  <c:v>43690000</c:v>
                </c:pt>
                <c:pt idx="218">
                  <c:v>43725000</c:v>
                </c:pt>
                <c:pt idx="219">
                  <c:v>43760000</c:v>
                </c:pt>
                <c:pt idx="220">
                  <c:v>43790000</c:v>
                </c:pt>
                <c:pt idx="221">
                  <c:v>43820000</c:v>
                </c:pt>
                <c:pt idx="222">
                  <c:v>43850000</c:v>
                </c:pt>
                <c:pt idx="223">
                  <c:v>43880000</c:v>
                </c:pt>
                <c:pt idx="224">
                  <c:v>43905000</c:v>
                </c:pt>
                <c:pt idx="225">
                  <c:v>43930000</c:v>
                </c:pt>
                <c:pt idx="226">
                  <c:v>43955000</c:v>
                </c:pt>
                <c:pt idx="227">
                  <c:v>43980000</c:v>
                </c:pt>
                <c:pt idx="228">
                  <c:v>44000000</c:v>
                </c:pt>
                <c:pt idx="229">
                  <c:v>44020000</c:v>
                </c:pt>
                <c:pt idx="230">
                  <c:v>44040000</c:v>
                </c:pt>
                <c:pt idx="231">
                  <c:v>44060000</c:v>
                </c:pt>
                <c:pt idx="232">
                  <c:v>44075000</c:v>
                </c:pt>
                <c:pt idx="233">
                  <c:v>44090000</c:v>
                </c:pt>
                <c:pt idx="234">
                  <c:v>44105000</c:v>
                </c:pt>
                <c:pt idx="235">
                  <c:v>44120000</c:v>
                </c:pt>
                <c:pt idx="236">
                  <c:v>44130000</c:v>
                </c:pt>
                <c:pt idx="237">
                  <c:v>44140000</c:v>
                </c:pt>
                <c:pt idx="238">
                  <c:v>44150000</c:v>
                </c:pt>
                <c:pt idx="239">
                  <c:v>44160000</c:v>
                </c:pt>
                <c:pt idx="240">
                  <c:v>44165000</c:v>
                </c:pt>
                <c:pt idx="241">
                  <c:v>44170000</c:v>
                </c:pt>
                <c:pt idx="242">
                  <c:v>44175000</c:v>
                </c:pt>
                <c:pt idx="243">
                  <c:v>44180000</c:v>
                </c:pt>
                <c:pt idx="244">
                  <c:v>44185000</c:v>
                </c:pt>
                <c:pt idx="245">
                  <c:v>44190000</c:v>
                </c:pt>
                <c:pt idx="246">
                  <c:v>44190000</c:v>
                </c:pt>
                <c:pt idx="247">
                  <c:v>44190000</c:v>
                </c:pt>
                <c:pt idx="248">
                  <c:v>44190000</c:v>
                </c:pt>
                <c:pt idx="249">
                  <c:v>44190000</c:v>
                </c:pt>
                <c:pt idx="250">
                  <c:v>44190000</c:v>
                </c:pt>
                <c:pt idx="251">
                  <c:v>44190000</c:v>
                </c:pt>
                <c:pt idx="252">
                  <c:v>44190000</c:v>
                </c:pt>
                <c:pt idx="253">
                  <c:v>44190000</c:v>
                </c:pt>
                <c:pt idx="254">
                  <c:v>44190000</c:v>
                </c:pt>
                <c:pt idx="255">
                  <c:v>44190000</c:v>
                </c:pt>
                <c:pt idx="256">
                  <c:v>44190000</c:v>
                </c:pt>
                <c:pt idx="257">
                  <c:v>44190000</c:v>
                </c:pt>
                <c:pt idx="258">
                  <c:v>44190000</c:v>
                </c:pt>
                <c:pt idx="259">
                  <c:v>44283500</c:v>
                </c:pt>
              </c:numCache>
            </c:numRef>
          </c:val>
          <c:smooth val="0"/>
          <c:extLst>
            <c:ext xmlns:c16="http://schemas.microsoft.com/office/drawing/2014/chart" uri="{C3380CC4-5D6E-409C-BE32-E72D297353CC}">
              <c16:uniqueId val="{00000000-4CC7-4F13-BCE3-21385DFE2E58}"/>
            </c:ext>
          </c:extLst>
        </c:ser>
        <c:dLbls>
          <c:showLegendKey val="0"/>
          <c:showVal val="0"/>
          <c:showCatName val="0"/>
          <c:showSerName val="0"/>
          <c:showPercent val="0"/>
          <c:showBubbleSize val="0"/>
        </c:dLbls>
        <c:marker val="1"/>
        <c:smooth val="0"/>
        <c:axId val="892618712"/>
        <c:axId val="892620680"/>
      </c:lineChart>
      <c:lineChart>
        <c:grouping val="standard"/>
        <c:varyColors val="0"/>
        <c:ser>
          <c:idx val="1"/>
          <c:order val="1"/>
          <c:tx>
            <c:strRef>
              <c:f>'CoD Model'!$A$41</c:f>
              <c:strCache>
                <c:ptCount val="1"/>
                <c:pt idx="0">
                  <c:v>Urgency/Cost of Delay (CoD)</c:v>
                </c:pt>
              </c:strCache>
            </c:strRef>
          </c:tx>
          <c:spPr>
            <a:ln w="41275" cap="rnd">
              <a:solidFill>
                <a:schemeClr val="accent2"/>
              </a:solidFill>
              <a:round/>
            </a:ln>
            <a:effectLst/>
          </c:spPr>
          <c:marker>
            <c:symbol val="none"/>
          </c:marker>
          <c:val>
            <c:numRef>
              <c:f>'CoD Model'!$C$41:$JB$41</c:f>
              <c:numCache>
                <c:formatCode>"$"#,##0.00</c:formatCode>
                <c:ptCount val="260"/>
                <c:pt idx="0">
                  <c:v>228500</c:v>
                </c:pt>
                <c:pt idx="1">
                  <c:v>228500</c:v>
                </c:pt>
                <c:pt idx="2">
                  <c:v>228500</c:v>
                </c:pt>
                <c:pt idx="3">
                  <c:v>228500</c:v>
                </c:pt>
                <c:pt idx="4">
                  <c:v>228500</c:v>
                </c:pt>
                <c:pt idx="5">
                  <c:v>228500</c:v>
                </c:pt>
                <c:pt idx="6">
                  <c:v>228500</c:v>
                </c:pt>
                <c:pt idx="7">
                  <c:v>228500</c:v>
                </c:pt>
                <c:pt idx="8">
                  <c:v>228500</c:v>
                </c:pt>
                <c:pt idx="9">
                  <c:v>228500</c:v>
                </c:pt>
                <c:pt idx="10">
                  <c:v>228500</c:v>
                </c:pt>
                <c:pt idx="11">
                  <c:v>228500</c:v>
                </c:pt>
                <c:pt idx="12">
                  <c:v>228500</c:v>
                </c:pt>
                <c:pt idx="13">
                  <c:v>228500</c:v>
                </c:pt>
                <c:pt idx="14">
                  <c:v>228500</c:v>
                </c:pt>
                <c:pt idx="15">
                  <c:v>228500</c:v>
                </c:pt>
                <c:pt idx="16">
                  <c:v>228500</c:v>
                </c:pt>
                <c:pt idx="17">
                  <c:v>228500</c:v>
                </c:pt>
                <c:pt idx="18">
                  <c:v>228500</c:v>
                </c:pt>
                <c:pt idx="19">
                  <c:v>228500</c:v>
                </c:pt>
                <c:pt idx="20">
                  <c:v>228500</c:v>
                </c:pt>
                <c:pt idx="21">
                  <c:v>228500</c:v>
                </c:pt>
                <c:pt idx="22">
                  <c:v>228500</c:v>
                </c:pt>
                <c:pt idx="23">
                  <c:v>228500</c:v>
                </c:pt>
                <c:pt idx="24">
                  <c:v>228500</c:v>
                </c:pt>
                <c:pt idx="25">
                  <c:v>228500</c:v>
                </c:pt>
                <c:pt idx="26">
                  <c:v>228500</c:v>
                </c:pt>
                <c:pt idx="27">
                  <c:v>228500</c:v>
                </c:pt>
                <c:pt idx="28">
                  <c:v>228500</c:v>
                </c:pt>
                <c:pt idx="29">
                  <c:v>228500</c:v>
                </c:pt>
                <c:pt idx="30">
                  <c:v>228500</c:v>
                </c:pt>
                <c:pt idx="31">
                  <c:v>228500</c:v>
                </c:pt>
                <c:pt idx="32">
                  <c:v>228500</c:v>
                </c:pt>
                <c:pt idx="33">
                  <c:v>228500</c:v>
                </c:pt>
                <c:pt idx="34">
                  <c:v>228500</c:v>
                </c:pt>
                <c:pt idx="35">
                  <c:v>228500</c:v>
                </c:pt>
                <c:pt idx="36">
                  <c:v>228500</c:v>
                </c:pt>
                <c:pt idx="37">
                  <c:v>228500</c:v>
                </c:pt>
                <c:pt idx="38">
                  <c:v>228500</c:v>
                </c:pt>
                <c:pt idx="39">
                  <c:v>228500</c:v>
                </c:pt>
                <c:pt idx="40">
                  <c:v>228500</c:v>
                </c:pt>
                <c:pt idx="41">
                  <c:v>228500</c:v>
                </c:pt>
                <c:pt idx="42">
                  <c:v>228500</c:v>
                </c:pt>
                <c:pt idx="43">
                  <c:v>228500</c:v>
                </c:pt>
                <c:pt idx="44">
                  <c:v>228500</c:v>
                </c:pt>
                <c:pt idx="45">
                  <c:v>228500</c:v>
                </c:pt>
                <c:pt idx="46">
                  <c:v>228500</c:v>
                </c:pt>
                <c:pt idx="47">
                  <c:v>228500</c:v>
                </c:pt>
                <c:pt idx="48">
                  <c:v>228500</c:v>
                </c:pt>
                <c:pt idx="49">
                  <c:v>228500</c:v>
                </c:pt>
                <c:pt idx="50">
                  <c:v>228500</c:v>
                </c:pt>
                <c:pt idx="51">
                  <c:v>228500</c:v>
                </c:pt>
                <c:pt idx="52">
                  <c:v>228500</c:v>
                </c:pt>
                <c:pt idx="53">
                  <c:v>228500</c:v>
                </c:pt>
                <c:pt idx="54">
                  <c:v>228500</c:v>
                </c:pt>
                <c:pt idx="55">
                  <c:v>228500</c:v>
                </c:pt>
                <c:pt idx="56">
                  <c:v>228500</c:v>
                </c:pt>
                <c:pt idx="57">
                  <c:v>228500</c:v>
                </c:pt>
                <c:pt idx="58">
                  <c:v>228500</c:v>
                </c:pt>
                <c:pt idx="59">
                  <c:v>228500</c:v>
                </c:pt>
                <c:pt idx="60">
                  <c:v>228500</c:v>
                </c:pt>
                <c:pt idx="61">
                  <c:v>228500</c:v>
                </c:pt>
                <c:pt idx="62">
                  <c:v>228500</c:v>
                </c:pt>
                <c:pt idx="63">
                  <c:v>228500</c:v>
                </c:pt>
                <c:pt idx="64">
                  <c:v>228500</c:v>
                </c:pt>
                <c:pt idx="65">
                  <c:v>228500</c:v>
                </c:pt>
                <c:pt idx="66">
                  <c:v>228500</c:v>
                </c:pt>
                <c:pt idx="67">
                  <c:v>228500</c:v>
                </c:pt>
                <c:pt idx="68">
                  <c:v>228500</c:v>
                </c:pt>
                <c:pt idx="69">
                  <c:v>228500</c:v>
                </c:pt>
                <c:pt idx="70">
                  <c:v>228500</c:v>
                </c:pt>
                <c:pt idx="71">
                  <c:v>228500</c:v>
                </c:pt>
                <c:pt idx="72">
                  <c:v>228500</c:v>
                </c:pt>
                <c:pt idx="73">
                  <c:v>228500</c:v>
                </c:pt>
                <c:pt idx="74">
                  <c:v>228500</c:v>
                </c:pt>
                <c:pt idx="75">
                  <c:v>228500</c:v>
                </c:pt>
                <c:pt idx="76">
                  <c:v>228500</c:v>
                </c:pt>
                <c:pt idx="77">
                  <c:v>228500</c:v>
                </c:pt>
                <c:pt idx="78">
                  <c:v>228500</c:v>
                </c:pt>
                <c:pt idx="79">
                  <c:v>228500</c:v>
                </c:pt>
                <c:pt idx="80">
                  <c:v>228500</c:v>
                </c:pt>
                <c:pt idx="81">
                  <c:v>228500</c:v>
                </c:pt>
                <c:pt idx="82">
                  <c:v>228500</c:v>
                </c:pt>
                <c:pt idx="83">
                  <c:v>228500</c:v>
                </c:pt>
                <c:pt idx="84">
                  <c:v>228500</c:v>
                </c:pt>
                <c:pt idx="85">
                  <c:v>228500</c:v>
                </c:pt>
                <c:pt idx="86">
                  <c:v>228500</c:v>
                </c:pt>
                <c:pt idx="87">
                  <c:v>228500</c:v>
                </c:pt>
                <c:pt idx="88">
                  <c:v>228500</c:v>
                </c:pt>
                <c:pt idx="89">
                  <c:v>228500</c:v>
                </c:pt>
                <c:pt idx="90">
                  <c:v>228500</c:v>
                </c:pt>
                <c:pt idx="91">
                  <c:v>228500</c:v>
                </c:pt>
                <c:pt idx="92">
                  <c:v>228500</c:v>
                </c:pt>
                <c:pt idx="93">
                  <c:v>228500</c:v>
                </c:pt>
                <c:pt idx="94">
                  <c:v>228500</c:v>
                </c:pt>
                <c:pt idx="95">
                  <c:v>228500</c:v>
                </c:pt>
                <c:pt idx="96">
                  <c:v>228500</c:v>
                </c:pt>
                <c:pt idx="97">
                  <c:v>228500</c:v>
                </c:pt>
                <c:pt idx="98">
                  <c:v>228500</c:v>
                </c:pt>
                <c:pt idx="99">
                  <c:v>228500</c:v>
                </c:pt>
                <c:pt idx="100">
                  <c:v>228500</c:v>
                </c:pt>
                <c:pt idx="101">
                  <c:v>228500</c:v>
                </c:pt>
                <c:pt idx="102">
                  <c:v>228500</c:v>
                </c:pt>
                <c:pt idx="103">
                  <c:v>228500</c:v>
                </c:pt>
                <c:pt idx="104">
                  <c:v>228500</c:v>
                </c:pt>
                <c:pt idx="105">
                  <c:v>228500</c:v>
                </c:pt>
                <c:pt idx="106">
                  <c:v>228500</c:v>
                </c:pt>
                <c:pt idx="107">
                  <c:v>228500</c:v>
                </c:pt>
                <c:pt idx="108">
                  <c:v>228500</c:v>
                </c:pt>
                <c:pt idx="109">
                  <c:v>228500</c:v>
                </c:pt>
                <c:pt idx="110">
                  <c:v>228500</c:v>
                </c:pt>
                <c:pt idx="111">
                  <c:v>228500</c:v>
                </c:pt>
                <c:pt idx="112">
                  <c:v>228500</c:v>
                </c:pt>
                <c:pt idx="113">
                  <c:v>228500</c:v>
                </c:pt>
                <c:pt idx="114">
                  <c:v>228500</c:v>
                </c:pt>
                <c:pt idx="115">
                  <c:v>228500</c:v>
                </c:pt>
                <c:pt idx="116">
                  <c:v>228500</c:v>
                </c:pt>
                <c:pt idx="117">
                  <c:v>228500</c:v>
                </c:pt>
                <c:pt idx="118">
                  <c:v>228500</c:v>
                </c:pt>
                <c:pt idx="119">
                  <c:v>228500</c:v>
                </c:pt>
                <c:pt idx="120">
                  <c:v>228500</c:v>
                </c:pt>
                <c:pt idx="121">
                  <c:v>228500</c:v>
                </c:pt>
                <c:pt idx="122">
                  <c:v>228500</c:v>
                </c:pt>
                <c:pt idx="123">
                  <c:v>228500</c:v>
                </c:pt>
                <c:pt idx="124">
                  <c:v>228500</c:v>
                </c:pt>
                <c:pt idx="125">
                  <c:v>228500</c:v>
                </c:pt>
                <c:pt idx="126">
                  <c:v>228500</c:v>
                </c:pt>
                <c:pt idx="127">
                  <c:v>228500</c:v>
                </c:pt>
                <c:pt idx="128">
                  <c:v>228500</c:v>
                </c:pt>
                <c:pt idx="129">
                  <c:v>228500</c:v>
                </c:pt>
                <c:pt idx="130">
                  <c:v>228500</c:v>
                </c:pt>
                <c:pt idx="131">
                  <c:v>228500</c:v>
                </c:pt>
                <c:pt idx="132">
                  <c:v>228500</c:v>
                </c:pt>
                <c:pt idx="133">
                  <c:v>228500</c:v>
                </c:pt>
                <c:pt idx="134">
                  <c:v>228500</c:v>
                </c:pt>
                <c:pt idx="135">
                  <c:v>228500</c:v>
                </c:pt>
                <c:pt idx="136">
                  <c:v>212000</c:v>
                </c:pt>
                <c:pt idx="137">
                  <c:v>212000</c:v>
                </c:pt>
                <c:pt idx="138">
                  <c:v>212000</c:v>
                </c:pt>
                <c:pt idx="139">
                  <c:v>212000</c:v>
                </c:pt>
                <c:pt idx="140">
                  <c:v>207000</c:v>
                </c:pt>
                <c:pt idx="141">
                  <c:v>207000</c:v>
                </c:pt>
                <c:pt idx="142">
                  <c:v>207000</c:v>
                </c:pt>
                <c:pt idx="143">
                  <c:v>207000</c:v>
                </c:pt>
                <c:pt idx="144">
                  <c:v>202000</c:v>
                </c:pt>
                <c:pt idx="145">
                  <c:v>202000</c:v>
                </c:pt>
                <c:pt idx="146">
                  <c:v>202000</c:v>
                </c:pt>
                <c:pt idx="147">
                  <c:v>202000</c:v>
                </c:pt>
                <c:pt idx="148">
                  <c:v>197000</c:v>
                </c:pt>
                <c:pt idx="149">
                  <c:v>197000</c:v>
                </c:pt>
                <c:pt idx="150">
                  <c:v>197000</c:v>
                </c:pt>
                <c:pt idx="151">
                  <c:v>197000</c:v>
                </c:pt>
                <c:pt idx="152">
                  <c:v>192000</c:v>
                </c:pt>
                <c:pt idx="153">
                  <c:v>192000</c:v>
                </c:pt>
                <c:pt idx="154">
                  <c:v>192000</c:v>
                </c:pt>
                <c:pt idx="155">
                  <c:v>192000</c:v>
                </c:pt>
                <c:pt idx="156">
                  <c:v>187000</c:v>
                </c:pt>
                <c:pt idx="157">
                  <c:v>187000</c:v>
                </c:pt>
                <c:pt idx="158">
                  <c:v>187000</c:v>
                </c:pt>
                <c:pt idx="159">
                  <c:v>187000</c:v>
                </c:pt>
                <c:pt idx="160">
                  <c:v>182000</c:v>
                </c:pt>
                <c:pt idx="161">
                  <c:v>182000</c:v>
                </c:pt>
                <c:pt idx="162">
                  <c:v>182000</c:v>
                </c:pt>
                <c:pt idx="163">
                  <c:v>182000</c:v>
                </c:pt>
                <c:pt idx="164">
                  <c:v>177000</c:v>
                </c:pt>
                <c:pt idx="165">
                  <c:v>177000</c:v>
                </c:pt>
                <c:pt idx="166">
                  <c:v>177000</c:v>
                </c:pt>
                <c:pt idx="167">
                  <c:v>177000</c:v>
                </c:pt>
                <c:pt idx="168">
                  <c:v>172000</c:v>
                </c:pt>
                <c:pt idx="169">
                  <c:v>172000</c:v>
                </c:pt>
                <c:pt idx="170">
                  <c:v>172000</c:v>
                </c:pt>
                <c:pt idx="171">
                  <c:v>172000</c:v>
                </c:pt>
                <c:pt idx="172">
                  <c:v>167000</c:v>
                </c:pt>
                <c:pt idx="173">
                  <c:v>167000</c:v>
                </c:pt>
                <c:pt idx="174">
                  <c:v>167000</c:v>
                </c:pt>
                <c:pt idx="175">
                  <c:v>167000</c:v>
                </c:pt>
                <c:pt idx="176">
                  <c:v>162000</c:v>
                </c:pt>
                <c:pt idx="177">
                  <c:v>162000</c:v>
                </c:pt>
                <c:pt idx="178">
                  <c:v>162000</c:v>
                </c:pt>
                <c:pt idx="179">
                  <c:v>162000</c:v>
                </c:pt>
                <c:pt idx="180">
                  <c:v>157000</c:v>
                </c:pt>
                <c:pt idx="181">
                  <c:v>157000</c:v>
                </c:pt>
                <c:pt idx="182">
                  <c:v>157000</c:v>
                </c:pt>
                <c:pt idx="183">
                  <c:v>157000</c:v>
                </c:pt>
                <c:pt idx="184">
                  <c:v>152000</c:v>
                </c:pt>
                <c:pt idx="185">
                  <c:v>152000</c:v>
                </c:pt>
                <c:pt idx="186">
                  <c:v>152000</c:v>
                </c:pt>
                <c:pt idx="187">
                  <c:v>152000</c:v>
                </c:pt>
                <c:pt idx="188">
                  <c:v>147000</c:v>
                </c:pt>
                <c:pt idx="189">
                  <c:v>147000</c:v>
                </c:pt>
                <c:pt idx="190">
                  <c:v>147000</c:v>
                </c:pt>
                <c:pt idx="191">
                  <c:v>147000</c:v>
                </c:pt>
                <c:pt idx="192">
                  <c:v>142000</c:v>
                </c:pt>
                <c:pt idx="193">
                  <c:v>142000</c:v>
                </c:pt>
                <c:pt idx="194">
                  <c:v>142000</c:v>
                </c:pt>
                <c:pt idx="195">
                  <c:v>142000</c:v>
                </c:pt>
                <c:pt idx="196">
                  <c:v>137000</c:v>
                </c:pt>
                <c:pt idx="197">
                  <c:v>137000</c:v>
                </c:pt>
                <c:pt idx="198">
                  <c:v>137000</c:v>
                </c:pt>
                <c:pt idx="199">
                  <c:v>137000</c:v>
                </c:pt>
                <c:pt idx="200">
                  <c:v>132000</c:v>
                </c:pt>
                <c:pt idx="201">
                  <c:v>132000</c:v>
                </c:pt>
                <c:pt idx="202">
                  <c:v>132000</c:v>
                </c:pt>
                <c:pt idx="203">
                  <c:v>132000</c:v>
                </c:pt>
                <c:pt idx="204">
                  <c:v>127000</c:v>
                </c:pt>
                <c:pt idx="205">
                  <c:v>127000</c:v>
                </c:pt>
                <c:pt idx="206">
                  <c:v>127000</c:v>
                </c:pt>
                <c:pt idx="207">
                  <c:v>127000</c:v>
                </c:pt>
                <c:pt idx="208">
                  <c:v>45000</c:v>
                </c:pt>
                <c:pt idx="209">
                  <c:v>45000</c:v>
                </c:pt>
                <c:pt idx="210">
                  <c:v>45000</c:v>
                </c:pt>
                <c:pt idx="211">
                  <c:v>45000</c:v>
                </c:pt>
                <c:pt idx="212">
                  <c:v>40000</c:v>
                </c:pt>
                <c:pt idx="213">
                  <c:v>40000</c:v>
                </c:pt>
                <c:pt idx="214">
                  <c:v>40000</c:v>
                </c:pt>
                <c:pt idx="215">
                  <c:v>40000</c:v>
                </c:pt>
                <c:pt idx="216">
                  <c:v>35000</c:v>
                </c:pt>
                <c:pt idx="217">
                  <c:v>35000</c:v>
                </c:pt>
                <c:pt idx="218">
                  <c:v>35000</c:v>
                </c:pt>
                <c:pt idx="219">
                  <c:v>35000</c:v>
                </c:pt>
                <c:pt idx="220">
                  <c:v>30000</c:v>
                </c:pt>
                <c:pt idx="221">
                  <c:v>30000</c:v>
                </c:pt>
                <c:pt idx="222">
                  <c:v>30000</c:v>
                </c:pt>
                <c:pt idx="223">
                  <c:v>30000</c:v>
                </c:pt>
                <c:pt idx="224">
                  <c:v>25000</c:v>
                </c:pt>
                <c:pt idx="225">
                  <c:v>25000</c:v>
                </c:pt>
                <c:pt idx="226">
                  <c:v>25000</c:v>
                </c:pt>
                <c:pt idx="227">
                  <c:v>25000</c:v>
                </c:pt>
                <c:pt idx="228">
                  <c:v>20000</c:v>
                </c:pt>
                <c:pt idx="229">
                  <c:v>20000</c:v>
                </c:pt>
                <c:pt idx="230">
                  <c:v>20000</c:v>
                </c:pt>
                <c:pt idx="231">
                  <c:v>20000</c:v>
                </c:pt>
                <c:pt idx="232">
                  <c:v>15000</c:v>
                </c:pt>
                <c:pt idx="233">
                  <c:v>15000</c:v>
                </c:pt>
                <c:pt idx="234">
                  <c:v>15000</c:v>
                </c:pt>
                <c:pt idx="235">
                  <c:v>15000</c:v>
                </c:pt>
                <c:pt idx="236">
                  <c:v>10000</c:v>
                </c:pt>
                <c:pt idx="237">
                  <c:v>10000</c:v>
                </c:pt>
                <c:pt idx="238">
                  <c:v>10000</c:v>
                </c:pt>
                <c:pt idx="239">
                  <c:v>10000</c:v>
                </c:pt>
                <c:pt idx="240">
                  <c:v>5000</c:v>
                </c:pt>
                <c:pt idx="241">
                  <c:v>5000</c:v>
                </c:pt>
                <c:pt idx="242">
                  <c:v>5000</c:v>
                </c:pt>
                <c:pt idx="243">
                  <c:v>5000</c:v>
                </c:pt>
                <c:pt idx="244">
                  <c:v>5000</c:v>
                </c:pt>
                <c:pt idx="245">
                  <c:v>5000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numCache>
            </c:numRef>
          </c:val>
          <c:smooth val="0"/>
          <c:extLst>
            <c:ext xmlns:c16="http://schemas.microsoft.com/office/drawing/2014/chart" uri="{C3380CC4-5D6E-409C-BE32-E72D297353CC}">
              <c16:uniqueId val="{00000001-4CC7-4F13-BCE3-21385DFE2E58}"/>
            </c:ext>
          </c:extLst>
        </c:ser>
        <c:dLbls>
          <c:showLegendKey val="0"/>
          <c:showVal val="0"/>
          <c:showCatName val="0"/>
          <c:showSerName val="0"/>
          <c:showPercent val="0"/>
          <c:showBubbleSize val="0"/>
        </c:dLbls>
        <c:marker val="1"/>
        <c:smooth val="0"/>
        <c:axId val="451260008"/>
        <c:axId val="451260336"/>
      </c:lineChart>
      <c:catAx>
        <c:axId val="892618712"/>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AU" sz="1800" baseline="0"/>
                  <a:t>Availability Date</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20680"/>
        <c:crosses val="autoZero"/>
        <c:auto val="1"/>
        <c:lblAlgn val="ctr"/>
        <c:lblOffset val="100"/>
        <c:noMultiLvlLbl val="0"/>
      </c:catAx>
      <c:valAx>
        <c:axId val="8926206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18712"/>
        <c:crosses val="autoZero"/>
        <c:crossBetween val="between"/>
      </c:valAx>
      <c:valAx>
        <c:axId val="451260336"/>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60008"/>
        <c:crosses val="max"/>
        <c:crossBetween val="between"/>
      </c:valAx>
      <c:catAx>
        <c:axId val="451260008"/>
        <c:scaling>
          <c:orientation val="minMax"/>
        </c:scaling>
        <c:delete val="1"/>
        <c:axPos val="b"/>
        <c:majorTickMark val="out"/>
        <c:minorTickMark val="none"/>
        <c:tickLblPos val="nextTo"/>
        <c:crossAx val="4512603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247650</xdr:colOff>
      <xdr:row>1</xdr:row>
      <xdr:rowOff>61912</xdr:rowOff>
    </xdr:from>
    <xdr:to>
      <xdr:col>10</xdr:col>
      <xdr:colOff>552450</xdr:colOff>
      <xdr:row>15</xdr:row>
      <xdr:rowOff>138112</xdr:rowOff>
    </xdr:to>
    <xdr:graphicFrame macro="">
      <xdr:nvGraphicFramePr>
        <xdr:cNvPr id="2" name="Chart 1">
          <a:extLst>
            <a:ext uri="{FF2B5EF4-FFF2-40B4-BE49-F238E27FC236}">
              <a16:creationId xmlns:a16="http://schemas.microsoft.com/office/drawing/2014/main" id="{66C156BA-D978-4795-BFAE-50F0B1EF0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224858</xdr:colOff>
      <xdr:row>28</xdr:row>
      <xdr:rowOff>33213</xdr:rowOff>
    </xdr:to>
    <xdr:graphicFrame macro="">
      <xdr:nvGraphicFramePr>
        <xdr:cNvPr id="2" name="Chart 1">
          <a:extLst>
            <a:ext uri="{FF2B5EF4-FFF2-40B4-BE49-F238E27FC236}">
              <a16:creationId xmlns:a16="http://schemas.microsoft.com/office/drawing/2014/main" id="{1F8992B1-F53D-42FC-90F7-1D2BAD16B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228600</xdr:colOff>
      <xdr:row>26</xdr:row>
      <xdr:rowOff>171450</xdr:rowOff>
    </xdr:from>
    <xdr:to>
      <xdr:col>18</xdr:col>
      <xdr:colOff>450488</xdr:colOff>
      <xdr:row>56</xdr:row>
      <xdr:rowOff>96490</xdr:rowOff>
    </xdr:to>
    <xdr:graphicFrame macro="">
      <xdr:nvGraphicFramePr>
        <xdr:cNvPr id="2" name="Chart 1">
          <a:extLst>
            <a:ext uri="{FF2B5EF4-FFF2-40B4-BE49-F238E27FC236}">
              <a16:creationId xmlns:a16="http://schemas.microsoft.com/office/drawing/2014/main" id="{1045B742-0BA7-4E23-96A5-81E98FDC0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466725</xdr:colOff>
      <xdr:row>0</xdr:row>
      <xdr:rowOff>123825</xdr:rowOff>
    </xdr:from>
    <xdr:ext cx="8729664" cy="4893385"/>
    <xdr:pic>
      <xdr:nvPicPr>
        <xdr:cNvPr id="3" name="Picture 2" descr="cost of delay long life peak unaffected">
          <a:extLst>
            <a:ext uri="{FF2B5EF4-FFF2-40B4-BE49-F238E27FC236}">
              <a16:creationId xmlns:a16="http://schemas.microsoft.com/office/drawing/2014/main" id="{55FC4731-7774-4AE0-AB83-F08A40062F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6325" y="123825"/>
          <a:ext cx="8729664" cy="489338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571500</xdr:colOff>
      <xdr:row>40</xdr:row>
      <xdr:rowOff>174624</xdr:rowOff>
    </xdr:to>
    <xdr:graphicFrame macro="">
      <xdr:nvGraphicFramePr>
        <xdr:cNvPr id="2" name="Chart 1">
          <a:extLst>
            <a:ext uri="{FF2B5EF4-FFF2-40B4-BE49-F238E27FC236}">
              <a16:creationId xmlns:a16="http://schemas.microsoft.com/office/drawing/2014/main" id="{80FB43B3-040D-45B3-9A52-0A4F6D131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V&amp;V%20Ph%203%20Initiative%20Brie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tilities.etsa.net.au\Orgdata\Data\Network\Shared\VisibilityofWork\Project%20Details\NW15524%20-%20V&amp;V%20-%20Stage%202\Reports\Projected%20Cost%20and%20Forecasts\Estimates\Estimator%20V&amp;V2%20Project%20Sep%20R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VE BRIEF"/>
      <sheetName val="COSTS attachment"/>
      <sheetName val="Project Budget"/>
      <sheetName val="CoD"/>
      <sheetName val="VALUE AND COMPLEXITY GUIDANCE"/>
      <sheetName val="BENEFITS GUIDANCE"/>
      <sheetName val="Sheet1"/>
      <sheetName val="Settings"/>
      <sheetName val="BENEFITS"/>
    </sheetNames>
    <sheetDataSet>
      <sheetData sheetId="0">
        <row r="2">
          <cell r="G2" t="str">
            <v>CPMO use only</v>
          </cell>
          <cell r="L2" t="str">
            <v>Valuing &amp; Visibility Phase 3</v>
          </cell>
        </row>
      </sheetData>
      <sheetData sheetId="1">
        <row r="32">
          <cell r="B32" t="str">
            <v>Digital &amp; Mobile Solutions</v>
          </cell>
        </row>
        <row r="33">
          <cell r="B33" t="str">
            <v>Application Support Analyst</v>
          </cell>
          <cell r="D33">
            <v>0</v>
          </cell>
          <cell r="E33">
            <v>121.67321288295365</v>
          </cell>
          <cell r="F33">
            <v>912.54909662215232</v>
          </cell>
        </row>
        <row r="34">
          <cell r="B34" t="str">
            <v>Application Support Analyst (Cust/HR/ERP)</v>
          </cell>
          <cell r="D34">
            <v>0</v>
          </cell>
          <cell r="E34">
            <v>121.67321288295365</v>
          </cell>
          <cell r="F34">
            <v>912.54909662215232</v>
          </cell>
        </row>
        <row r="35">
          <cell r="B35" t="str">
            <v>Application Support Analyst (NW-CAD)</v>
          </cell>
          <cell r="D35">
            <v>0</v>
          </cell>
          <cell r="E35">
            <v>121.67321288295365</v>
          </cell>
          <cell r="F35">
            <v>912.54909662215232</v>
          </cell>
        </row>
        <row r="36">
          <cell r="B36" t="str">
            <v>Application Support Analyst (NW-GIS)</v>
          </cell>
          <cell r="D36">
            <v>0</v>
          </cell>
          <cell r="E36">
            <v>121.67321288295365</v>
          </cell>
          <cell r="F36">
            <v>912.54909662215232</v>
          </cell>
        </row>
        <row r="37">
          <cell r="B37" t="str">
            <v>Application Support Analyst (NW-Rev)</v>
          </cell>
          <cell r="D37">
            <v>0</v>
          </cell>
          <cell r="E37">
            <v>121.67321288295365</v>
          </cell>
          <cell r="F37">
            <v>912.54909662215232</v>
          </cell>
        </row>
        <row r="38">
          <cell r="B38" t="str">
            <v>Business Intellegence Analyst</v>
          </cell>
          <cell r="D38">
            <v>0</v>
          </cell>
          <cell r="E38">
            <v>164.96465043205029</v>
          </cell>
          <cell r="F38">
            <v>1237.2348782403772</v>
          </cell>
        </row>
        <row r="39">
          <cell r="B39" t="str">
            <v>Business Process Support Analyst C/A</v>
          </cell>
          <cell r="D39">
            <v>0</v>
          </cell>
          <cell r="E39">
            <v>121.67321288295365</v>
          </cell>
          <cell r="F39">
            <v>912.54909662215232</v>
          </cell>
        </row>
        <row r="40">
          <cell r="B40" t="str">
            <v>Developer</v>
          </cell>
          <cell r="D40">
            <v>0</v>
          </cell>
          <cell r="E40">
            <v>109.48939512961509</v>
          </cell>
          <cell r="F40">
            <v>821.17046347211317</v>
          </cell>
        </row>
        <row r="41">
          <cell r="B41" t="str">
            <v>SAP Basis Administrator</v>
          </cell>
          <cell r="D41">
            <v>0</v>
          </cell>
          <cell r="E41">
            <v>180</v>
          </cell>
          <cell r="F41">
            <v>1350</v>
          </cell>
        </row>
        <row r="42">
          <cell r="B42" t="str">
            <v>SAP Functional Analyst</v>
          </cell>
          <cell r="D42">
            <v>0</v>
          </cell>
          <cell r="E42">
            <v>180</v>
          </cell>
          <cell r="F42">
            <v>1350</v>
          </cell>
        </row>
        <row r="43">
          <cell r="B43" t="str">
            <v>SAP Technical Analyst</v>
          </cell>
          <cell r="D43">
            <v>0</v>
          </cell>
          <cell r="E43">
            <v>180</v>
          </cell>
          <cell r="F43">
            <v>1350</v>
          </cell>
        </row>
        <row r="44">
          <cell r="B44" t="str">
            <v>Digital Strategy &amp; Security</v>
          </cell>
        </row>
        <row r="45">
          <cell r="B45" t="str">
            <v>Architect - General</v>
          </cell>
          <cell r="D45">
            <v>0</v>
          </cell>
          <cell r="E45">
            <v>166.53574234092696</v>
          </cell>
          <cell r="F45">
            <v>1249.0180675569522</v>
          </cell>
        </row>
        <row r="46">
          <cell r="B46" t="str">
            <v>Architect - SAP Specialist</v>
          </cell>
          <cell r="D46">
            <v>0</v>
          </cell>
          <cell r="E46">
            <v>293.32285938727415</v>
          </cell>
          <cell r="F46">
            <v>2199.9214454045559</v>
          </cell>
        </row>
        <row r="47">
          <cell r="B47" t="str">
            <v>Architect- SAP/General</v>
          </cell>
          <cell r="D47">
            <v>0</v>
          </cell>
          <cell r="E47">
            <v>200</v>
          </cell>
          <cell r="F47">
            <v>1500</v>
          </cell>
        </row>
        <row r="48">
          <cell r="B48" t="str">
            <v>Information Security Consultant</v>
          </cell>
          <cell r="D48">
            <v>0</v>
          </cell>
          <cell r="E48">
            <v>121.45326001571094</v>
          </cell>
          <cell r="F48">
            <v>910.89945011783209</v>
          </cell>
        </row>
        <row r="49">
          <cell r="B49" t="str">
            <v>IT Capital Portfolio</v>
          </cell>
        </row>
        <row r="50">
          <cell r="B50" t="str">
            <v>Business Analyst</v>
          </cell>
          <cell r="D50">
            <v>0</v>
          </cell>
          <cell r="E50">
            <v>121.67321288295365</v>
          </cell>
          <cell r="F50">
            <v>912.54909662215232</v>
          </cell>
        </row>
        <row r="51">
          <cell r="B51" t="str">
            <v>Portfolio Manager</v>
          </cell>
          <cell r="D51">
            <v>0</v>
          </cell>
          <cell r="E51">
            <v>146.66928515318148</v>
          </cell>
          <cell r="F51">
            <v>1100.019638648861</v>
          </cell>
        </row>
        <row r="52">
          <cell r="B52" t="str">
            <v>Project Coordinator</v>
          </cell>
          <cell r="D52">
            <v>0</v>
          </cell>
          <cell r="E52">
            <v>80.125687352710145</v>
          </cell>
          <cell r="F52">
            <v>600.94265514532606</v>
          </cell>
        </row>
        <row r="53">
          <cell r="B53" t="str">
            <v>Project Manager</v>
          </cell>
          <cell r="D53">
            <v>0</v>
          </cell>
          <cell r="E53">
            <v>146.66928515318148</v>
          </cell>
          <cell r="F53">
            <v>1100.019638648861</v>
          </cell>
        </row>
        <row r="54">
          <cell r="B54" t="str">
            <v>Test Manager</v>
          </cell>
          <cell r="D54">
            <v>0</v>
          </cell>
          <cell r="E54">
            <v>106.04870384917518</v>
          </cell>
          <cell r="F54">
            <v>795.3652788688139</v>
          </cell>
        </row>
        <row r="55">
          <cell r="B55" t="str">
            <v>Transition Services Manager</v>
          </cell>
          <cell r="D55">
            <v>0</v>
          </cell>
          <cell r="E55">
            <v>118.60958366064416</v>
          </cell>
          <cell r="F55">
            <v>889.57187745483122</v>
          </cell>
        </row>
        <row r="56">
          <cell r="B56" t="str">
            <v>IT Customer Experience</v>
          </cell>
        </row>
        <row r="57">
          <cell r="B57" t="str">
            <v>Application Packaging Analyst</v>
          </cell>
          <cell r="D57">
            <v>0</v>
          </cell>
          <cell r="E57">
            <v>113.90416339355853</v>
          </cell>
          <cell r="F57">
            <v>854.28122545168901</v>
          </cell>
        </row>
        <row r="58">
          <cell r="B58" t="str">
            <v>Capacity Management Analyst</v>
          </cell>
          <cell r="D58">
            <v>0</v>
          </cell>
          <cell r="E58">
            <v>121.67321288295365</v>
          </cell>
          <cell r="F58">
            <v>912.54909662215232</v>
          </cell>
        </row>
        <row r="59">
          <cell r="B59" t="str">
            <v>Customer Service Officer</v>
          </cell>
          <cell r="D59">
            <v>0</v>
          </cell>
          <cell r="E59">
            <v>121.67321288295365</v>
          </cell>
          <cell r="F59">
            <v>912.54909662215232</v>
          </cell>
        </row>
        <row r="60">
          <cell r="B60" t="str">
            <v>Data Management Analyst</v>
          </cell>
          <cell r="D60">
            <v>0</v>
          </cell>
          <cell r="E60">
            <v>121.67321288295365</v>
          </cell>
          <cell r="F60">
            <v>912.54909662215232</v>
          </cell>
        </row>
        <row r="61">
          <cell r="B61" t="str">
            <v>Database Administrator</v>
          </cell>
          <cell r="D61">
            <v>0</v>
          </cell>
          <cell r="E61">
            <v>121.67321288295365</v>
          </cell>
          <cell r="F61">
            <v>912.54909662215232</v>
          </cell>
        </row>
        <row r="62">
          <cell r="B62" t="str">
            <v>End User Computing Analyst</v>
          </cell>
          <cell r="D62">
            <v>0</v>
          </cell>
          <cell r="E62">
            <v>121.67321288295365</v>
          </cell>
          <cell r="F62">
            <v>912.54909662215232</v>
          </cell>
        </row>
        <row r="63">
          <cell r="B63" t="str">
            <v>Mobile Device Officer</v>
          </cell>
          <cell r="D63">
            <v>0</v>
          </cell>
          <cell r="E63">
            <v>121.67321288295365</v>
          </cell>
          <cell r="F63">
            <v>912.54909662215232</v>
          </cell>
        </row>
        <row r="64">
          <cell r="B64" t="str">
            <v>Network Engineer</v>
          </cell>
          <cell r="D64">
            <v>0</v>
          </cell>
          <cell r="E64">
            <v>121.67321288295365</v>
          </cell>
          <cell r="F64">
            <v>912.54909662215232</v>
          </cell>
        </row>
        <row r="65">
          <cell r="B65" t="str">
            <v>Server Engineer</v>
          </cell>
          <cell r="D65">
            <v>0</v>
          </cell>
          <cell r="E65">
            <v>125.68735271013355</v>
          </cell>
          <cell r="F65">
            <v>942.65514532600162</v>
          </cell>
        </row>
        <row r="66">
          <cell r="B66" t="str">
            <v>TOTAL LABOUR</v>
          </cell>
        </row>
      </sheetData>
      <sheetData sheetId="2"/>
      <sheetData sheetId="3">
        <row r="26">
          <cell r="A26" t="str">
            <v>Delay Cost</v>
          </cell>
        </row>
      </sheetData>
      <sheetData sheetId="4"/>
      <sheetData sheetId="5"/>
      <sheetData sheetId="6"/>
      <sheetData sheetId="7">
        <row r="2">
          <cell r="E2">
            <v>4</v>
          </cell>
        </row>
        <row r="3">
          <cell r="E3">
            <v>2019</v>
          </cell>
        </row>
        <row r="4">
          <cell r="E4">
            <v>7.5</v>
          </cell>
          <cell r="Q4" t="str">
            <v>&lt;Select&gt;</v>
          </cell>
          <cell r="S4" t="str">
            <v>&lt;Select primary Theme&gt;</v>
          </cell>
          <cell r="Z4" t="str">
            <v>&lt;Select&gt;</v>
          </cell>
          <cell r="AB4">
            <v>0</v>
          </cell>
          <cell r="AC4" t="str">
            <v>None</v>
          </cell>
          <cell r="AE4" t="str">
            <v>&lt;Select Work Stream&gt;</v>
          </cell>
          <cell r="AG4" t="str">
            <v>&lt;Select Type&gt;</v>
          </cell>
          <cell r="AI4" t="str">
            <v>&lt;Select Impact&gt;</v>
          </cell>
          <cell r="AK4" t="str">
            <v>&lt;Select&gt;</v>
          </cell>
        </row>
        <row r="5">
          <cell r="E5" t="b">
            <v>0</v>
          </cell>
          <cell r="Q5" t="str">
            <v>&lt;3 months</v>
          </cell>
          <cell r="S5" t="str">
            <v>Safety</v>
          </cell>
          <cell r="U5">
            <v>2016</v>
          </cell>
          <cell r="V5">
            <v>0.26</v>
          </cell>
          <cell r="Z5" t="str">
            <v>Work breakdown structure</v>
          </cell>
          <cell r="AB5">
            <v>1</v>
          </cell>
          <cell r="AC5" t="str">
            <v>Low</v>
          </cell>
          <cell r="AE5" t="str">
            <v>Capital portfolio mgt</v>
          </cell>
          <cell r="AG5" t="str">
            <v>Financial</v>
          </cell>
          <cell r="AI5" t="str">
            <v>Revenue gain</v>
          </cell>
          <cell r="AK5" t="str">
            <v>Labour</v>
          </cell>
        </row>
        <row r="6">
          <cell r="Q6" t="str">
            <v>3-6 months</v>
          </cell>
          <cell r="S6" t="str">
            <v>Customer</v>
          </cell>
          <cell r="U6">
            <v>2017</v>
          </cell>
          <cell r="V6">
            <v>0.10100000000000001</v>
          </cell>
          <cell r="Z6" t="str">
            <v>Industry peer benchmark</v>
          </cell>
          <cell r="AB6">
            <v>2</v>
          </cell>
          <cell r="AC6" t="str">
            <v>Moderate</v>
          </cell>
          <cell r="AE6" t="str">
            <v>Corporate</v>
          </cell>
          <cell r="AG6" t="str">
            <v>Non-Financial</v>
          </cell>
          <cell r="AI6" t="str">
            <v>Revenue retention</v>
          </cell>
          <cell r="AK6" t="str">
            <v>Materials</v>
          </cell>
        </row>
        <row r="7">
          <cell r="Q7" t="str">
            <v>6-12 months</v>
          </cell>
          <cell r="S7" t="str">
            <v>Cost</v>
          </cell>
          <cell r="U7">
            <v>2018</v>
          </cell>
          <cell r="V7">
            <v>0.23200000000000001</v>
          </cell>
          <cell r="Z7" t="str">
            <v>Business Case</v>
          </cell>
          <cell r="AB7">
            <v>3</v>
          </cell>
          <cell r="AC7" t="str">
            <v>High</v>
          </cell>
          <cell r="AE7" t="str">
            <v>Cross functional</v>
          </cell>
          <cell r="AG7" t="str">
            <v>Intangible</v>
          </cell>
          <cell r="AI7" t="str">
            <v>Cost saving</v>
          </cell>
          <cell r="AK7" t="str">
            <v>Services</v>
          </cell>
        </row>
        <row r="8">
          <cell r="Q8" t="str">
            <v>&gt;12 months</v>
          </cell>
          <cell r="S8" t="str">
            <v>Performance</v>
          </cell>
          <cell r="U8">
            <v>2019</v>
          </cell>
          <cell r="V8">
            <v>0.22500000000000001</v>
          </cell>
          <cell r="Z8" t="str">
            <v>Early guesstimate</v>
          </cell>
          <cell r="AE8" t="str">
            <v>Customer</v>
          </cell>
          <cell r="AI8" t="str">
            <v>Cost avoidance</v>
          </cell>
          <cell r="AK8" t="str">
            <v>Other</v>
          </cell>
        </row>
        <row r="9">
          <cell r="S9" t="str">
            <v>Risk &amp; Compliance</v>
          </cell>
          <cell r="U9">
            <v>2020</v>
          </cell>
          <cell r="V9">
            <v>0.22500000000000001</v>
          </cell>
          <cell r="Z9" t="str">
            <v>Reset Business Case</v>
          </cell>
          <cell r="AE9" t="str">
            <v>Field productivity</v>
          </cell>
          <cell r="AI9" t="str">
            <v>Org capacity</v>
          </cell>
        </row>
        <row r="10">
          <cell r="S10" t="str">
            <v>Foundation</v>
          </cell>
          <cell r="AE10" t="str">
            <v>Lean processes</v>
          </cell>
          <cell r="AI10" t="str">
            <v>Capex capacity</v>
          </cell>
        </row>
        <row r="11">
          <cell r="S11" t="str">
            <v>Digital: Transforming</v>
          </cell>
          <cell r="AE11" t="str">
            <v>Mandatory</v>
          </cell>
        </row>
        <row r="12">
          <cell r="S12" t="str">
            <v>Digital: Richer</v>
          </cell>
          <cell r="AE12" t="str">
            <v>Network Ops</v>
          </cell>
        </row>
        <row r="13">
          <cell r="S13" t="str">
            <v>Digital: Unleashing</v>
          </cell>
          <cell r="AE13" t="str">
            <v>Unregulated</v>
          </cell>
        </row>
        <row r="14">
          <cell r="D14" t="str">
            <v>&lt;Select&gt;</v>
          </cell>
          <cell r="J14" t="str">
            <v>&lt;Select&gt;</v>
          </cell>
          <cell r="S14" t="str">
            <v>Digital: Creating</v>
          </cell>
          <cell r="AE14" t="str">
            <v>Work flow excellence</v>
          </cell>
        </row>
        <row r="15">
          <cell r="D15" t="str">
            <v>No</v>
          </cell>
          <cell r="J15" t="str">
            <v>&lt;20</v>
          </cell>
          <cell r="S15" t="str">
            <v>Digital: Equipping</v>
          </cell>
          <cell r="AE15" t="str">
            <v>IT Business Applications</v>
          </cell>
        </row>
        <row r="16">
          <cell r="D16" t="str">
            <v>Builds our capability</v>
          </cell>
          <cell r="J16" t="str">
            <v>&lt;50</v>
          </cell>
          <cell r="S16" t="str">
            <v>Digital: Reshaping</v>
          </cell>
          <cell r="AE16" t="str">
            <v>IT Corporate Business Improvement</v>
          </cell>
        </row>
        <row r="17">
          <cell r="D17" t="str">
            <v>Better customer experience</v>
          </cell>
          <cell r="J17" t="str">
            <v>&lt;100</v>
          </cell>
          <cell r="S17" t="str">
            <v>Digital: Evolving</v>
          </cell>
          <cell r="AE17" t="str">
            <v>IT Customer Experience</v>
          </cell>
        </row>
        <row r="18">
          <cell r="D18" t="str">
            <v>Satisfaction uplift</v>
          </cell>
          <cell r="J18" t="str">
            <v>&gt;100</v>
          </cell>
          <cell r="AE18" t="str">
            <v>IT Cyber Security</v>
          </cell>
        </row>
        <row r="19">
          <cell r="AE19" t="str">
            <v>IT Infrastructure</v>
          </cell>
        </row>
        <row r="20">
          <cell r="D20" t="str">
            <v>&lt;Select&gt;</v>
          </cell>
          <cell r="E20">
            <v>0</v>
          </cell>
          <cell r="F20">
            <v>0</v>
          </cell>
          <cell r="J20" t="str">
            <v>&lt;Select&gt;</v>
          </cell>
          <cell r="AE20" t="str">
            <v>IT Small Enhancements</v>
          </cell>
        </row>
        <row r="21">
          <cell r="D21" t="str">
            <v>No</v>
          </cell>
          <cell r="E21">
            <v>0</v>
          </cell>
          <cell r="F21">
            <v>0</v>
          </cell>
          <cell r="J21" t="str">
            <v>One Department</v>
          </cell>
          <cell r="AE21" t="str">
            <v>IT NEM and Customer Systems</v>
          </cell>
        </row>
        <row r="22">
          <cell r="D22" t="str">
            <v>&lt;$100K per annum</v>
          </cell>
          <cell r="E22">
            <v>0.1</v>
          </cell>
          <cell r="F22">
            <v>1</v>
          </cell>
          <cell r="J22" t="str">
            <v>2 Departments</v>
          </cell>
          <cell r="AE22" t="str">
            <v>IT SAP</v>
          </cell>
        </row>
        <row r="23">
          <cell r="D23" t="str">
            <v>&lt;$500K per annum</v>
          </cell>
          <cell r="E23">
            <v>0.5</v>
          </cell>
          <cell r="F23">
            <v>2</v>
          </cell>
          <cell r="J23" t="str">
            <v>&gt;2 Departments</v>
          </cell>
          <cell r="AE23" t="str">
            <v>IT Strategy and Architecture</v>
          </cell>
        </row>
        <row r="24">
          <cell r="D24" t="str">
            <v>&gt;$500K per annum</v>
          </cell>
          <cell r="E24">
            <v>1</v>
          </cell>
          <cell r="F24">
            <v>3</v>
          </cell>
          <cell r="J24" t="str">
            <v>Whole of SAPN or beyond</v>
          </cell>
          <cell r="AE24" t="str">
            <v>IT Other</v>
          </cell>
        </row>
        <row r="25">
          <cell r="D25" t="str">
            <v>Use Benefit Details total</v>
          </cell>
        </row>
        <row r="26">
          <cell r="J26" t="str">
            <v>&lt;Select&gt;</v>
          </cell>
        </row>
        <row r="27">
          <cell r="D27" t="str">
            <v>&lt;Select&gt;</v>
          </cell>
          <cell r="J27" t="str">
            <v>Yes - Expert</v>
          </cell>
        </row>
        <row r="28">
          <cell r="D28" t="str">
            <v>No</v>
          </cell>
          <cell r="J28" t="str">
            <v>Yes - Familiar</v>
          </cell>
        </row>
        <row r="29">
          <cell r="D29" t="str">
            <v>&lt;5% improvement</v>
          </cell>
          <cell r="J29" t="str">
            <v>No - New to SAPN</v>
          </cell>
        </row>
        <row r="30">
          <cell r="D30" t="str">
            <v>&lt;20% improvement</v>
          </cell>
          <cell r="J30" t="str">
            <v>No - Leading Edge</v>
          </cell>
        </row>
        <row r="31">
          <cell r="D31" t="str">
            <v>&gt;20% improvement</v>
          </cell>
        </row>
        <row r="32">
          <cell r="J32" t="str">
            <v>&lt;Select&gt;</v>
          </cell>
        </row>
        <row r="33">
          <cell r="D33" t="str">
            <v>&lt;Select&gt;</v>
          </cell>
          <cell r="J33" t="str">
            <v>Understood and readily achievable</v>
          </cell>
        </row>
        <row r="34">
          <cell r="D34" t="str">
            <v>No</v>
          </cell>
          <cell r="J34" t="str">
            <v>Problem OR solution ill-defined</v>
          </cell>
        </row>
        <row r="35">
          <cell r="D35" t="str">
            <v>Partial compliance</v>
          </cell>
          <cell r="J35" t="str">
            <v>Problem AND solution ill-defined</v>
          </cell>
        </row>
        <row r="36">
          <cell r="D36" t="str">
            <v>Full compliance</v>
          </cell>
          <cell r="J36" t="str">
            <v>Ill-defined and difficult to achieve</v>
          </cell>
        </row>
        <row r="37">
          <cell r="D37" t="str">
            <v>Full compliance avoids penalty</v>
          </cell>
        </row>
        <row r="39">
          <cell r="D39" t="str">
            <v>&lt;Select&gt;</v>
          </cell>
        </row>
        <row r="40">
          <cell r="D40" t="str">
            <v>No</v>
          </cell>
        </row>
        <row r="41">
          <cell r="D41" t="str">
            <v>Remove Low risk</v>
          </cell>
        </row>
        <row r="42">
          <cell r="D42" t="str">
            <v>Reduce Medium risk</v>
          </cell>
        </row>
        <row r="43">
          <cell r="D43" t="str">
            <v>Reduce High/ Extreme risk</v>
          </cell>
        </row>
        <row r="45">
          <cell r="D45" t="str">
            <v>&lt;Select&gt;</v>
          </cell>
        </row>
        <row r="46">
          <cell r="D46" t="str">
            <v>No</v>
          </cell>
        </row>
        <row r="47">
          <cell r="D47" t="str">
            <v>One work group leverage</v>
          </cell>
        </row>
        <row r="48">
          <cell r="D48" t="str">
            <v>Multiple work groups leverage</v>
          </cell>
        </row>
        <row r="49">
          <cell r="D49" t="str">
            <v>Whole of SAPN leverage</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nfiguration"/>
      <sheetName val="Project Budget"/>
      <sheetName val="Business Case Budget Table"/>
      <sheetName val="Stage Gate Table_MOD"/>
      <sheetName val="NPV template"/>
      <sheetName val="Contingency table"/>
      <sheetName val="Key Risk "/>
      <sheetName val="Business Case Stage Gate Table"/>
      <sheetName val="Business Case Opex Table"/>
      <sheetName val="Lookup Data"/>
      <sheetName val="Working Days"/>
      <sheetName val="Project Brief Tables"/>
      <sheetName val="Roles"/>
      <sheetName val="Instructions NPV template v0.4"/>
      <sheetName val="Risk Lookup"/>
      <sheetName val="Tables for Stage Gate Review"/>
      <sheetName val="Tables for Project Closu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6">
          <cell r="A16" t="str">
            <v>Application Support Analyst</v>
          </cell>
        </row>
        <row r="17">
          <cell r="A17" t="str">
            <v>Application Support Analyst Cust System</v>
          </cell>
        </row>
        <row r="18">
          <cell r="A18" t="str">
            <v>Application Support Analyst FRC</v>
          </cell>
        </row>
        <row r="19">
          <cell r="A19" t="str">
            <v>Application Support Services Manager</v>
          </cell>
        </row>
        <row r="20">
          <cell r="A20" t="str">
            <v>Applications Development Lead</v>
          </cell>
        </row>
        <row r="21">
          <cell r="A21" t="str">
            <v>Business Analyst</v>
          </cell>
        </row>
        <row r="22">
          <cell r="A22" t="str">
            <v>Business Analysts Manager</v>
          </cell>
        </row>
        <row r="23">
          <cell r="A23" t="str">
            <v>Business Intellegence Analyst</v>
          </cell>
        </row>
        <row r="24">
          <cell r="A24" t="str">
            <v>Business Intellegence Lead</v>
          </cell>
        </row>
        <row r="25">
          <cell r="A25" t="str">
            <v>Business Process Support Analyst C/A</v>
          </cell>
        </row>
        <row r="26">
          <cell r="A26" t="str">
            <v>Business Process Support Analyst Fin/HR</v>
          </cell>
        </row>
        <row r="27">
          <cell r="A27" t="str">
            <v>Business Process Support Analyst S/C</v>
          </cell>
        </row>
        <row r="28">
          <cell r="A28" t="str">
            <v>IT Change Lead</v>
          </cell>
        </row>
        <row r="29">
          <cell r="A29" t="str">
            <v>Chief Information Officer</v>
          </cell>
        </row>
        <row r="30">
          <cell r="A30" t="str">
            <v>Customer Service Officer</v>
          </cell>
        </row>
        <row r="31">
          <cell r="A31" t="str">
            <v>Data Management Analyst</v>
          </cell>
        </row>
        <row r="32">
          <cell r="A32" t="str">
            <v>Database Administrator</v>
          </cell>
        </row>
        <row r="33">
          <cell r="A33" t="str">
            <v>Desktop Support Officer</v>
          </cell>
        </row>
        <row r="34">
          <cell r="A34" t="str">
            <v>IT Developer</v>
          </cell>
        </row>
        <row r="35">
          <cell r="A35" t="str">
            <v>Domain Architect Infrastructure</v>
          </cell>
        </row>
        <row r="36">
          <cell r="A36" t="str">
            <v>Domain Architect Integration &amp; Data</v>
          </cell>
        </row>
        <row r="37">
          <cell r="A37" t="str">
            <v>Domain Architect Network &amp; Comms</v>
          </cell>
        </row>
        <row r="38">
          <cell r="A38" t="str">
            <v>End User Computing Analyst</v>
          </cell>
        </row>
        <row r="39">
          <cell r="A39" t="str">
            <v>End User Computing Analyst SOE</v>
          </cell>
        </row>
        <row r="40">
          <cell r="A40" t="str">
            <v>End User Computing Services Manager</v>
          </cell>
        </row>
        <row r="41">
          <cell r="A41" t="str">
            <v>Executive Assistant to the CIO &amp; CFO</v>
          </cell>
        </row>
        <row r="42">
          <cell r="A42" t="str">
            <v>FRC &amp; Customer Systems Support Serv Mgr</v>
          </cell>
        </row>
        <row r="43">
          <cell r="A43" t="str">
            <v>Information Security Consultant</v>
          </cell>
        </row>
        <row r="44">
          <cell r="A44" t="str">
            <v>Information Security Lead</v>
          </cell>
        </row>
        <row r="45">
          <cell r="A45" t="str">
            <v>Information Security Officer</v>
          </cell>
        </row>
        <row r="46">
          <cell r="A46" t="str">
            <v>Infrastructure Support Services Manager</v>
          </cell>
        </row>
        <row r="47">
          <cell r="A47" t="str">
            <v>IT Asset Analyst</v>
          </cell>
        </row>
        <row r="48">
          <cell r="A48" t="str">
            <v>IT Business Partner Customer Relations</v>
          </cell>
        </row>
        <row r="49">
          <cell r="A49" t="str">
            <v>IT Business Partner FS &amp; CaMS</v>
          </cell>
        </row>
        <row r="50">
          <cell r="A50" t="str">
            <v>IT Business Partner Innovation Manager</v>
          </cell>
        </row>
        <row r="51">
          <cell r="A51" t="str">
            <v>IT Business Partner Net P&amp;C Fin &amp; Corp</v>
          </cell>
        </row>
        <row r="52">
          <cell r="A52" t="str">
            <v>IT Change Release Manager</v>
          </cell>
        </row>
        <row r="53">
          <cell r="A53" t="str">
            <v>IT Customer Service Manager</v>
          </cell>
        </row>
        <row r="54">
          <cell r="A54" t="str">
            <v>IT Enterprise Architect</v>
          </cell>
        </row>
        <row r="55">
          <cell r="A55" t="str">
            <v>IT Enterprise Architect Manager</v>
          </cell>
        </row>
        <row r="56">
          <cell r="A56" t="str">
            <v>IT Environment Manager</v>
          </cell>
        </row>
        <row r="57">
          <cell r="A57" t="str">
            <v>IT Graduate</v>
          </cell>
        </row>
        <row r="58">
          <cell r="A58" t="str">
            <v>IT Inventory Officer</v>
          </cell>
        </row>
        <row r="59">
          <cell r="A59" t="str">
            <v>IT PMO Analyst Change Control</v>
          </cell>
        </row>
        <row r="60">
          <cell r="A60" t="str">
            <v>IT PMO Analyst Planning &amp; Reporting</v>
          </cell>
        </row>
        <row r="61">
          <cell r="A61" t="str">
            <v>IT PMO Analyst Quality &amp; Compliance</v>
          </cell>
        </row>
        <row r="62">
          <cell r="A62" t="str">
            <v>IT PMO Manager</v>
          </cell>
        </row>
        <row r="63">
          <cell r="A63" t="str">
            <v>IT Strategy Program Manager</v>
          </cell>
        </row>
        <row r="64">
          <cell r="A64" t="str">
            <v>IT Supplier Relationship Manager</v>
          </cell>
        </row>
        <row r="65">
          <cell r="A65" t="str">
            <v>Lead Engineer Windows &amp; Server</v>
          </cell>
        </row>
        <row r="66">
          <cell r="A66" t="str">
            <v>Lead IT Asset Analyst</v>
          </cell>
        </row>
        <row r="67">
          <cell r="A67" t="str">
            <v>Lead Solution Architect</v>
          </cell>
        </row>
        <row r="68">
          <cell r="A68" t="str">
            <v>Manager IT Delivery</v>
          </cell>
        </row>
        <row r="69">
          <cell r="A69" t="str">
            <v>Manager IT Operations</v>
          </cell>
        </row>
        <row r="70">
          <cell r="A70" t="str">
            <v>Manager IT Services</v>
          </cell>
        </row>
        <row r="71">
          <cell r="A71" t="str">
            <v>Mgr Information Security &amp; Compliance</v>
          </cell>
        </row>
        <row r="72">
          <cell r="A72" t="str">
            <v>Mngr IT Strategy &amp; Business Engagement</v>
          </cell>
        </row>
        <row r="73">
          <cell r="A73" t="str">
            <v>Mobile Device Officer</v>
          </cell>
        </row>
        <row r="74">
          <cell r="A74" t="str">
            <v>Network Engineer</v>
          </cell>
        </row>
        <row r="75">
          <cell r="A75" t="str">
            <v>Portfolio Manager Customer</v>
          </cell>
        </row>
        <row r="76">
          <cell r="A76" t="str">
            <v>Portfolio Manager FS &amp; CaMS</v>
          </cell>
        </row>
        <row r="77">
          <cell r="A77" t="str">
            <v>Portfolio Manager Net P&amp;C Fin &amp; Corp</v>
          </cell>
        </row>
        <row r="78">
          <cell r="A78" t="str">
            <v>Product Officer Hardware</v>
          </cell>
        </row>
        <row r="79">
          <cell r="A79" t="str">
            <v>IT Project Manager</v>
          </cell>
        </row>
        <row r="80">
          <cell r="A80" t="str">
            <v>Purchasing &amp; Administration Officer</v>
          </cell>
        </row>
        <row r="81">
          <cell r="A81" t="str">
            <v>Quality Risk &amp; Compliance Manager</v>
          </cell>
        </row>
        <row r="82">
          <cell r="A82" t="str">
            <v>Quality Risk &amp; Compliance Officer</v>
          </cell>
        </row>
        <row r="83">
          <cell r="A83" t="str">
            <v>Resource &amp; Skills Coordinator</v>
          </cell>
        </row>
        <row r="84">
          <cell r="A84" t="str">
            <v>SAP Basis Administrator</v>
          </cell>
        </row>
        <row r="85">
          <cell r="A85" t="str">
            <v>SAP Functional Analyst - HR/PY</v>
          </cell>
        </row>
        <row r="86">
          <cell r="A86" t="str">
            <v>SAP Functional Analyst Access Control</v>
          </cell>
        </row>
        <row r="87">
          <cell r="A87" t="str">
            <v>SAP Functional Analyst FI/Co</v>
          </cell>
        </row>
        <row r="88">
          <cell r="A88" t="str">
            <v>SAP Functional Analyst HR/PY</v>
          </cell>
        </row>
        <row r="89">
          <cell r="A89" t="str">
            <v>SAP Functional Analyst LO/WM</v>
          </cell>
        </row>
        <row r="90">
          <cell r="A90" t="str">
            <v>SAP Functional Analyst PM (Cur SUPLA)</v>
          </cell>
        </row>
        <row r="91">
          <cell r="A91" t="str">
            <v>SAP Functional Analyst PS/PM/MM</v>
          </cell>
        </row>
        <row r="92">
          <cell r="A92" t="str">
            <v>SAP Functional Analyst SD/MM</v>
          </cell>
        </row>
        <row r="93">
          <cell r="A93" t="str">
            <v>SAP Functional Lead</v>
          </cell>
        </row>
        <row r="94">
          <cell r="A94" t="str">
            <v>SAP Services Manager</v>
          </cell>
        </row>
        <row r="95">
          <cell r="A95" t="str">
            <v>SAP Solution Architect</v>
          </cell>
        </row>
        <row r="96">
          <cell r="A96" t="str">
            <v>SAP Technical Analyst</v>
          </cell>
        </row>
        <row r="97">
          <cell r="A97" t="str">
            <v>SAP Technical Lead</v>
          </cell>
        </row>
        <row r="98">
          <cell r="A98" t="str">
            <v>Security Architect</v>
          </cell>
        </row>
        <row r="99">
          <cell r="A99" t="str">
            <v>Senior Applications Support Analyst</v>
          </cell>
        </row>
        <row r="100">
          <cell r="A100" t="str">
            <v>Senior Server Engineer</v>
          </cell>
        </row>
        <row r="101">
          <cell r="A101" t="str">
            <v>Server Engineer UNIX</v>
          </cell>
        </row>
        <row r="102">
          <cell r="A102" t="str">
            <v>Server Engineer Windows</v>
          </cell>
        </row>
        <row r="103">
          <cell r="A103" t="str">
            <v>Service Delivery Manager</v>
          </cell>
        </row>
        <row r="104">
          <cell r="A104" t="str">
            <v>Service Desk Officer</v>
          </cell>
        </row>
        <row r="105">
          <cell r="A105" t="str">
            <v>Solution Architect</v>
          </cell>
        </row>
        <row r="106">
          <cell r="A106" t="str">
            <v>Strategy Planning &amp; Modelling Analyst</v>
          </cell>
        </row>
        <row r="107">
          <cell r="A107" t="str">
            <v>Test Analyst</v>
          </cell>
        </row>
        <row r="108">
          <cell r="A108" t="str">
            <v>Training Officer Scheduler</v>
          </cell>
        </row>
        <row r="109">
          <cell r="A109" t="str">
            <v>Training Officer Windows</v>
          </cell>
        </row>
        <row r="110">
          <cell r="A110" t="str">
            <v>Transition Services Manager</v>
          </cell>
        </row>
        <row r="116">
          <cell r="A116" t="str">
            <v>Role Name</v>
          </cell>
        </row>
        <row r="117">
          <cell r="A117" t="str">
            <v>Project Sponsor</v>
          </cell>
        </row>
        <row r="118">
          <cell r="A118" t="str">
            <v>Project Lead</v>
          </cell>
        </row>
        <row r="119">
          <cell r="A119" t="str">
            <v>Strategic Projects Manager</v>
          </cell>
        </row>
        <row r="120">
          <cell r="A120" t="str">
            <v>Project Manager</v>
          </cell>
        </row>
        <row r="121">
          <cell r="A121" t="str">
            <v>Change Lead</v>
          </cell>
        </row>
        <row r="122">
          <cell r="A122" t="str">
            <v>Development Coordinator</v>
          </cell>
        </row>
        <row r="123">
          <cell r="A123" t="str">
            <v>Developer</v>
          </cell>
        </row>
        <row r="124">
          <cell r="A124" t="str">
            <v>Depot Support &amp; Feedback</v>
          </cell>
        </row>
        <row r="125">
          <cell r="A125" t="str">
            <v>VAWA Analyst</v>
          </cell>
        </row>
        <row r="126">
          <cell r="A126" t="str">
            <v>Team Coordinator</v>
          </cell>
        </row>
        <row r="127">
          <cell r="A127" t="str">
            <v>Reporting Analyst</v>
          </cell>
        </row>
        <row r="128">
          <cell r="A128" t="str">
            <v>Development Engineer</v>
          </cell>
        </row>
        <row r="129">
          <cell r="A129" t="str">
            <v>Planner</v>
          </cell>
        </row>
      </sheetData>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C015-36D2-4A80-A713-848357112329}">
  <dimension ref="A1:JD42"/>
  <sheetViews>
    <sheetView topLeftCell="A4" zoomScale="80" zoomScaleNormal="80" workbookViewId="0">
      <pane xSplit="1" topLeftCell="C1" activePane="topRight" state="frozen"/>
      <selection activeCell="A4" sqref="A4"/>
      <selection pane="topRight" activeCell="B43" sqref="B43"/>
    </sheetView>
  </sheetViews>
  <sheetFormatPr defaultRowHeight="12.75" x14ac:dyDescent="0.2"/>
  <cols>
    <col min="1" max="1" width="36.140625" style="1" customWidth="1"/>
    <col min="2" max="2" width="45.7109375" style="1" customWidth="1"/>
    <col min="3" max="3" width="20.85546875" style="1" customWidth="1"/>
    <col min="4" max="4" width="20" style="1" customWidth="1"/>
    <col min="5" max="5" width="17.140625" style="1" customWidth="1"/>
    <col min="6" max="6" width="18.5703125" style="1" customWidth="1"/>
    <col min="7" max="7" width="16.28515625" style="1" customWidth="1"/>
    <col min="8" max="8" width="14.28515625" style="1" customWidth="1"/>
    <col min="9" max="9" width="16.85546875" style="1" customWidth="1"/>
    <col min="10" max="11" width="15.140625" style="1" customWidth="1"/>
    <col min="12" max="12" width="15" style="1" customWidth="1"/>
    <col min="13" max="13" width="14.42578125" style="1" customWidth="1"/>
    <col min="14" max="24" width="13.42578125" style="1" bestFit="1" customWidth="1"/>
    <col min="25" max="25" width="16.28515625" style="1" customWidth="1"/>
    <col min="26" max="26" width="16" style="1" customWidth="1"/>
    <col min="27" max="52" width="13.42578125" style="1" bestFit="1" customWidth="1"/>
    <col min="53" max="53" width="16.42578125" style="1" customWidth="1"/>
    <col min="54" max="54" width="16.140625" style="1" customWidth="1"/>
    <col min="55" max="56" width="13.42578125" style="1" bestFit="1" customWidth="1"/>
    <col min="57" max="57" width="14.5703125" style="1" customWidth="1"/>
    <col min="58" max="59" width="13.42578125" style="1" bestFit="1" customWidth="1"/>
    <col min="60" max="60" width="15.28515625" style="1" customWidth="1"/>
    <col min="61" max="61" width="15.5703125" style="1" customWidth="1"/>
    <col min="62" max="70" width="13.42578125" style="1" bestFit="1" customWidth="1"/>
    <col min="71" max="73" width="12.7109375" style="1" bestFit="1" customWidth="1"/>
    <col min="74" max="74" width="14.7109375" style="1" customWidth="1"/>
    <col min="75" max="75" width="14.85546875" style="1" customWidth="1"/>
    <col min="76" max="121" width="12.7109375" style="1" bestFit="1" customWidth="1"/>
    <col min="122" max="122" width="15.28515625" style="1" customWidth="1"/>
    <col min="123" max="199" width="12.7109375" style="1" bestFit="1" customWidth="1"/>
    <col min="200" max="258" width="13.85546875" style="1" bestFit="1" customWidth="1"/>
    <col min="259" max="259" width="16.85546875" style="1" customWidth="1"/>
    <col min="260" max="260" width="16" style="1" customWidth="1"/>
    <col min="261" max="261" width="15.85546875" style="1" customWidth="1"/>
    <col min="262" max="263" width="15" style="1" customWidth="1"/>
    <col min="264" max="264" width="18.28515625" style="1" customWidth="1"/>
    <col min="265" max="16384" width="9.140625" style="1"/>
  </cols>
  <sheetData>
    <row r="1" spans="1:264" ht="21" customHeight="1" x14ac:dyDescent="0.2">
      <c r="A1" s="24" t="s">
        <v>0</v>
      </c>
      <c r="B1" s="24"/>
    </row>
    <row r="2" spans="1:264" ht="35.25" customHeight="1" x14ac:dyDescent="0.2">
      <c r="A2" s="17" t="s">
        <v>1</v>
      </c>
      <c r="B2" s="17" t="s">
        <v>2</v>
      </c>
    </row>
    <row r="3" spans="1:264" ht="36.75" customHeight="1" x14ac:dyDescent="0.2">
      <c r="A3" s="17" t="s">
        <v>3</v>
      </c>
      <c r="B3" s="17" t="s">
        <v>4</v>
      </c>
    </row>
    <row r="4" spans="1:264" ht="40.5" customHeight="1" x14ac:dyDescent="0.2">
      <c r="A4" s="17" t="s">
        <v>5</v>
      </c>
      <c r="B4" s="17" t="s">
        <v>6</v>
      </c>
    </row>
    <row r="5" spans="1:264" ht="40.5" customHeight="1" x14ac:dyDescent="0.2">
      <c r="A5" s="17"/>
      <c r="B5" s="17"/>
    </row>
    <row r="6" spans="1:264" ht="13.5" thickBot="1" x14ac:dyDescent="0.25">
      <c r="B6" s="6" t="s">
        <v>7</v>
      </c>
      <c r="C6" s="6" t="s">
        <v>8</v>
      </c>
    </row>
    <row r="7" spans="1:264" ht="16.5" thickTop="1" thickBot="1" x14ac:dyDescent="0.3">
      <c r="A7" s="5" t="s">
        <v>9</v>
      </c>
      <c r="C7" s="12">
        <f>C10*C11*5</f>
        <v>93500</v>
      </c>
      <c r="G7" s="25"/>
      <c r="H7" s="25"/>
    </row>
    <row r="8" spans="1:264" ht="16.5" thickTop="1" thickBot="1" x14ac:dyDescent="0.3">
      <c r="A8" s="5" t="s">
        <v>10</v>
      </c>
      <c r="C8" s="16">
        <f>C11*C12*5</f>
        <v>16500</v>
      </c>
      <c r="G8" s="25"/>
      <c r="H8" s="25"/>
    </row>
    <row r="9" spans="1:264" ht="16.5" thickTop="1" thickBot="1" x14ac:dyDescent="0.3">
      <c r="A9" s="5" t="s">
        <v>52</v>
      </c>
      <c r="B9" s="1" t="s">
        <v>53</v>
      </c>
      <c r="C9" s="16">
        <v>5000</v>
      </c>
      <c r="G9" s="25"/>
      <c r="H9" s="25"/>
    </row>
    <row r="10" spans="1:264" ht="16.5" thickTop="1" thickBot="1" x14ac:dyDescent="0.3">
      <c r="A10" s="5" t="s">
        <v>11</v>
      </c>
      <c r="B10" s="5" t="s">
        <v>12</v>
      </c>
      <c r="C10" s="15">
        <v>17</v>
      </c>
    </row>
    <row r="11" spans="1:264" ht="16.5" thickTop="1" thickBot="1" x14ac:dyDescent="0.3">
      <c r="A11" s="5" t="s">
        <v>13</v>
      </c>
      <c r="C11" s="12">
        <v>1100</v>
      </c>
      <c r="DZ11" s="1">
        <f>124-52</f>
        <v>72</v>
      </c>
    </row>
    <row r="12" spans="1:264" ht="16.5" thickTop="1" thickBot="1" x14ac:dyDescent="0.3">
      <c r="A12" s="5" t="s">
        <v>14</v>
      </c>
      <c r="B12" s="5" t="s">
        <v>15</v>
      </c>
      <c r="C12" s="12">
        <v>3</v>
      </c>
    </row>
    <row r="13" spans="1:264" ht="15" customHeight="1" thickTop="1" x14ac:dyDescent="0.2"/>
    <row r="14" spans="1:264" ht="15" x14ac:dyDescent="0.25">
      <c r="A14" s="3" t="s">
        <v>16</v>
      </c>
      <c r="B14" s="3"/>
      <c r="Q14" s="1">
        <v>1</v>
      </c>
      <c r="R14" s="1">
        <v>1</v>
      </c>
      <c r="S14" s="1">
        <v>1</v>
      </c>
      <c r="T14" s="1">
        <v>1</v>
      </c>
      <c r="U14" s="1">
        <v>1</v>
      </c>
      <c r="V14" s="1">
        <v>1</v>
      </c>
      <c r="W14" s="1">
        <v>2</v>
      </c>
      <c r="X14" s="1">
        <v>2</v>
      </c>
      <c r="Y14" s="1">
        <v>2</v>
      </c>
      <c r="Z14" s="1">
        <v>2</v>
      </c>
      <c r="AA14" s="1">
        <v>3</v>
      </c>
      <c r="AB14" s="1">
        <v>3</v>
      </c>
      <c r="AC14" s="1">
        <v>3</v>
      </c>
      <c r="AD14" s="1">
        <v>3</v>
      </c>
      <c r="AE14" s="1">
        <v>4</v>
      </c>
      <c r="AF14" s="1">
        <v>4</v>
      </c>
      <c r="AG14" s="1">
        <v>4</v>
      </c>
      <c r="AH14" s="1">
        <v>4</v>
      </c>
      <c r="AI14" s="1">
        <v>5</v>
      </c>
      <c r="AJ14" s="1">
        <v>5</v>
      </c>
      <c r="AK14" s="1">
        <v>5</v>
      </c>
      <c r="AL14" s="1">
        <v>5</v>
      </c>
      <c r="AM14" s="1">
        <v>6</v>
      </c>
      <c r="AN14" s="1">
        <v>6</v>
      </c>
      <c r="AO14" s="1">
        <v>6</v>
      </c>
      <c r="AP14" s="1">
        <v>6</v>
      </c>
      <c r="AQ14" s="1">
        <v>7</v>
      </c>
      <c r="AR14" s="1">
        <v>7</v>
      </c>
      <c r="AS14" s="1">
        <v>7</v>
      </c>
      <c r="AT14" s="1">
        <v>7</v>
      </c>
      <c r="AU14" s="1">
        <v>8</v>
      </c>
      <c r="AV14" s="1">
        <v>8</v>
      </c>
      <c r="AW14" s="1">
        <v>8</v>
      </c>
      <c r="AX14" s="1">
        <v>8</v>
      </c>
      <c r="AY14" s="1">
        <v>9</v>
      </c>
      <c r="AZ14" s="1">
        <v>9</v>
      </c>
      <c r="BA14" s="1">
        <v>9</v>
      </c>
      <c r="BB14" s="1">
        <v>9</v>
      </c>
      <c r="BC14" s="1">
        <v>10</v>
      </c>
      <c r="BD14" s="1">
        <v>10</v>
      </c>
      <c r="BE14" s="1">
        <v>10</v>
      </c>
      <c r="BF14" s="1">
        <v>10</v>
      </c>
      <c r="BG14" s="1">
        <v>11</v>
      </c>
      <c r="BH14" s="1">
        <v>11</v>
      </c>
      <c r="BI14" s="1">
        <v>11</v>
      </c>
      <c r="BJ14" s="1">
        <v>11</v>
      </c>
      <c r="BK14" s="1">
        <v>12</v>
      </c>
      <c r="BL14" s="1">
        <v>12</v>
      </c>
      <c r="BM14" s="1">
        <v>12</v>
      </c>
      <c r="BN14" s="1">
        <v>12</v>
      </c>
      <c r="BO14" s="1">
        <v>13</v>
      </c>
      <c r="BP14" s="1">
        <v>13</v>
      </c>
      <c r="BQ14" s="1">
        <v>13</v>
      </c>
      <c r="BR14" s="1">
        <v>13</v>
      </c>
      <c r="BS14" s="1">
        <v>14</v>
      </c>
      <c r="BT14" s="1">
        <v>14</v>
      </c>
      <c r="BU14" s="1">
        <v>14</v>
      </c>
      <c r="BV14" s="1">
        <v>14</v>
      </c>
      <c r="BW14" s="1">
        <v>15</v>
      </c>
      <c r="BX14" s="1">
        <v>15</v>
      </c>
      <c r="BY14" s="1">
        <v>15</v>
      </c>
      <c r="BZ14" s="1">
        <v>15</v>
      </c>
      <c r="CA14" s="1">
        <v>16</v>
      </c>
      <c r="CB14" s="1">
        <v>16</v>
      </c>
      <c r="CC14" s="1">
        <v>16</v>
      </c>
      <c r="CD14" s="1">
        <v>16</v>
      </c>
      <c r="CE14" s="1">
        <v>17</v>
      </c>
      <c r="CF14" s="1">
        <v>17</v>
      </c>
      <c r="CG14" s="1">
        <v>17</v>
      </c>
      <c r="CH14" s="1">
        <v>17</v>
      </c>
      <c r="CI14" s="1">
        <v>18</v>
      </c>
      <c r="CJ14" s="1">
        <v>18</v>
      </c>
      <c r="CK14" s="1">
        <v>18</v>
      </c>
      <c r="CL14" s="1">
        <v>18</v>
      </c>
      <c r="CM14" s="1">
        <v>19</v>
      </c>
      <c r="CN14" s="1">
        <v>19</v>
      </c>
      <c r="CO14" s="1">
        <v>19</v>
      </c>
      <c r="CP14" s="1">
        <v>19</v>
      </c>
      <c r="CQ14" s="1">
        <v>20</v>
      </c>
      <c r="CR14" s="1">
        <v>20</v>
      </c>
      <c r="CS14" s="1">
        <v>20</v>
      </c>
      <c r="CT14" s="1">
        <v>20</v>
      </c>
      <c r="CU14" s="1">
        <v>21</v>
      </c>
      <c r="CV14" s="1">
        <v>21</v>
      </c>
      <c r="CW14" s="1">
        <v>21</v>
      </c>
      <c r="CX14" s="1">
        <v>21</v>
      </c>
      <c r="CY14" s="1">
        <v>22</v>
      </c>
      <c r="CZ14" s="1">
        <v>22</v>
      </c>
      <c r="DA14" s="1">
        <v>22</v>
      </c>
      <c r="DB14" s="1">
        <v>22</v>
      </c>
      <c r="DC14" s="1">
        <v>23</v>
      </c>
      <c r="DD14" s="1">
        <v>23</v>
      </c>
      <c r="DE14" s="1">
        <v>23</v>
      </c>
      <c r="DF14" s="1">
        <v>23</v>
      </c>
      <c r="DG14" s="1">
        <v>24</v>
      </c>
      <c r="DH14" s="1">
        <v>24</v>
      </c>
      <c r="DI14" s="1">
        <v>24</v>
      </c>
      <c r="DJ14" s="1">
        <v>24</v>
      </c>
      <c r="DK14" s="1">
        <v>25</v>
      </c>
      <c r="DL14" s="1">
        <v>25</v>
      </c>
      <c r="DM14" s="1">
        <v>25</v>
      </c>
      <c r="DN14" s="1">
        <v>25</v>
      </c>
      <c r="DO14" s="1">
        <v>26</v>
      </c>
      <c r="DP14" s="1">
        <v>26</v>
      </c>
      <c r="DQ14" s="1">
        <v>26</v>
      </c>
      <c r="DR14" s="1">
        <v>26</v>
      </c>
      <c r="DS14" s="1">
        <v>27</v>
      </c>
      <c r="DT14" s="1">
        <v>27</v>
      </c>
      <c r="DU14" s="1">
        <v>27</v>
      </c>
      <c r="DV14" s="1">
        <v>27</v>
      </c>
      <c r="DW14" s="1">
        <v>27</v>
      </c>
      <c r="DX14" s="1">
        <v>27</v>
      </c>
      <c r="DY14" s="1">
        <v>27</v>
      </c>
      <c r="DZ14" s="1">
        <v>27</v>
      </c>
      <c r="EA14" s="1">
        <v>27</v>
      </c>
      <c r="EB14" s="1">
        <v>27</v>
      </c>
      <c r="EC14" s="1">
        <v>27</v>
      </c>
      <c r="ED14" s="1">
        <v>27</v>
      </c>
      <c r="EE14" s="1">
        <v>27</v>
      </c>
      <c r="EF14" s="1">
        <v>27</v>
      </c>
      <c r="EG14" s="1">
        <v>27</v>
      </c>
      <c r="EH14" s="1">
        <v>27</v>
      </c>
      <c r="EI14" s="1">
        <v>27</v>
      </c>
      <c r="EJ14" s="1">
        <v>27</v>
      </c>
      <c r="EK14" s="1">
        <v>27</v>
      </c>
      <c r="EL14" s="1">
        <v>27</v>
      </c>
      <c r="EM14" s="1">
        <v>27</v>
      </c>
      <c r="EN14" s="1">
        <v>27</v>
      </c>
      <c r="EO14" s="1">
        <v>27</v>
      </c>
      <c r="EP14" s="1">
        <v>27</v>
      </c>
      <c r="EQ14" s="1">
        <v>27</v>
      </c>
      <c r="ER14" s="1">
        <v>27</v>
      </c>
      <c r="ES14" s="1">
        <v>27</v>
      </c>
      <c r="ET14" s="1">
        <v>27</v>
      </c>
      <c r="EU14" s="1">
        <v>27</v>
      </c>
      <c r="EV14" s="1">
        <v>27</v>
      </c>
      <c r="EW14" s="1">
        <v>27</v>
      </c>
      <c r="EX14" s="1">
        <v>27</v>
      </c>
      <c r="EY14" s="1">
        <v>27</v>
      </c>
      <c r="EZ14" s="1">
        <v>27</v>
      </c>
      <c r="FA14" s="1">
        <v>27</v>
      </c>
      <c r="FB14" s="1">
        <v>27</v>
      </c>
      <c r="FC14" s="1">
        <v>27</v>
      </c>
      <c r="FD14" s="1">
        <v>27</v>
      </c>
      <c r="FE14" s="1">
        <v>27</v>
      </c>
      <c r="FF14" s="1">
        <v>27</v>
      </c>
      <c r="FG14" s="1">
        <v>27</v>
      </c>
      <c r="FH14" s="1">
        <v>27</v>
      </c>
      <c r="FI14" s="1">
        <v>27</v>
      </c>
      <c r="FJ14" s="1">
        <v>27</v>
      </c>
      <c r="FK14" s="1">
        <v>27</v>
      </c>
      <c r="FL14" s="1">
        <v>27</v>
      </c>
      <c r="FM14" s="1">
        <v>27</v>
      </c>
      <c r="FN14" s="1">
        <v>27</v>
      </c>
      <c r="FO14" s="1">
        <v>27</v>
      </c>
      <c r="FP14" s="1">
        <v>27</v>
      </c>
      <c r="FQ14" s="1">
        <v>27</v>
      </c>
      <c r="FR14" s="1">
        <v>27</v>
      </c>
      <c r="FS14" s="1">
        <v>27</v>
      </c>
      <c r="FT14" s="1">
        <v>27</v>
      </c>
      <c r="FU14" s="1">
        <v>27</v>
      </c>
      <c r="FV14" s="1">
        <v>27</v>
      </c>
      <c r="FW14" s="1">
        <v>27</v>
      </c>
      <c r="FX14" s="1">
        <v>27</v>
      </c>
      <c r="FY14" s="1">
        <v>27</v>
      </c>
      <c r="FZ14" s="1">
        <v>27</v>
      </c>
      <c r="GA14" s="1">
        <v>27</v>
      </c>
      <c r="GB14" s="1">
        <v>27</v>
      </c>
      <c r="GC14" s="1">
        <v>27</v>
      </c>
      <c r="GD14" s="1">
        <v>27</v>
      </c>
      <c r="GE14" s="1">
        <v>27</v>
      </c>
      <c r="GF14" s="1">
        <v>27</v>
      </c>
      <c r="GG14" s="1">
        <v>27</v>
      </c>
      <c r="GH14" s="1">
        <v>27</v>
      </c>
      <c r="GI14" s="1">
        <v>27</v>
      </c>
      <c r="GJ14" s="1">
        <v>27</v>
      </c>
      <c r="GK14" s="1">
        <v>27</v>
      </c>
      <c r="GL14" s="1">
        <v>27</v>
      </c>
      <c r="GM14" s="1">
        <v>27</v>
      </c>
      <c r="GN14" s="1">
        <v>27</v>
      </c>
      <c r="GO14" s="1">
        <v>27</v>
      </c>
      <c r="GP14" s="1">
        <v>27</v>
      </c>
      <c r="GQ14" s="1">
        <v>27</v>
      </c>
      <c r="GR14" s="1">
        <v>27</v>
      </c>
      <c r="GS14" s="1">
        <v>27</v>
      </c>
      <c r="GT14" s="1">
        <v>27</v>
      </c>
      <c r="GU14" s="1">
        <v>27</v>
      </c>
      <c r="GV14" s="1">
        <v>27</v>
      </c>
      <c r="GW14" s="1">
        <v>27</v>
      </c>
      <c r="GX14" s="1">
        <v>27</v>
      </c>
      <c r="GY14" s="1">
        <v>27</v>
      </c>
      <c r="GZ14" s="1">
        <v>27</v>
      </c>
      <c r="HA14" s="1">
        <v>27</v>
      </c>
      <c r="HB14" s="1">
        <v>27</v>
      </c>
      <c r="HC14" s="1">
        <v>27</v>
      </c>
      <c r="HD14" s="1">
        <v>27</v>
      </c>
      <c r="HE14" s="1">
        <v>27</v>
      </c>
      <c r="HF14" s="1">
        <v>27</v>
      </c>
      <c r="HG14" s="1">
        <v>27</v>
      </c>
      <c r="HH14" s="1">
        <v>27</v>
      </c>
      <c r="HI14" s="1">
        <v>27</v>
      </c>
      <c r="HJ14" s="1">
        <v>27</v>
      </c>
      <c r="HK14" s="1">
        <v>27</v>
      </c>
      <c r="HL14" s="1">
        <v>27</v>
      </c>
      <c r="HM14" s="1">
        <v>27</v>
      </c>
      <c r="HN14" s="1">
        <v>27</v>
      </c>
      <c r="HO14" s="1">
        <v>27</v>
      </c>
      <c r="HP14" s="1">
        <v>27</v>
      </c>
      <c r="HQ14" s="1">
        <v>27</v>
      </c>
      <c r="HR14" s="1">
        <v>27</v>
      </c>
      <c r="HS14" s="1">
        <v>27</v>
      </c>
      <c r="HT14" s="1">
        <v>27</v>
      </c>
      <c r="HU14" s="1">
        <v>27</v>
      </c>
      <c r="HV14" s="1">
        <v>27</v>
      </c>
      <c r="HW14" s="1">
        <v>27</v>
      </c>
      <c r="HX14" s="1">
        <v>27</v>
      </c>
      <c r="HY14" s="1">
        <v>27</v>
      </c>
      <c r="HZ14" s="1">
        <v>27</v>
      </c>
      <c r="IA14" s="1">
        <v>27</v>
      </c>
      <c r="IB14" s="1">
        <v>27</v>
      </c>
      <c r="IC14" s="1">
        <v>27</v>
      </c>
      <c r="ID14" s="1">
        <v>27</v>
      </c>
      <c r="IE14" s="1">
        <v>27</v>
      </c>
      <c r="IF14" s="1">
        <v>27</v>
      </c>
      <c r="IG14" s="1">
        <v>27</v>
      </c>
      <c r="IH14" s="1">
        <v>27</v>
      </c>
      <c r="II14" s="1">
        <v>27</v>
      </c>
      <c r="IJ14" s="1">
        <v>27</v>
      </c>
      <c r="IK14" s="1">
        <v>27</v>
      </c>
      <c r="IL14" s="1">
        <v>27</v>
      </c>
      <c r="IM14" s="1">
        <v>27</v>
      </c>
      <c r="IN14" s="1">
        <v>27</v>
      </c>
      <c r="IO14" s="1">
        <v>27</v>
      </c>
      <c r="IP14" s="1">
        <v>27</v>
      </c>
      <c r="IQ14" s="1">
        <v>27</v>
      </c>
      <c r="IR14" s="1">
        <v>27</v>
      </c>
      <c r="IS14" s="1">
        <v>27</v>
      </c>
      <c r="IT14" s="1">
        <v>27</v>
      </c>
      <c r="IU14" s="1">
        <v>27</v>
      </c>
      <c r="IV14" s="1">
        <v>27</v>
      </c>
      <c r="IW14" s="1">
        <v>27</v>
      </c>
      <c r="IX14" s="1">
        <v>27</v>
      </c>
      <c r="IY14" s="1">
        <v>27</v>
      </c>
      <c r="IZ14" s="1">
        <v>27</v>
      </c>
      <c r="JA14" s="1">
        <v>27</v>
      </c>
      <c r="JB14" s="1">
        <v>27</v>
      </c>
    </row>
    <row r="15" spans="1:264" x14ac:dyDescent="0.2">
      <c r="A15" s="6" t="s">
        <v>17</v>
      </c>
      <c r="C15" s="6">
        <v>1</v>
      </c>
      <c r="D15" s="6">
        <f t="shared" ref="D15:F15" si="0">C15+1</f>
        <v>2</v>
      </c>
      <c r="E15" s="6">
        <f t="shared" si="0"/>
        <v>3</v>
      </c>
      <c r="F15" s="6">
        <f t="shared" si="0"/>
        <v>4</v>
      </c>
      <c r="G15" s="6">
        <f>F15+1</f>
        <v>5</v>
      </c>
      <c r="H15" s="6">
        <f>G15+1</f>
        <v>6</v>
      </c>
      <c r="I15" s="6">
        <f>H15+1</f>
        <v>7</v>
      </c>
      <c r="J15" s="6">
        <f>I15+1</f>
        <v>8</v>
      </c>
      <c r="K15" s="6">
        <f>J15+1</f>
        <v>9</v>
      </c>
      <c r="L15" s="6">
        <f>K15+1</f>
        <v>10</v>
      </c>
      <c r="M15" s="6">
        <f>L15+1</f>
        <v>11</v>
      </c>
      <c r="N15" s="6">
        <f>M15+1</f>
        <v>12</v>
      </c>
      <c r="O15" s="6">
        <f>N15+1</f>
        <v>13</v>
      </c>
      <c r="P15" s="6">
        <f>O15+1</f>
        <v>14</v>
      </c>
      <c r="Q15" s="6">
        <f>P15+1</f>
        <v>15</v>
      </c>
      <c r="R15" s="6">
        <f>Q15+1</f>
        <v>16</v>
      </c>
      <c r="S15" s="6">
        <f>R15+1</f>
        <v>17</v>
      </c>
      <c r="T15" s="6">
        <f>S15+1</f>
        <v>18</v>
      </c>
      <c r="U15" s="6">
        <f>T15+1</f>
        <v>19</v>
      </c>
      <c r="V15" s="6">
        <f>U15+1</f>
        <v>20</v>
      </c>
      <c r="W15" s="6">
        <f>V15+1</f>
        <v>21</v>
      </c>
      <c r="X15" s="6">
        <f>W15+1</f>
        <v>22</v>
      </c>
      <c r="Y15" s="6">
        <f>X15+1</f>
        <v>23</v>
      </c>
      <c r="Z15" s="6">
        <f>Y15+1</f>
        <v>24</v>
      </c>
      <c r="AA15" s="6">
        <f>Z15+1</f>
        <v>25</v>
      </c>
      <c r="AB15" s="6">
        <f>AA15+1</f>
        <v>26</v>
      </c>
      <c r="AC15" s="6">
        <f>AB15+1</f>
        <v>27</v>
      </c>
      <c r="AD15" s="6">
        <f>AC15+1</f>
        <v>28</v>
      </c>
      <c r="AE15" s="6">
        <f>AD15+1</f>
        <v>29</v>
      </c>
      <c r="AF15" s="6">
        <f>AE15+1</f>
        <v>30</v>
      </c>
      <c r="AG15" s="6">
        <f>AF15+1</f>
        <v>31</v>
      </c>
      <c r="AH15" s="6">
        <f>AG15+1</f>
        <v>32</v>
      </c>
      <c r="AI15" s="6">
        <f>AH15+1</f>
        <v>33</v>
      </c>
      <c r="AJ15" s="6">
        <f>AI15+1</f>
        <v>34</v>
      </c>
      <c r="AK15" s="6">
        <f>AJ15+1</f>
        <v>35</v>
      </c>
      <c r="AL15" s="6">
        <f>AK15+1</f>
        <v>36</v>
      </c>
      <c r="AM15" s="6">
        <f>AL15+1</f>
        <v>37</v>
      </c>
      <c r="AN15" s="6">
        <f>AM15+1</f>
        <v>38</v>
      </c>
      <c r="AO15" s="6">
        <f>AN15+1</f>
        <v>39</v>
      </c>
      <c r="AP15" s="6">
        <f>AO15+1</f>
        <v>40</v>
      </c>
      <c r="AQ15" s="6">
        <f>AP15+1</f>
        <v>41</v>
      </c>
      <c r="AR15" s="6">
        <f>AQ15+1</f>
        <v>42</v>
      </c>
      <c r="AS15" s="6">
        <f>AR15+1</f>
        <v>43</v>
      </c>
      <c r="AT15" s="6">
        <f>AS15+1</f>
        <v>44</v>
      </c>
      <c r="AU15" s="6">
        <f>AT15+1</f>
        <v>45</v>
      </c>
      <c r="AV15" s="6">
        <f>AU15+1</f>
        <v>46</v>
      </c>
      <c r="AW15" s="6">
        <f>AV15+1</f>
        <v>47</v>
      </c>
      <c r="AX15" s="6">
        <f>AW15+1</f>
        <v>48</v>
      </c>
      <c r="AY15" s="6">
        <f>AX15+1</f>
        <v>49</v>
      </c>
      <c r="AZ15" s="6">
        <f>AY15+1</f>
        <v>50</v>
      </c>
      <c r="BA15" s="6">
        <f>AZ15+1</f>
        <v>51</v>
      </c>
      <c r="BB15" s="6">
        <f>BA15+1</f>
        <v>52</v>
      </c>
      <c r="BC15" s="6">
        <f>BB15+1</f>
        <v>53</v>
      </c>
      <c r="BD15" s="6">
        <f>BC15+1</f>
        <v>54</v>
      </c>
      <c r="BE15" s="6">
        <f>BD15+1</f>
        <v>55</v>
      </c>
      <c r="BF15" s="6">
        <f>BE15+1</f>
        <v>56</v>
      </c>
      <c r="BG15" s="6">
        <f>BF15+1</f>
        <v>57</v>
      </c>
      <c r="BH15" s="6">
        <f>BG15+1</f>
        <v>58</v>
      </c>
      <c r="BI15" s="6">
        <f>BH15+1</f>
        <v>59</v>
      </c>
      <c r="BJ15" s="6">
        <f>BI15+1</f>
        <v>60</v>
      </c>
      <c r="BK15" s="6">
        <f>BJ15+1</f>
        <v>61</v>
      </c>
      <c r="BL15" s="6">
        <f>BK15+1</f>
        <v>62</v>
      </c>
      <c r="BM15" s="6">
        <f>BL15+1</f>
        <v>63</v>
      </c>
      <c r="BN15" s="6">
        <f>BM15+1</f>
        <v>64</v>
      </c>
      <c r="BO15" s="6">
        <f>BN15+1</f>
        <v>65</v>
      </c>
      <c r="BP15" s="6">
        <f t="shared" ref="BP15:EA15" si="1">BO15+1</f>
        <v>66</v>
      </c>
      <c r="BQ15" s="6">
        <f t="shared" si="1"/>
        <v>67</v>
      </c>
      <c r="BR15" s="6">
        <f t="shared" si="1"/>
        <v>68</v>
      </c>
      <c r="BS15" s="6">
        <f t="shared" si="1"/>
        <v>69</v>
      </c>
      <c r="BT15" s="6">
        <f t="shared" si="1"/>
        <v>70</v>
      </c>
      <c r="BU15" s="6">
        <f t="shared" si="1"/>
        <v>71</v>
      </c>
      <c r="BV15" s="6">
        <f t="shared" si="1"/>
        <v>72</v>
      </c>
      <c r="BW15" s="6">
        <f t="shared" si="1"/>
        <v>73</v>
      </c>
      <c r="BX15" s="6">
        <f t="shared" si="1"/>
        <v>74</v>
      </c>
      <c r="BY15" s="6">
        <f t="shared" si="1"/>
        <v>75</v>
      </c>
      <c r="BZ15" s="6">
        <f t="shared" si="1"/>
        <v>76</v>
      </c>
      <c r="CA15" s="6">
        <f t="shared" si="1"/>
        <v>77</v>
      </c>
      <c r="CB15" s="6">
        <f t="shared" si="1"/>
        <v>78</v>
      </c>
      <c r="CC15" s="6">
        <f t="shared" si="1"/>
        <v>79</v>
      </c>
      <c r="CD15" s="6">
        <f t="shared" si="1"/>
        <v>80</v>
      </c>
      <c r="CE15" s="6">
        <f t="shared" si="1"/>
        <v>81</v>
      </c>
      <c r="CF15" s="6">
        <f t="shared" si="1"/>
        <v>82</v>
      </c>
      <c r="CG15" s="6">
        <f t="shared" si="1"/>
        <v>83</v>
      </c>
      <c r="CH15" s="6">
        <f t="shared" si="1"/>
        <v>84</v>
      </c>
      <c r="CI15" s="6">
        <f t="shared" si="1"/>
        <v>85</v>
      </c>
      <c r="CJ15" s="6">
        <f t="shared" si="1"/>
        <v>86</v>
      </c>
      <c r="CK15" s="6">
        <f t="shared" si="1"/>
        <v>87</v>
      </c>
      <c r="CL15" s="6">
        <f t="shared" si="1"/>
        <v>88</v>
      </c>
      <c r="CM15" s="6">
        <f t="shared" si="1"/>
        <v>89</v>
      </c>
      <c r="CN15" s="6">
        <f t="shared" si="1"/>
        <v>90</v>
      </c>
      <c r="CO15" s="6">
        <f t="shared" si="1"/>
        <v>91</v>
      </c>
      <c r="CP15" s="6">
        <f t="shared" si="1"/>
        <v>92</v>
      </c>
      <c r="CQ15" s="6">
        <f t="shared" si="1"/>
        <v>93</v>
      </c>
      <c r="CR15" s="6">
        <f t="shared" si="1"/>
        <v>94</v>
      </c>
      <c r="CS15" s="6">
        <f t="shared" si="1"/>
        <v>95</v>
      </c>
      <c r="CT15" s="6">
        <f t="shared" si="1"/>
        <v>96</v>
      </c>
      <c r="CU15" s="6">
        <f t="shared" si="1"/>
        <v>97</v>
      </c>
      <c r="CV15" s="6">
        <f t="shared" si="1"/>
        <v>98</v>
      </c>
      <c r="CW15" s="6">
        <f t="shared" si="1"/>
        <v>99</v>
      </c>
      <c r="CX15" s="6">
        <f t="shared" si="1"/>
        <v>100</v>
      </c>
      <c r="CY15" s="6">
        <f t="shared" si="1"/>
        <v>101</v>
      </c>
      <c r="CZ15" s="6">
        <f t="shared" si="1"/>
        <v>102</v>
      </c>
      <c r="DA15" s="6">
        <f t="shared" si="1"/>
        <v>103</v>
      </c>
      <c r="DB15" s="6">
        <f t="shared" si="1"/>
        <v>104</v>
      </c>
      <c r="DC15" s="6">
        <f t="shared" si="1"/>
        <v>105</v>
      </c>
      <c r="DD15" s="6">
        <f t="shared" si="1"/>
        <v>106</v>
      </c>
      <c r="DE15" s="6">
        <f t="shared" si="1"/>
        <v>107</v>
      </c>
      <c r="DF15" s="6">
        <f t="shared" si="1"/>
        <v>108</v>
      </c>
      <c r="DG15" s="6">
        <f t="shared" si="1"/>
        <v>109</v>
      </c>
      <c r="DH15" s="6">
        <f t="shared" si="1"/>
        <v>110</v>
      </c>
      <c r="DI15" s="6">
        <f t="shared" si="1"/>
        <v>111</v>
      </c>
      <c r="DJ15" s="6">
        <f t="shared" si="1"/>
        <v>112</v>
      </c>
      <c r="DK15" s="6">
        <f t="shared" si="1"/>
        <v>113</v>
      </c>
      <c r="DL15" s="6">
        <f t="shared" si="1"/>
        <v>114</v>
      </c>
      <c r="DM15" s="6">
        <f t="shared" si="1"/>
        <v>115</v>
      </c>
      <c r="DN15" s="6">
        <f t="shared" si="1"/>
        <v>116</v>
      </c>
      <c r="DO15" s="6">
        <f t="shared" si="1"/>
        <v>117</v>
      </c>
      <c r="DP15" s="6">
        <f t="shared" si="1"/>
        <v>118</v>
      </c>
      <c r="DQ15" s="6">
        <f t="shared" si="1"/>
        <v>119</v>
      </c>
      <c r="DR15" s="6">
        <f t="shared" si="1"/>
        <v>120</v>
      </c>
      <c r="DS15" s="6">
        <f t="shared" si="1"/>
        <v>121</v>
      </c>
      <c r="DT15" s="6">
        <f t="shared" si="1"/>
        <v>122</v>
      </c>
      <c r="DU15" s="6">
        <f t="shared" si="1"/>
        <v>123</v>
      </c>
      <c r="DV15" s="6">
        <f t="shared" si="1"/>
        <v>124</v>
      </c>
      <c r="DW15" s="6">
        <f t="shared" si="1"/>
        <v>125</v>
      </c>
      <c r="DX15" s="6">
        <f t="shared" si="1"/>
        <v>126</v>
      </c>
      <c r="DY15" s="6">
        <f t="shared" si="1"/>
        <v>127</v>
      </c>
      <c r="DZ15" s="6">
        <f t="shared" si="1"/>
        <v>128</v>
      </c>
      <c r="EA15" s="6">
        <f t="shared" si="1"/>
        <v>129</v>
      </c>
      <c r="EB15" s="6">
        <f t="shared" ref="EB15:GM15" si="2">EA15+1</f>
        <v>130</v>
      </c>
      <c r="EC15" s="6">
        <f t="shared" si="2"/>
        <v>131</v>
      </c>
      <c r="ED15" s="6">
        <f t="shared" si="2"/>
        <v>132</v>
      </c>
      <c r="EE15" s="6">
        <f t="shared" si="2"/>
        <v>133</v>
      </c>
      <c r="EF15" s="6">
        <f t="shared" si="2"/>
        <v>134</v>
      </c>
      <c r="EG15" s="6">
        <f t="shared" si="2"/>
        <v>135</v>
      </c>
      <c r="EH15" s="6">
        <f t="shared" si="2"/>
        <v>136</v>
      </c>
      <c r="EI15" s="6">
        <f t="shared" si="2"/>
        <v>137</v>
      </c>
      <c r="EJ15" s="6">
        <f t="shared" si="2"/>
        <v>138</v>
      </c>
      <c r="EK15" s="6">
        <f t="shared" si="2"/>
        <v>139</v>
      </c>
      <c r="EL15" s="6">
        <f t="shared" si="2"/>
        <v>140</v>
      </c>
      <c r="EM15" s="6">
        <f t="shared" si="2"/>
        <v>141</v>
      </c>
      <c r="EN15" s="6">
        <f t="shared" si="2"/>
        <v>142</v>
      </c>
      <c r="EO15" s="6">
        <f t="shared" si="2"/>
        <v>143</v>
      </c>
      <c r="EP15" s="6">
        <f t="shared" si="2"/>
        <v>144</v>
      </c>
      <c r="EQ15" s="6">
        <f t="shared" si="2"/>
        <v>145</v>
      </c>
      <c r="ER15" s="6">
        <f t="shared" si="2"/>
        <v>146</v>
      </c>
      <c r="ES15" s="6">
        <f t="shared" si="2"/>
        <v>147</v>
      </c>
      <c r="ET15" s="6">
        <f t="shared" si="2"/>
        <v>148</v>
      </c>
      <c r="EU15" s="6">
        <f t="shared" si="2"/>
        <v>149</v>
      </c>
      <c r="EV15" s="6">
        <f t="shared" si="2"/>
        <v>150</v>
      </c>
      <c r="EW15" s="6">
        <f t="shared" si="2"/>
        <v>151</v>
      </c>
      <c r="EX15" s="6">
        <f t="shared" si="2"/>
        <v>152</v>
      </c>
      <c r="EY15" s="6">
        <f t="shared" si="2"/>
        <v>153</v>
      </c>
      <c r="EZ15" s="6">
        <f t="shared" si="2"/>
        <v>154</v>
      </c>
      <c r="FA15" s="6">
        <f t="shared" si="2"/>
        <v>155</v>
      </c>
      <c r="FB15" s="6">
        <f t="shared" si="2"/>
        <v>156</v>
      </c>
      <c r="FC15" s="6">
        <f t="shared" si="2"/>
        <v>157</v>
      </c>
      <c r="FD15" s="6">
        <f t="shared" si="2"/>
        <v>158</v>
      </c>
      <c r="FE15" s="6">
        <f t="shared" si="2"/>
        <v>159</v>
      </c>
      <c r="FF15" s="6">
        <f t="shared" si="2"/>
        <v>160</v>
      </c>
      <c r="FG15" s="6">
        <f t="shared" si="2"/>
        <v>161</v>
      </c>
      <c r="FH15" s="6">
        <f t="shared" si="2"/>
        <v>162</v>
      </c>
      <c r="FI15" s="6">
        <f t="shared" si="2"/>
        <v>163</v>
      </c>
      <c r="FJ15" s="6">
        <f t="shared" si="2"/>
        <v>164</v>
      </c>
      <c r="FK15" s="6">
        <f t="shared" si="2"/>
        <v>165</v>
      </c>
      <c r="FL15" s="6">
        <f t="shared" si="2"/>
        <v>166</v>
      </c>
      <c r="FM15" s="6">
        <f t="shared" si="2"/>
        <v>167</v>
      </c>
      <c r="FN15" s="6">
        <f t="shared" si="2"/>
        <v>168</v>
      </c>
      <c r="FO15" s="6">
        <f t="shared" si="2"/>
        <v>169</v>
      </c>
      <c r="FP15" s="6">
        <f t="shared" si="2"/>
        <v>170</v>
      </c>
      <c r="FQ15" s="6">
        <f t="shared" si="2"/>
        <v>171</v>
      </c>
      <c r="FR15" s="6">
        <f t="shared" si="2"/>
        <v>172</v>
      </c>
      <c r="FS15" s="6">
        <f t="shared" si="2"/>
        <v>173</v>
      </c>
      <c r="FT15" s="6">
        <f t="shared" si="2"/>
        <v>174</v>
      </c>
      <c r="FU15" s="6">
        <f t="shared" si="2"/>
        <v>175</v>
      </c>
      <c r="FV15" s="6">
        <f t="shared" si="2"/>
        <v>176</v>
      </c>
      <c r="FW15" s="6">
        <f t="shared" si="2"/>
        <v>177</v>
      </c>
      <c r="FX15" s="6">
        <f t="shared" si="2"/>
        <v>178</v>
      </c>
      <c r="FY15" s="6">
        <f t="shared" si="2"/>
        <v>179</v>
      </c>
      <c r="FZ15" s="6">
        <f t="shared" si="2"/>
        <v>180</v>
      </c>
      <c r="GA15" s="6">
        <f t="shared" si="2"/>
        <v>181</v>
      </c>
      <c r="GB15" s="6">
        <f t="shared" si="2"/>
        <v>182</v>
      </c>
      <c r="GC15" s="6">
        <f t="shared" si="2"/>
        <v>183</v>
      </c>
      <c r="GD15" s="6">
        <f t="shared" si="2"/>
        <v>184</v>
      </c>
      <c r="GE15" s="6">
        <f t="shared" si="2"/>
        <v>185</v>
      </c>
      <c r="GF15" s="6">
        <f t="shared" si="2"/>
        <v>186</v>
      </c>
      <c r="GG15" s="6">
        <f t="shared" si="2"/>
        <v>187</v>
      </c>
      <c r="GH15" s="6">
        <f t="shared" si="2"/>
        <v>188</v>
      </c>
      <c r="GI15" s="6">
        <f t="shared" si="2"/>
        <v>189</v>
      </c>
      <c r="GJ15" s="6">
        <f t="shared" si="2"/>
        <v>190</v>
      </c>
      <c r="GK15" s="6">
        <f t="shared" si="2"/>
        <v>191</v>
      </c>
      <c r="GL15" s="6">
        <f t="shared" si="2"/>
        <v>192</v>
      </c>
      <c r="GM15" s="6">
        <f t="shared" si="2"/>
        <v>193</v>
      </c>
      <c r="GN15" s="6">
        <f t="shared" ref="GN15:JB15" si="3">GM15+1</f>
        <v>194</v>
      </c>
      <c r="GO15" s="6">
        <f t="shared" si="3"/>
        <v>195</v>
      </c>
      <c r="GP15" s="6">
        <f t="shared" si="3"/>
        <v>196</v>
      </c>
      <c r="GQ15" s="6">
        <f t="shared" si="3"/>
        <v>197</v>
      </c>
      <c r="GR15" s="6">
        <f t="shared" si="3"/>
        <v>198</v>
      </c>
      <c r="GS15" s="6">
        <f t="shared" si="3"/>
        <v>199</v>
      </c>
      <c r="GT15" s="6">
        <f t="shared" si="3"/>
        <v>200</v>
      </c>
      <c r="GU15" s="6">
        <f t="shared" si="3"/>
        <v>201</v>
      </c>
      <c r="GV15" s="6">
        <f t="shared" si="3"/>
        <v>202</v>
      </c>
      <c r="GW15" s="6">
        <f t="shared" si="3"/>
        <v>203</v>
      </c>
      <c r="GX15" s="6">
        <f t="shared" si="3"/>
        <v>204</v>
      </c>
      <c r="GY15" s="6">
        <f t="shared" si="3"/>
        <v>205</v>
      </c>
      <c r="GZ15" s="6">
        <f t="shared" si="3"/>
        <v>206</v>
      </c>
      <c r="HA15" s="6">
        <f t="shared" si="3"/>
        <v>207</v>
      </c>
      <c r="HB15" s="6">
        <f t="shared" si="3"/>
        <v>208</v>
      </c>
      <c r="HC15" s="6">
        <f t="shared" si="3"/>
        <v>209</v>
      </c>
      <c r="HD15" s="6">
        <f t="shared" si="3"/>
        <v>210</v>
      </c>
      <c r="HE15" s="6">
        <f t="shared" si="3"/>
        <v>211</v>
      </c>
      <c r="HF15" s="6">
        <f t="shared" si="3"/>
        <v>212</v>
      </c>
      <c r="HG15" s="6">
        <f t="shared" si="3"/>
        <v>213</v>
      </c>
      <c r="HH15" s="6">
        <f t="shared" si="3"/>
        <v>214</v>
      </c>
      <c r="HI15" s="6">
        <f t="shared" si="3"/>
        <v>215</v>
      </c>
      <c r="HJ15" s="6">
        <f t="shared" si="3"/>
        <v>216</v>
      </c>
      <c r="HK15" s="6">
        <f t="shared" si="3"/>
        <v>217</v>
      </c>
      <c r="HL15" s="6">
        <f t="shared" si="3"/>
        <v>218</v>
      </c>
      <c r="HM15" s="6">
        <f t="shared" si="3"/>
        <v>219</v>
      </c>
      <c r="HN15" s="6">
        <f t="shared" si="3"/>
        <v>220</v>
      </c>
      <c r="HO15" s="6">
        <f t="shared" si="3"/>
        <v>221</v>
      </c>
      <c r="HP15" s="6">
        <f t="shared" si="3"/>
        <v>222</v>
      </c>
      <c r="HQ15" s="6">
        <f t="shared" si="3"/>
        <v>223</v>
      </c>
      <c r="HR15" s="6">
        <f t="shared" si="3"/>
        <v>224</v>
      </c>
      <c r="HS15" s="6">
        <f t="shared" si="3"/>
        <v>225</v>
      </c>
      <c r="HT15" s="6">
        <f t="shared" si="3"/>
        <v>226</v>
      </c>
      <c r="HU15" s="6">
        <f t="shared" si="3"/>
        <v>227</v>
      </c>
      <c r="HV15" s="6">
        <f t="shared" si="3"/>
        <v>228</v>
      </c>
      <c r="HW15" s="6">
        <f t="shared" si="3"/>
        <v>229</v>
      </c>
      <c r="HX15" s="6">
        <f t="shared" si="3"/>
        <v>230</v>
      </c>
      <c r="HY15" s="6">
        <f t="shared" si="3"/>
        <v>231</v>
      </c>
      <c r="HZ15" s="6">
        <f t="shared" si="3"/>
        <v>232</v>
      </c>
      <c r="IA15" s="6">
        <f t="shared" si="3"/>
        <v>233</v>
      </c>
      <c r="IB15" s="6">
        <f t="shared" si="3"/>
        <v>234</v>
      </c>
      <c r="IC15" s="6">
        <f t="shared" si="3"/>
        <v>235</v>
      </c>
      <c r="ID15" s="6">
        <f t="shared" si="3"/>
        <v>236</v>
      </c>
      <c r="IE15" s="6">
        <f t="shared" si="3"/>
        <v>237</v>
      </c>
      <c r="IF15" s="6">
        <f t="shared" si="3"/>
        <v>238</v>
      </c>
      <c r="IG15" s="6">
        <f t="shared" si="3"/>
        <v>239</v>
      </c>
      <c r="IH15" s="6">
        <f t="shared" si="3"/>
        <v>240</v>
      </c>
      <c r="II15" s="6">
        <f t="shared" si="3"/>
        <v>241</v>
      </c>
      <c r="IJ15" s="6">
        <f t="shared" si="3"/>
        <v>242</v>
      </c>
      <c r="IK15" s="6">
        <f t="shared" si="3"/>
        <v>243</v>
      </c>
      <c r="IL15" s="6">
        <f t="shared" si="3"/>
        <v>244</v>
      </c>
      <c r="IM15" s="6">
        <f t="shared" si="3"/>
        <v>245</v>
      </c>
      <c r="IN15" s="6">
        <f t="shared" si="3"/>
        <v>246</v>
      </c>
      <c r="IO15" s="6">
        <f t="shared" si="3"/>
        <v>247</v>
      </c>
      <c r="IP15" s="6">
        <f t="shared" si="3"/>
        <v>248</v>
      </c>
      <c r="IQ15" s="6">
        <f t="shared" si="3"/>
        <v>249</v>
      </c>
      <c r="IR15" s="6">
        <f t="shared" si="3"/>
        <v>250</v>
      </c>
      <c r="IS15" s="6">
        <f t="shared" si="3"/>
        <v>251</v>
      </c>
      <c r="IT15" s="6">
        <f t="shared" si="3"/>
        <v>252</v>
      </c>
      <c r="IU15" s="6">
        <f t="shared" si="3"/>
        <v>253</v>
      </c>
      <c r="IV15" s="6">
        <f t="shared" si="3"/>
        <v>254</v>
      </c>
      <c r="IW15" s="6">
        <f t="shared" si="3"/>
        <v>255</v>
      </c>
      <c r="IX15" s="6">
        <f t="shared" si="3"/>
        <v>256</v>
      </c>
      <c r="IY15" s="6">
        <f t="shared" si="3"/>
        <v>257</v>
      </c>
      <c r="IZ15" s="6">
        <f t="shared" si="3"/>
        <v>258</v>
      </c>
      <c r="JA15" s="6">
        <f t="shared" si="3"/>
        <v>259</v>
      </c>
      <c r="JB15" s="6">
        <f t="shared" si="3"/>
        <v>260</v>
      </c>
      <c r="JC15" s="6"/>
    </row>
    <row r="16" spans="1:264" ht="15" x14ac:dyDescent="0.25">
      <c r="A16" s="1" t="s">
        <v>18</v>
      </c>
      <c r="C16" s="2">
        <v>0</v>
      </c>
      <c r="D16" s="2">
        <v>0</v>
      </c>
      <c r="E16" s="2">
        <v>0</v>
      </c>
      <c r="F16" s="2">
        <v>0</v>
      </c>
      <c r="G16" s="2">
        <v>0</v>
      </c>
      <c r="H16" s="2">
        <v>0</v>
      </c>
      <c r="I16" s="2">
        <v>0</v>
      </c>
      <c r="J16" s="2">
        <v>0</v>
      </c>
      <c r="K16" s="2">
        <v>0</v>
      </c>
      <c r="L16" s="2">
        <v>0</v>
      </c>
      <c r="M16" s="2">
        <v>0</v>
      </c>
      <c r="N16" s="2">
        <v>0</v>
      </c>
      <c r="O16" s="2">
        <v>0</v>
      </c>
      <c r="P16" s="2">
        <v>0</v>
      </c>
      <c r="Q16" s="7">
        <f>$C$9*Q14</f>
        <v>5000</v>
      </c>
      <c r="R16" s="7">
        <f t="shared" ref="R16:CC16" si="4">$C$9*R14</f>
        <v>5000</v>
      </c>
      <c r="S16" s="7">
        <f t="shared" si="4"/>
        <v>5000</v>
      </c>
      <c r="T16" s="7">
        <f t="shared" si="4"/>
        <v>5000</v>
      </c>
      <c r="U16" s="7">
        <f t="shared" si="4"/>
        <v>5000</v>
      </c>
      <c r="V16" s="7">
        <f t="shared" si="4"/>
        <v>5000</v>
      </c>
      <c r="W16" s="7">
        <f t="shared" si="4"/>
        <v>10000</v>
      </c>
      <c r="X16" s="7">
        <f t="shared" si="4"/>
        <v>10000</v>
      </c>
      <c r="Y16" s="7">
        <f t="shared" si="4"/>
        <v>10000</v>
      </c>
      <c r="Z16" s="7">
        <f t="shared" si="4"/>
        <v>10000</v>
      </c>
      <c r="AA16" s="7">
        <f t="shared" si="4"/>
        <v>15000</v>
      </c>
      <c r="AB16" s="7">
        <f t="shared" si="4"/>
        <v>15000</v>
      </c>
      <c r="AC16" s="7">
        <f t="shared" si="4"/>
        <v>15000</v>
      </c>
      <c r="AD16" s="7">
        <f t="shared" si="4"/>
        <v>15000</v>
      </c>
      <c r="AE16" s="7">
        <f t="shared" si="4"/>
        <v>20000</v>
      </c>
      <c r="AF16" s="7">
        <f t="shared" si="4"/>
        <v>20000</v>
      </c>
      <c r="AG16" s="7">
        <f t="shared" si="4"/>
        <v>20000</v>
      </c>
      <c r="AH16" s="7">
        <f t="shared" si="4"/>
        <v>20000</v>
      </c>
      <c r="AI16" s="7">
        <f t="shared" si="4"/>
        <v>25000</v>
      </c>
      <c r="AJ16" s="7">
        <f t="shared" si="4"/>
        <v>25000</v>
      </c>
      <c r="AK16" s="7">
        <f t="shared" si="4"/>
        <v>25000</v>
      </c>
      <c r="AL16" s="7">
        <f t="shared" si="4"/>
        <v>25000</v>
      </c>
      <c r="AM16" s="7">
        <f t="shared" si="4"/>
        <v>30000</v>
      </c>
      <c r="AN16" s="7">
        <f t="shared" si="4"/>
        <v>30000</v>
      </c>
      <c r="AO16" s="7">
        <f t="shared" si="4"/>
        <v>30000</v>
      </c>
      <c r="AP16" s="7">
        <f t="shared" si="4"/>
        <v>30000</v>
      </c>
      <c r="AQ16" s="7">
        <f t="shared" si="4"/>
        <v>35000</v>
      </c>
      <c r="AR16" s="7">
        <f t="shared" si="4"/>
        <v>35000</v>
      </c>
      <c r="AS16" s="7">
        <f t="shared" si="4"/>
        <v>35000</v>
      </c>
      <c r="AT16" s="7">
        <f t="shared" si="4"/>
        <v>35000</v>
      </c>
      <c r="AU16" s="7">
        <f t="shared" si="4"/>
        <v>40000</v>
      </c>
      <c r="AV16" s="7">
        <f t="shared" si="4"/>
        <v>40000</v>
      </c>
      <c r="AW16" s="7">
        <f t="shared" si="4"/>
        <v>40000</v>
      </c>
      <c r="AX16" s="7">
        <f t="shared" si="4"/>
        <v>40000</v>
      </c>
      <c r="AY16" s="7">
        <f t="shared" si="4"/>
        <v>45000</v>
      </c>
      <c r="AZ16" s="7">
        <f t="shared" si="4"/>
        <v>45000</v>
      </c>
      <c r="BA16" s="7">
        <f t="shared" si="4"/>
        <v>45000</v>
      </c>
      <c r="BB16" s="7">
        <f t="shared" si="4"/>
        <v>45000</v>
      </c>
      <c r="BC16" s="7">
        <f t="shared" si="4"/>
        <v>50000</v>
      </c>
      <c r="BD16" s="7">
        <f t="shared" si="4"/>
        <v>50000</v>
      </c>
      <c r="BE16" s="7">
        <f t="shared" si="4"/>
        <v>50000</v>
      </c>
      <c r="BF16" s="7">
        <f t="shared" si="4"/>
        <v>50000</v>
      </c>
      <c r="BG16" s="7">
        <f t="shared" si="4"/>
        <v>55000</v>
      </c>
      <c r="BH16" s="7">
        <f t="shared" si="4"/>
        <v>55000</v>
      </c>
      <c r="BI16" s="7">
        <f t="shared" si="4"/>
        <v>55000</v>
      </c>
      <c r="BJ16" s="7">
        <f t="shared" si="4"/>
        <v>55000</v>
      </c>
      <c r="BK16" s="7">
        <f t="shared" si="4"/>
        <v>60000</v>
      </c>
      <c r="BL16" s="7">
        <f t="shared" si="4"/>
        <v>60000</v>
      </c>
      <c r="BM16" s="7">
        <f t="shared" si="4"/>
        <v>60000</v>
      </c>
      <c r="BN16" s="7">
        <f t="shared" si="4"/>
        <v>60000</v>
      </c>
      <c r="BO16" s="7">
        <f t="shared" si="4"/>
        <v>65000</v>
      </c>
      <c r="BP16" s="7">
        <f t="shared" si="4"/>
        <v>65000</v>
      </c>
      <c r="BQ16" s="7">
        <f t="shared" si="4"/>
        <v>65000</v>
      </c>
      <c r="BR16" s="7">
        <f t="shared" si="4"/>
        <v>65000</v>
      </c>
      <c r="BS16" s="7">
        <f t="shared" si="4"/>
        <v>70000</v>
      </c>
      <c r="BT16" s="7">
        <f t="shared" si="4"/>
        <v>70000</v>
      </c>
      <c r="BU16" s="7">
        <f t="shared" si="4"/>
        <v>70000</v>
      </c>
      <c r="BV16" s="7">
        <f t="shared" si="4"/>
        <v>70000</v>
      </c>
      <c r="BW16" s="7">
        <f t="shared" si="4"/>
        <v>75000</v>
      </c>
      <c r="BX16" s="7">
        <f t="shared" si="4"/>
        <v>75000</v>
      </c>
      <c r="BY16" s="7">
        <f t="shared" si="4"/>
        <v>75000</v>
      </c>
      <c r="BZ16" s="7">
        <f t="shared" si="4"/>
        <v>75000</v>
      </c>
      <c r="CA16" s="7">
        <f t="shared" si="4"/>
        <v>80000</v>
      </c>
      <c r="CB16" s="7">
        <f t="shared" si="4"/>
        <v>80000</v>
      </c>
      <c r="CC16" s="7">
        <f t="shared" si="4"/>
        <v>80000</v>
      </c>
      <c r="CD16" s="7">
        <f t="shared" ref="CD16:EO16" si="5">$C$9*CD14</f>
        <v>80000</v>
      </c>
      <c r="CE16" s="7">
        <f t="shared" si="5"/>
        <v>85000</v>
      </c>
      <c r="CF16" s="7">
        <f t="shared" si="5"/>
        <v>85000</v>
      </c>
      <c r="CG16" s="7">
        <f t="shared" si="5"/>
        <v>85000</v>
      </c>
      <c r="CH16" s="7">
        <f t="shared" si="5"/>
        <v>85000</v>
      </c>
      <c r="CI16" s="7">
        <f t="shared" si="5"/>
        <v>90000</v>
      </c>
      <c r="CJ16" s="7">
        <f t="shared" si="5"/>
        <v>90000</v>
      </c>
      <c r="CK16" s="7">
        <f t="shared" si="5"/>
        <v>90000</v>
      </c>
      <c r="CL16" s="7">
        <f t="shared" si="5"/>
        <v>90000</v>
      </c>
      <c r="CM16" s="7">
        <f t="shared" si="5"/>
        <v>95000</v>
      </c>
      <c r="CN16" s="7">
        <f t="shared" si="5"/>
        <v>95000</v>
      </c>
      <c r="CO16" s="7">
        <f t="shared" si="5"/>
        <v>95000</v>
      </c>
      <c r="CP16" s="7">
        <f t="shared" si="5"/>
        <v>95000</v>
      </c>
      <c r="CQ16" s="7">
        <f t="shared" si="5"/>
        <v>100000</v>
      </c>
      <c r="CR16" s="7">
        <f t="shared" si="5"/>
        <v>100000</v>
      </c>
      <c r="CS16" s="7">
        <f t="shared" si="5"/>
        <v>100000</v>
      </c>
      <c r="CT16" s="7">
        <f t="shared" si="5"/>
        <v>100000</v>
      </c>
      <c r="CU16" s="7">
        <f t="shared" si="5"/>
        <v>105000</v>
      </c>
      <c r="CV16" s="7">
        <f t="shared" si="5"/>
        <v>105000</v>
      </c>
      <c r="CW16" s="7">
        <f t="shared" si="5"/>
        <v>105000</v>
      </c>
      <c r="CX16" s="7">
        <f t="shared" si="5"/>
        <v>105000</v>
      </c>
      <c r="CY16" s="7">
        <f t="shared" si="5"/>
        <v>110000</v>
      </c>
      <c r="CZ16" s="7">
        <f t="shared" si="5"/>
        <v>110000</v>
      </c>
      <c r="DA16" s="7">
        <f t="shared" si="5"/>
        <v>110000</v>
      </c>
      <c r="DB16" s="7">
        <f t="shared" si="5"/>
        <v>110000</v>
      </c>
      <c r="DC16" s="7">
        <f t="shared" si="5"/>
        <v>115000</v>
      </c>
      <c r="DD16" s="7">
        <f t="shared" si="5"/>
        <v>115000</v>
      </c>
      <c r="DE16" s="7">
        <f t="shared" si="5"/>
        <v>115000</v>
      </c>
      <c r="DF16" s="7">
        <f t="shared" si="5"/>
        <v>115000</v>
      </c>
      <c r="DG16" s="7">
        <f t="shared" si="5"/>
        <v>120000</v>
      </c>
      <c r="DH16" s="7">
        <f t="shared" si="5"/>
        <v>120000</v>
      </c>
      <c r="DI16" s="7">
        <f t="shared" si="5"/>
        <v>120000</v>
      </c>
      <c r="DJ16" s="7">
        <f t="shared" si="5"/>
        <v>120000</v>
      </c>
      <c r="DK16" s="7">
        <f t="shared" si="5"/>
        <v>125000</v>
      </c>
      <c r="DL16" s="7">
        <f t="shared" si="5"/>
        <v>125000</v>
      </c>
      <c r="DM16" s="7">
        <f t="shared" si="5"/>
        <v>125000</v>
      </c>
      <c r="DN16" s="7">
        <f t="shared" si="5"/>
        <v>125000</v>
      </c>
      <c r="DO16" s="7">
        <f t="shared" si="5"/>
        <v>130000</v>
      </c>
      <c r="DP16" s="7">
        <f t="shared" si="5"/>
        <v>130000</v>
      </c>
      <c r="DQ16" s="7">
        <f t="shared" si="5"/>
        <v>130000</v>
      </c>
      <c r="DR16" s="7">
        <f t="shared" si="5"/>
        <v>130000</v>
      </c>
      <c r="DS16" s="7">
        <f t="shared" si="5"/>
        <v>135000</v>
      </c>
      <c r="DT16" s="7">
        <f t="shared" si="5"/>
        <v>135000</v>
      </c>
      <c r="DU16" s="7">
        <f t="shared" si="5"/>
        <v>135000</v>
      </c>
      <c r="DV16" s="7">
        <f t="shared" si="5"/>
        <v>135000</v>
      </c>
      <c r="DW16" s="7">
        <f t="shared" si="5"/>
        <v>135000</v>
      </c>
      <c r="DX16" s="7">
        <f t="shared" si="5"/>
        <v>135000</v>
      </c>
      <c r="DY16" s="7">
        <f t="shared" si="5"/>
        <v>135000</v>
      </c>
      <c r="DZ16" s="7">
        <f t="shared" si="5"/>
        <v>135000</v>
      </c>
      <c r="EA16" s="7">
        <f t="shared" si="5"/>
        <v>135000</v>
      </c>
      <c r="EB16" s="7">
        <f t="shared" si="5"/>
        <v>135000</v>
      </c>
      <c r="EC16" s="7">
        <f t="shared" si="5"/>
        <v>135000</v>
      </c>
      <c r="ED16" s="7">
        <f t="shared" si="5"/>
        <v>135000</v>
      </c>
      <c r="EE16" s="7">
        <f t="shared" si="5"/>
        <v>135000</v>
      </c>
      <c r="EF16" s="7">
        <f t="shared" si="5"/>
        <v>135000</v>
      </c>
      <c r="EG16" s="7">
        <f t="shared" si="5"/>
        <v>135000</v>
      </c>
      <c r="EH16" s="7">
        <f t="shared" si="5"/>
        <v>135000</v>
      </c>
      <c r="EI16" s="7">
        <f t="shared" si="5"/>
        <v>135000</v>
      </c>
      <c r="EJ16" s="7">
        <f t="shared" si="5"/>
        <v>135000</v>
      </c>
      <c r="EK16" s="7">
        <f t="shared" si="5"/>
        <v>135000</v>
      </c>
      <c r="EL16" s="7">
        <f t="shared" si="5"/>
        <v>135000</v>
      </c>
      <c r="EM16" s="7">
        <f t="shared" si="5"/>
        <v>135000</v>
      </c>
      <c r="EN16" s="7">
        <f t="shared" si="5"/>
        <v>135000</v>
      </c>
      <c r="EO16" s="7">
        <f t="shared" si="5"/>
        <v>135000</v>
      </c>
      <c r="EP16" s="7">
        <f t="shared" ref="EP16:HA16" si="6">$C$9*EP14</f>
        <v>135000</v>
      </c>
      <c r="EQ16" s="7">
        <f t="shared" si="6"/>
        <v>135000</v>
      </c>
      <c r="ER16" s="7">
        <f t="shared" si="6"/>
        <v>135000</v>
      </c>
      <c r="ES16" s="7">
        <f t="shared" si="6"/>
        <v>135000</v>
      </c>
      <c r="ET16" s="7">
        <f t="shared" si="6"/>
        <v>135000</v>
      </c>
      <c r="EU16" s="7">
        <f t="shared" si="6"/>
        <v>135000</v>
      </c>
      <c r="EV16" s="7">
        <f t="shared" si="6"/>
        <v>135000</v>
      </c>
      <c r="EW16" s="7">
        <f t="shared" si="6"/>
        <v>135000</v>
      </c>
      <c r="EX16" s="7">
        <f t="shared" si="6"/>
        <v>135000</v>
      </c>
      <c r="EY16" s="7">
        <f t="shared" si="6"/>
        <v>135000</v>
      </c>
      <c r="EZ16" s="7">
        <f t="shared" si="6"/>
        <v>135000</v>
      </c>
      <c r="FA16" s="7">
        <f t="shared" si="6"/>
        <v>135000</v>
      </c>
      <c r="FB16" s="7">
        <f t="shared" si="6"/>
        <v>135000</v>
      </c>
      <c r="FC16" s="7">
        <f t="shared" si="6"/>
        <v>135000</v>
      </c>
      <c r="FD16" s="7">
        <f t="shared" si="6"/>
        <v>135000</v>
      </c>
      <c r="FE16" s="7">
        <f t="shared" si="6"/>
        <v>135000</v>
      </c>
      <c r="FF16" s="7">
        <f t="shared" si="6"/>
        <v>135000</v>
      </c>
      <c r="FG16" s="7">
        <f t="shared" si="6"/>
        <v>135000</v>
      </c>
      <c r="FH16" s="7">
        <f t="shared" si="6"/>
        <v>135000</v>
      </c>
      <c r="FI16" s="7">
        <f t="shared" si="6"/>
        <v>135000</v>
      </c>
      <c r="FJ16" s="7">
        <f t="shared" si="6"/>
        <v>135000</v>
      </c>
      <c r="FK16" s="7">
        <f t="shared" si="6"/>
        <v>135000</v>
      </c>
      <c r="FL16" s="7">
        <f t="shared" si="6"/>
        <v>135000</v>
      </c>
      <c r="FM16" s="7">
        <f t="shared" si="6"/>
        <v>135000</v>
      </c>
      <c r="FN16" s="7">
        <f t="shared" si="6"/>
        <v>135000</v>
      </c>
      <c r="FO16" s="7">
        <f t="shared" si="6"/>
        <v>135000</v>
      </c>
      <c r="FP16" s="7">
        <f t="shared" si="6"/>
        <v>135000</v>
      </c>
      <c r="FQ16" s="7">
        <f t="shared" si="6"/>
        <v>135000</v>
      </c>
      <c r="FR16" s="7">
        <f t="shared" si="6"/>
        <v>135000</v>
      </c>
      <c r="FS16" s="7">
        <f t="shared" si="6"/>
        <v>135000</v>
      </c>
      <c r="FT16" s="7">
        <f t="shared" si="6"/>
        <v>135000</v>
      </c>
      <c r="FU16" s="7">
        <f t="shared" si="6"/>
        <v>135000</v>
      </c>
      <c r="FV16" s="7">
        <f t="shared" si="6"/>
        <v>135000</v>
      </c>
      <c r="FW16" s="7">
        <f t="shared" si="6"/>
        <v>135000</v>
      </c>
      <c r="FX16" s="7">
        <f t="shared" si="6"/>
        <v>135000</v>
      </c>
      <c r="FY16" s="7">
        <f t="shared" si="6"/>
        <v>135000</v>
      </c>
      <c r="FZ16" s="7">
        <f t="shared" si="6"/>
        <v>135000</v>
      </c>
      <c r="GA16" s="7">
        <f t="shared" si="6"/>
        <v>135000</v>
      </c>
      <c r="GB16" s="7">
        <f t="shared" si="6"/>
        <v>135000</v>
      </c>
      <c r="GC16" s="7">
        <f t="shared" si="6"/>
        <v>135000</v>
      </c>
      <c r="GD16" s="7">
        <f t="shared" si="6"/>
        <v>135000</v>
      </c>
      <c r="GE16" s="7">
        <f t="shared" si="6"/>
        <v>135000</v>
      </c>
      <c r="GF16" s="7">
        <f t="shared" si="6"/>
        <v>135000</v>
      </c>
      <c r="GG16" s="7">
        <f t="shared" si="6"/>
        <v>135000</v>
      </c>
      <c r="GH16" s="7">
        <f t="shared" si="6"/>
        <v>135000</v>
      </c>
      <c r="GI16" s="7">
        <f t="shared" si="6"/>
        <v>135000</v>
      </c>
      <c r="GJ16" s="7">
        <f t="shared" si="6"/>
        <v>135000</v>
      </c>
      <c r="GK16" s="7">
        <f t="shared" si="6"/>
        <v>135000</v>
      </c>
      <c r="GL16" s="7">
        <f t="shared" si="6"/>
        <v>135000</v>
      </c>
      <c r="GM16" s="7">
        <f t="shared" si="6"/>
        <v>135000</v>
      </c>
      <c r="GN16" s="7">
        <f t="shared" si="6"/>
        <v>135000</v>
      </c>
      <c r="GO16" s="7">
        <f t="shared" si="6"/>
        <v>135000</v>
      </c>
      <c r="GP16" s="7">
        <f t="shared" si="6"/>
        <v>135000</v>
      </c>
      <c r="GQ16" s="7">
        <f t="shared" si="6"/>
        <v>135000</v>
      </c>
      <c r="GR16" s="7">
        <f t="shared" si="6"/>
        <v>135000</v>
      </c>
      <c r="GS16" s="7">
        <f t="shared" si="6"/>
        <v>135000</v>
      </c>
      <c r="GT16" s="7">
        <f t="shared" si="6"/>
        <v>135000</v>
      </c>
      <c r="GU16" s="7">
        <f t="shared" si="6"/>
        <v>135000</v>
      </c>
      <c r="GV16" s="7">
        <f t="shared" si="6"/>
        <v>135000</v>
      </c>
      <c r="GW16" s="7">
        <f t="shared" si="6"/>
        <v>135000</v>
      </c>
      <c r="GX16" s="7">
        <f t="shared" si="6"/>
        <v>135000</v>
      </c>
      <c r="GY16" s="7">
        <f t="shared" si="6"/>
        <v>135000</v>
      </c>
      <c r="GZ16" s="7">
        <f t="shared" si="6"/>
        <v>135000</v>
      </c>
      <c r="HA16" s="7">
        <f t="shared" si="6"/>
        <v>135000</v>
      </c>
      <c r="HB16" s="7">
        <f t="shared" ref="HB16:JB16" si="7">$C$9*HB14</f>
        <v>135000</v>
      </c>
      <c r="HC16" s="7">
        <f t="shared" si="7"/>
        <v>135000</v>
      </c>
      <c r="HD16" s="7">
        <f t="shared" si="7"/>
        <v>135000</v>
      </c>
      <c r="HE16" s="7">
        <f t="shared" si="7"/>
        <v>135000</v>
      </c>
      <c r="HF16" s="7">
        <f t="shared" si="7"/>
        <v>135000</v>
      </c>
      <c r="HG16" s="7">
        <f t="shared" si="7"/>
        <v>135000</v>
      </c>
      <c r="HH16" s="7">
        <f t="shared" si="7"/>
        <v>135000</v>
      </c>
      <c r="HI16" s="7">
        <f t="shared" si="7"/>
        <v>135000</v>
      </c>
      <c r="HJ16" s="7">
        <f t="shared" si="7"/>
        <v>135000</v>
      </c>
      <c r="HK16" s="7">
        <f t="shared" si="7"/>
        <v>135000</v>
      </c>
      <c r="HL16" s="7">
        <f t="shared" si="7"/>
        <v>135000</v>
      </c>
      <c r="HM16" s="7">
        <f t="shared" si="7"/>
        <v>135000</v>
      </c>
      <c r="HN16" s="7">
        <f t="shared" si="7"/>
        <v>135000</v>
      </c>
      <c r="HO16" s="7">
        <f t="shared" si="7"/>
        <v>135000</v>
      </c>
      <c r="HP16" s="7">
        <f t="shared" si="7"/>
        <v>135000</v>
      </c>
      <c r="HQ16" s="7">
        <f t="shared" si="7"/>
        <v>135000</v>
      </c>
      <c r="HR16" s="7">
        <f t="shared" si="7"/>
        <v>135000</v>
      </c>
      <c r="HS16" s="7">
        <f t="shared" si="7"/>
        <v>135000</v>
      </c>
      <c r="HT16" s="7">
        <f t="shared" si="7"/>
        <v>135000</v>
      </c>
      <c r="HU16" s="7">
        <f t="shared" si="7"/>
        <v>135000</v>
      </c>
      <c r="HV16" s="7">
        <f t="shared" si="7"/>
        <v>135000</v>
      </c>
      <c r="HW16" s="7">
        <f t="shared" si="7"/>
        <v>135000</v>
      </c>
      <c r="HX16" s="7">
        <f t="shared" si="7"/>
        <v>135000</v>
      </c>
      <c r="HY16" s="7">
        <f t="shared" si="7"/>
        <v>135000</v>
      </c>
      <c r="HZ16" s="7">
        <f t="shared" si="7"/>
        <v>135000</v>
      </c>
      <c r="IA16" s="7">
        <f t="shared" si="7"/>
        <v>135000</v>
      </c>
      <c r="IB16" s="7">
        <f t="shared" si="7"/>
        <v>135000</v>
      </c>
      <c r="IC16" s="7">
        <f t="shared" si="7"/>
        <v>135000</v>
      </c>
      <c r="ID16" s="7">
        <f t="shared" si="7"/>
        <v>135000</v>
      </c>
      <c r="IE16" s="7">
        <f t="shared" si="7"/>
        <v>135000</v>
      </c>
      <c r="IF16" s="7">
        <f t="shared" si="7"/>
        <v>135000</v>
      </c>
      <c r="IG16" s="7">
        <f t="shared" si="7"/>
        <v>135000</v>
      </c>
      <c r="IH16" s="7">
        <f t="shared" si="7"/>
        <v>135000</v>
      </c>
      <c r="II16" s="7">
        <f t="shared" si="7"/>
        <v>135000</v>
      </c>
      <c r="IJ16" s="7">
        <f t="shared" si="7"/>
        <v>135000</v>
      </c>
      <c r="IK16" s="7">
        <f t="shared" si="7"/>
        <v>135000</v>
      </c>
      <c r="IL16" s="7">
        <f t="shared" si="7"/>
        <v>135000</v>
      </c>
      <c r="IM16" s="7">
        <f t="shared" si="7"/>
        <v>135000</v>
      </c>
      <c r="IN16" s="7">
        <f t="shared" si="7"/>
        <v>135000</v>
      </c>
      <c r="IO16" s="7">
        <f t="shared" si="7"/>
        <v>135000</v>
      </c>
      <c r="IP16" s="7">
        <f t="shared" si="7"/>
        <v>135000</v>
      </c>
      <c r="IQ16" s="7">
        <f t="shared" si="7"/>
        <v>135000</v>
      </c>
      <c r="IR16" s="7">
        <f t="shared" si="7"/>
        <v>135000</v>
      </c>
      <c r="IS16" s="7">
        <f t="shared" si="7"/>
        <v>135000</v>
      </c>
      <c r="IT16" s="7">
        <f t="shared" si="7"/>
        <v>135000</v>
      </c>
      <c r="IU16" s="7">
        <f t="shared" si="7"/>
        <v>135000</v>
      </c>
      <c r="IV16" s="7">
        <f t="shared" si="7"/>
        <v>135000</v>
      </c>
      <c r="IW16" s="7">
        <f t="shared" si="7"/>
        <v>135000</v>
      </c>
      <c r="IX16" s="7">
        <f t="shared" si="7"/>
        <v>135000</v>
      </c>
      <c r="IY16" s="7">
        <f t="shared" si="7"/>
        <v>135000</v>
      </c>
      <c r="IZ16" s="7">
        <f t="shared" si="7"/>
        <v>135000</v>
      </c>
      <c r="JA16" s="7">
        <f t="shared" si="7"/>
        <v>135000</v>
      </c>
      <c r="JB16" s="7">
        <f t="shared" si="7"/>
        <v>135000</v>
      </c>
      <c r="JC16" s="10" t="s">
        <v>19</v>
      </c>
      <c r="JD16" s="2">
        <f>SUM(C16:JB16)</f>
        <v>25930000</v>
      </c>
    </row>
    <row r="17" spans="1:264" x14ac:dyDescent="0.2">
      <c r="A17" s="1" t="s">
        <v>20</v>
      </c>
      <c r="B17" s="5" t="s">
        <v>21</v>
      </c>
      <c r="C17" s="2">
        <f>$C$7</f>
        <v>93500</v>
      </c>
      <c r="D17" s="2">
        <f t="shared" ref="D17:BB17" si="8">$C$7</f>
        <v>93500</v>
      </c>
      <c r="E17" s="2">
        <f t="shared" si="8"/>
        <v>93500</v>
      </c>
      <c r="F17" s="2">
        <f t="shared" si="8"/>
        <v>93500</v>
      </c>
      <c r="G17" s="2">
        <f t="shared" si="8"/>
        <v>93500</v>
      </c>
      <c r="H17" s="2">
        <f t="shared" si="8"/>
        <v>93500</v>
      </c>
      <c r="I17" s="2">
        <f t="shared" si="8"/>
        <v>93500</v>
      </c>
      <c r="J17" s="2">
        <f t="shared" si="8"/>
        <v>93500</v>
      </c>
      <c r="K17" s="2">
        <f t="shared" si="8"/>
        <v>93500</v>
      </c>
      <c r="L17" s="2">
        <f t="shared" si="8"/>
        <v>93500</v>
      </c>
      <c r="M17" s="2">
        <f t="shared" si="8"/>
        <v>93500</v>
      </c>
      <c r="N17" s="2">
        <f t="shared" si="8"/>
        <v>93500</v>
      </c>
      <c r="O17" s="2">
        <f t="shared" si="8"/>
        <v>93500</v>
      </c>
      <c r="P17" s="2">
        <f t="shared" si="8"/>
        <v>93500</v>
      </c>
      <c r="Q17" s="2">
        <f t="shared" si="8"/>
        <v>93500</v>
      </c>
      <c r="R17" s="2">
        <f t="shared" si="8"/>
        <v>93500</v>
      </c>
      <c r="S17" s="2">
        <f t="shared" si="8"/>
        <v>93500</v>
      </c>
      <c r="T17" s="2">
        <f t="shared" si="8"/>
        <v>93500</v>
      </c>
      <c r="U17" s="2">
        <f t="shared" si="8"/>
        <v>93500</v>
      </c>
      <c r="V17" s="2">
        <f t="shared" si="8"/>
        <v>93500</v>
      </c>
      <c r="W17" s="2">
        <f t="shared" si="8"/>
        <v>93500</v>
      </c>
      <c r="X17" s="2">
        <f t="shared" si="8"/>
        <v>93500</v>
      </c>
      <c r="Y17" s="2">
        <f t="shared" si="8"/>
        <v>93500</v>
      </c>
      <c r="Z17" s="2">
        <f t="shared" si="8"/>
        <v>93500</v>
      </c>
      <c r="AA17" s="2">
        <f t="shared" si="8"/>
        <v>93500</v>
      </c>
      <c r="AB17" s="2">
        <f t="shared" si="8"/>
        <v>93500</v>
      </c>
      <c r="AC17" s="2">
        <f t="shared" si="8"/>
        <v>93500</v>
      </c>
      <c r="AD17" s="2">
        <f t="shared" si="8"/>
        <v>93500</v>
      </c>
      <c r="AE17" s="2">
        <f t="shared" si="8"/>
        <v>93500</v>
      </c>
      <c r="AF17" s="2">
        <f t="shared" si="8"/>
        <v>93500</v>
      </c>
      <c r="AG17" s="2">
        <f t="shared" si="8"/>
        <v>93500</v>
      </c>
      <c r="AH17" s="2">
        <f t="shared" si="8"/>
        <v>93500</v>
      </c>
      <c r="AI17" s="2">
        <f t="shared" si="8"/>
        <v>93500</v>
      </c>
      <c r="AJ17" s="2">
        <f t="shared" si="8"/>
        <v>93500</v>
      </c>
      <c r="AK17" s="2">
        <f t="shared" si="8"/>
        <v>93500</v>
      </c>
      <c r="AL17" s="2">
        <f t="shared" si="8"/>
        <v>93500</v>
      </c>
      <c r="AM17" s="2">
        <f t="shared" si="8"/>
        <v>93500</v>
      </c>
      <c r="AN17" s="2">
        <f t="shared" si="8"/>
        <v>93500</v>
      </c>
      <c r="AO17" s="2">
        <f t="shared" si="8"/>
        <v>93500</v>
      </c>
      <c r="AP17" s="2">
        <f t="shared" si="8"/>
        <v>93500</v>
      </c>
      <c r="AQ17" s="2">
        <f t="shared" si="8"/>
        <v>93500</v>
      </c>
      <c r="AR17" s="2">
        <f t="shared" si="8"/>
        <v>93500</v>
      </c>
      <c r="AS17" s="2">
        <f t="shared" si="8"/>
        <v>93500</v>
      </c>
      <c r="AT17" s="2">
        <f t="shared" si="8"/>
        <v>93500</v>
      </c>
      <c r="AU17" s="2">
        <f t="shared" si="8"/>
        <v>93500</v>
      </c>
      <c r="AV17" s="2">
        <f t="shared" si="8"/>
        <v>93500</v>
      </c>
      <c r="AW17" s="2">
        <f t="shared" si="8"/>
        <v>93500</v>
      </c>
      <c r="AX17" s="2">
        <f t="shared" si="8"/>
        <v>93500</v>
      </c>
      <c r="AY17" s="2">
        <f t="shared" si="8"/>
        <v>93500</v>
      </c>
      <c r="AZ17" s="2">
        <f t="shared" si="8"/>
        <v>93500</v>
      </c>
      <c r="BA17" s="2">
        <f t="shared" si="8"/>
        <v>93500</v>
      </c>
      <c r="BB17" s="2">
        <f t="shared" si="8"/>
        <v>93500</v>
      </c>
      <c r="BC17" s="2">
        <f>$C$8</f>
        <v>16500</v>
      </c>
      <c r="BD17" s="2">
        <f t="shared" ref="BD17:DO17" si="9">$C$8</f>
        <v>16500</v>
      </c>
      <c r="BE17" s="2">
        <f t="shared" si="9"/>
        <v>16500</v>
      </c>
      <c r="BF17" s="2">
        <f t="shared" si="9"/>
        <v>16500</v>
      </c>
      <c r="BG17" s="2">
        <f t="shared" si="9"/>
        <v>16500</v>
      </c>
      <c r="BH17" s="2">
        <f t="shared" si="9"/>
        <v>16500</v>
      </c>
      <c r="BI17" s="2">
        <f t="shared" si="9"/>
        <v>16500</v>
      </c>
      <c r="BJ17" s="2">
        <f t="shared" si="9"/>
        <v>16500</v>
      </c>
      <c r="BK17" s="2">
        <f t="shared" si="9"/>
        <v>16500</v>
      </c>
      <c r="BL17" s="2">
        <f t="shared" si="9"/>
        <v>16500</v>
      </c>
      <c r="BM17" s="2">
        <f t="shared" si="9"/>
        <v>16500</v>
      </c>
      <c r="BN17" s="2">
        <f t="shared" si="9"/>
        <v>16500</v>
      </c>
      <c r="BO17" s="2">
        <f t="shared" si="9"/>
        <v>16500</v>
      </c>
      <c r="BP17" s="2">
        <f t="shared" si="9"/>
        <v>16500</v>
      </c>
      <c r="BQ17" s="2">
        <f t="shared" si="9"/>
        <v>16500</v>
      </c>
      <c r="BR17" s="2">
        <f t="shared" si="9"/>
        <v>16500</v>
      </c>
      <c r="BS17" s="2">
        <f t="shared" si="9"/>
        <v>16500</v>
      </c>
      <c r="BT17" s="2">
        <f t="shared" si="9"/>
        <v>16500</v>
      </c>
      <c r="BU17" s="2">
        <f t="shared" si="9"/>
        <v>16500</v>
      </c>
      <c r="BV17" s="2">
        <f t="shared" si="9"/>
        <v>16500</v>
      </c>
      <c r="BW17" s="2">
        <f t="shared" si="9"/>
        <v>16500</v>
      </c>
      <c r="BX17" s="2">
        <f t="shared" si="9"/>
        <v>16500</v>
      </c>
      <c r="BY17" s="2">
        <f t="shared" si="9"/>
        <v>16500</v>
      </c>
      <c r="BZ17" s="2">
        <f t="shared" si="9"/>
        <v>16500</v>
      </c>
      <c r="CA17" s="2">
        <f t="shared" si="9"/>
        <v>16500</v>
      </c>
      <c r="CB17" s="2">
        <f t="shared" si="9"/>
        <v>16500</v>
      </c>
      <c r="CC17" s="2">
        <f t="shared" si="9"/>
        <v>16500</v>
      </c>
      <c r="CD17" s="2">
        <f t="shared" si="9"/>
        <v>16500</v>
      </c>
      <c r="CE17" s="2">
        <f t="shared" si="9"/>
        <v>16500</v>
      </c>
      <c r="CF17" s="2">
        <f t="shared" si="9"/>
        <v>16500</v>
      </c>
      <c r="CG17" s="2">
        <f t="shared" si="9"/>
        <v>16500</v>
      </c>
      <c r="CH17" s="2">
        <f t="shared" si="9"/>
        <v>16500</v>
      </c>
      <c r="CI17" s="2">
        <f t="shared" si="9"/>
        <v>16500</v>
      </c>
      <c r="CJ17" s="2">
        <f t="shared" si="9"/>
        <v>16500</v>
      </c>
      <c r="CK17" s="2">
        <f t="shared" si="9"/>
        <v>16500</v>
      </c>
      <c r="CL17" s="2">
        <f t="shared" si="9"/>
        <v>16500</v>
      </c>
      <c r="CM17" s="2">
        <f t="shared" si="9"/>
        <v>16500</v>
      </c>
      <c r="CN17" s="2">
        <f t="shared" si="9"/>
        <v>16500</v>
      </c>
      <c r="CO17" s="2">
        <f t="shared" si="9"/>
        <v>16500</v>
      </c>
      <c r="CP17" s="2">
        <f t="shared" si="9"/>
        <v>16500</v>
      </c>
      <c r="CQ17" s="2">
        <f t="shared" si="9"/>
        <v>16500</v>
      </c>
      <c r="CR17" s="2">
        <f t="shared" si="9"/>
        <v>16500</v>
      </c>
      <c r="CS17" s="2">
        <f t="shared" si="9"/>
        <v>16500</v>
      </c>
      <c r="CT17" s="2">
        <f t="shared" si="9"/>
        <v>16500</v>
      </c>
      <c r="CU17" s="2">
        <f t="shared" si="9"/>
        <v>16500</v>
      </c>
      <c r="CV17" s="2">
        <f t="shared" si="9"/>
        <v>16500</v>
      </c>
      <c r="CW17" s="2">
        <f t="shared" si="9"/>
        <v>16500</v>
      </c>
      <c r="CX17" s="2">
        <f t="shared" si="9"/>
        <v>16500</v>
      </c>
      <c r="CY17" s="2">
        <f t="shared" si="9"/>
        <v>16500</v>
      </c>
      <c r="CZ17" s="2">
        <f t="shared" si="9"/>
        <v>16500</v>
      </c>
      <c r="DA17" s="2">
        <f t="shared" si="9"/>
        <v>16500</v>
      </c>
      <c r="DB17" s="2">
        <f t="shared" si="9"/>
        <v>16500</v>
      </c>
      <c r="DC17" s="2">
        <f t="shared" si="9"/>
        <v>16500</v>
      </c>
      <c r="DD17" s="2">
        <f t="shared" si="9"/>
        <v>16500</v>
      </c>
      <c r="DE17" s="2">
        <f t="shared" si="9"/>
        <v>16500</v>
      </c>
      <c r="DF17" s="2">
        <f t="shared" si="9"/>
        <v>16500</v>
      </c>
      <c r="DG17" s="2">
        <f t="shared" si="9"/>
        <v>16500</v>
      </c>
      <c r="DH17" s="2">
        <f t="shared" si="9"/>
        <v>16500</v>
      </c>
      <c r="DI17" s="2">
        <f t="shared" si="9"/>
        <v>16500</v>
      </c>
      <c r="DJ17" s="2">
        <f t="shared" si="9"/>
        <v>16500</v>
      </c>
      <c r="DK17" s="2">
        <f t="shared" si="9"/>
        <v>16500</v>
      </c>
      <c r="DL17" s="2">
        <f t="shared" si="9"/>
        <v>16500</v>
      </c>
      <c r="DM17" s="2">
        <f t="shared" si="9"/>
        <v>16500</v>
      </c>
      <c r="DN17" s="2">
        <f t="shared" si="9"/>
        <v>16500</v>
      </c>
      <c r="DO17" s="2">
        <f t="shared" si="9"/>
        <v>16500</v>
      </c>
      <c r="DP17" s="2">
        <f t="shared" ref="DP17:DV17" si="10">$C$8</f>
        <v>16500</v>
      </c>
      <c r="DQ17" s="2">
        <f t="shared" si="10"/>
        <v>16500</v>
      </c>
      <c r="DR17" s="2">
        <f t="shared" si="10"/>
        <v>16500</v>
      </c>
      <c r="DS17" s="2">
        <f t="shared" si="10"/>
        <v>16500</v>
      </c>
      <c r="DT17" s="2">
        <f t="shared" si="10"/>
        <v>16500</v>
      </c>
      <c r="DU17" s="2">
        <f t="shared" si="10"/>
        <v>16500</v>
      </c>
      <c r="DV17" s="2">
        <f t="shared" si="10"/>
        <v>16500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c r="EQ17" s="2">
        <v>0</v>
      </c>
      <c r="ER17" s="2">
        <v>0</v>
      </c>
      <c r="ES17" s="2">
        <v>0</v>
      </c>
      <c r="ET17" s="2">
        <v>0</v>
      </c>
      <c r="EU17" s="2">
        <v>0</v>
      </c>
      <c r="EV17" s="2">
        <v>0</v>
      </c>
      <c r="EW17" s="2">
        <v>0</v>
      </c>
      <c r="EX17" s="2">
        <v>0</v>
      </c>
      <c r="EY17" s="2">
        <v>0</v>
      </c>
      <c r="EZ17" s="2">
        <v>0</v>
      </c>
      <c r="FA17" s="2">
        <v>0</v>
      </c>
      <c r="FB17" s="2">
        <v>0</v>
      </c>
      <c r="FC17" s="2">
        <v>0</v>
      </c>
      <c r="FD17" s="2">
        <v>0</v>
      </c>
      <c r="FE17" s="2">
        <v>0</v>
      </c>
      <c r="FF17" s="2">
        <v>0</v>
      </c>
      <c r="FG17" s="2">
        <v>0</v>
      </c>
      <c r="FH17" s="2">
        <v>0</v>
      </c>
      <c r="FI17" s="2">
        <v>0</v>
      </c>
      <c r="FJ17" s="2">
        <v>0</v>
      </c>
      <c r="FK17" s="2">
        <v>0</v>
      </c>
      <c r="FL17" s="2">
        <v>0</v>
      </c>
      <c r="FM17" s="2">
        <v>0</v>
      </c>
      <c r="FN17" s="2">
        <v>0</v>
      </c>
      <c r="FO17" s="2">
        <v>0</v>
      </c>
      <c r="FP17" s="2">
        <v>0</v>
      </c>
      <c r="FQ17" s="2">
        <v>0</v>
      </c>
      <c r="FR17" s="2">
        <v>0</v>
      </c>
      <c r="FS17" s="2">
        <v>0</v>
      </c>
      <c r="FT17" s="2">
        <v>0</v>
      </c>
      <c r="FU17" s="2">
        <v>0</v>
      </c>
      <c r="FV17" s="2">
        <v>0</v>
      </c>
      <c r="FW17" s="2">
        <v>0</v>
      </c>
      <c r="FX17" s="2">
        <v>0</v>
      </c>
      <c r="FY17" s="2">
        <v>0</v>
      </c>
      <c r="FZ17" s="2">
        <v>0</v>
      </c>
      <c r="GA17" s="2">
        <v>0</v>
      </c>
      <c r="GB17" s="2">
        <v>0</v>
      </c>
      <c r="GC17" s="2">
        <v>0</v>
      </c>
      <c r="GD17" s="2">
        <v>0</v>
      </c>
      <c r="GE17" s="2">
        <v>0</v>
      </c>
      <c r="GF17" s="2">
        <v>0</v>
      </c>
      <c r="GG17" s="2">
        <v>0</v>
      </c>
      <c r="GH17" s="2">
        <v>0</v>
      </c>
      <c r="GI17" s="2">
        <v>0</v>
      </c>
      <c r="GJ17" s="2">
        <v>0</v>
      </c>
      <c r="GK17" s="2">
        <v>0</v>
      </c>
      <c r="GL17" s="2">
        <v>0</v>
      </c>
      <c r="GM17" s="2">
        <v>0</v>
      </c>
      <c r="GN17" s="2">
        <v>0</v>
      </c>
      <c r="GO17" s="2">
        <v>0</v>
      </c>
      <c r="GP17" s="2">
        <v>0</v>
      </c>
      <c r="GQ17" s="2">
        <v>0</v>
      </c>
      <c r="GR17" s="2">
        <v>0</v>
      </c>
      <c r="GS17" s="2">
        <v>0</v>
      </c>
      <c r="GT17" s="2">
        <v>0</v>
      </c>
      <c r="GU17" s="2">
        <v>0</v>
      </c>
      <c r="GV17" s="2">
        <v>0</v>
      </c>
      <c r="GW17" s="2">
        <v>0</v>
      </c>
      <c r="GX17" s="2">
        <v>0</v>
      </c>
      <c r="GY17" s="2">
        <v>0</v>
      </c>
      <c r="GZ17" s="2">
        <v>0</v>
      </c>
      <c r="HA17" s="2">
        <v>0</v>
      </c>
      <c r="HB17" s="2">
        <v>0</v>
      </c>
      <c r="HC17" s="2">
        <v>0</v>
      </c>
      <c r="HD17" s="2">
        <v>0</v>
      </c>
      <c r="HE17" s="2">
        <v>0</v>
      </c>
      <c r="HF17" s="2">
        <v>0</v>
      </c>
      <c r="HG17" s="2">
        <v>0</v>
      </c>
      <c r="HH17" s="2">
        <v>0</v>
      </c>
      <c r="HI17" s="2">
        <v>0</v>
      </c>
      <c r="HJ17" s="2">
        <v>0</v>
      </c>
      <c r="HK17" s="2">
        <v>0</v>
      </c>
      <c r="HL17" s="2">
        <v>0</v>
      </c>
      <c r="HM17" s="2">
        <v>0</v>
      </c>
      <c r="HN17" s="2">
        <v>0</v>
      </c>
      <c r="HO17" s="2">
        <v>0</v>
      </c>
      <c r="HP17" s="2">
        <v>0</v>
      </c>
      <c r="HQ17" s="2">
        <v>0</v>
      </c>
      <c r="HR17" s="2">
        <v>0</v>
      </c>
      <c r="HS17" s="2">
        <v>0</v>
      </c>
      <c r="HT17" s="2">
        <v>0</v>
      </c>
      <c r="HU17" s="2">
        <v>0</v>
      </c>
      <c r="HV17" s="2">
        <v>0</v>
      </c>
      <c r="HW17" s="2">
        <v>0</v>
      </c>
      <c r="HX17" s="2">
        <v>0</v>
      </c>
      <c r="HY17" s="2">
        <v>0</v>
      </c>
      <c r="HZ17" s="2">
        <v>0</v>
      </c>
      <c r="IA17" s="2">
        <v>0</v>
      </c>
      <c r="IB17" s="2">
        <v>0</v>
      </c>
      <c r="IC17" s="2">
        <v>0</v>
      </c>
      <c r="ID17" s="2">
        <v>0</v>
      </c>
      <c r="IE17" s="2">
        <v>0</v>
      </c>
      <c r="IF17" s="2">
        <v>0</v>
      </c>
      <c r="IG17" s="2">
        <v>0</v>
      </c>
      <c r="IH17" s="2">
        <v>0</v>
      </c>
      <c r="II17" s="2">
        <v>0</v>
      </c>
      <c r="IJ17" s="2">
        <v>0</v>
      </c>
      <c r="IK17" s="2">
        <v>0</v>
      </c>
      <c r="IL17" s="2">
        <v>0</v>
      </c>
      <c r="IM17" s="2">
        <v>0</v>
      </c>
      <c r="IN17" s="2">
        <v>0</v>
      </c>
      <c r="IO17" s="2">
        <v>0</v>
      </c>
      <c r="IP17" s="2">
        <v>0</v>
      </c>
      <c r="IQ17" s="2">
        <v>0</v>
      </c>
      <c r="IR17" s="2">
        <v>0</v>
      </c>
      <c r="IS17" s="2">
        <v>0</v>
      </c>
      <c r="IT17" s="2">
        <v>0</v>
      </c>
      <c r="IU17" s="2">
        <v>0</v>
      </c>
      <c r="IV17" s="2">
        <v>0</v>
      </c>
      <c r="IW17" s="2">
        <v>0</v>
      </c>
      <c r="IX17" s="2">
        <v>0</v>
      </c>
      <c r="IY17" s="2">
        <v>0</v>
      </c>
      <c r="IZ17" s="2">
        <v>0</v>
      </c>
      <c r="JA17" s="2">
        <v>0</v>
      </c>
      <c r="JB17" s="2">
        <v>0</v>
      </c>
      <c r="JC17" s="11" t="s">
        <v>39</v>
      </c>
      <c r="JD17" s="2">
        <f>SUM(C17:JB17)</f>
        <v>6050000</v>
      </c>
    </row>
    <row r="18" spans="1:264" x14ac:dyDescent="0.2">
      <c r="A18" s="14" t="s">
        <v>58</v>
      </c>
      <c r="B18" s="5"/>
      <c r="C18" s="2"/>
      <c r="D18" s="2"/>
      <c r="E18" s="2"/>
      <c r="F18" s="2"/>
    </row>
    <row r="19" spans="1:264" x14ac:dyDescent="0.2">
      <c r="A19" s="14" t="s">
        <v>57</v>
      </c>
      <c r="B19" s="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row>
    <row r="20" spans="1:264" x14ac:dyDescent="0.2">
      <c r="A20" s="14" t="s">
        <v>22</v>
      </c>
      <c r="B20" s="5"/>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row>
    <row r="21" spans="1:264" x14ac:dyDescent="0.2">
      <c r="A21" s="1" t="s">
        <v>23</v>
      </c>
      <c r="C21" s="2">
        <f t="shared" ref="C21:F21" si="11">C16-C17</f>
        <v>-93500</v>
      </c>
      <c r="D21" s="2">
        <f t="shared" si="11"/>
        <v>-93500</v>
      </c>
      <c r="E21" s="2">
        <f t="shared" si="11"/>
        <v>-93500</v>
      </c>
      <c r="F21" s="2">
        <f t="shared" si="11"/>
        <v>-93500</v>
      </c>
      <c r="G21" s="2">
        <f>G16-G17</f>
        <v>-93500</v>
      </c>
      <c r="H21" s="2">
        <f>H16-H17</f>
        <v>-93500</v>
      </c>
      <c r="I21" s="2">
        <f>I16-I17</f>
        <v>-93500</v>
      </c>
      <c r="J21" s="2">
        <f>J16-J17</f>
        <v>-93500</v>
      </c>
      <c r="K21" s="2">
        <f>K16-K17</f>
        <v>-93500</v>
      </c>
      <c r="L21" s="2">
        <f>L16-L17</f>
        <v>-93500</v>
      </c>
      <c r="M21" s="2">
        <f>M16-M17</f>
        <v>-93500</v>
      </c>
      <c r="N21" s="2">
        <f>N16-N17</f>
        <v>-93500</v>
      </c>
      <c r="O21" s="2">
        <f>O16-O17</f>
        <v>-93500</v>
      </c>
      <c r="P21" s="2">
        <f>P16-P17</f>
        <v>-93500</v>
      </c>
      <c r="Q21" s="2">
        <f>Q16-Q17</f>
        <v>-88500</v>
      </c>
      <c r="R21" s="2">
        <f>R16-R17</f>
        <v>-88500</v>
      </c>
      <c r="S21" s="2">
        <f>S16-S17</f>
        <v>-88500</v>
      </c>
      <c r="T21" s="2">
        <f>T16-T17</f>
        <v>-88500</v>
      </c>
      <c r="U21" s="2">
        <f>U16-U17</f>
        <v>-88500</v>
      </c>
      <c r="V21" s="2">
        <f>V16-V17</f>
        <v>-88500</v>
      </c>
      <c r="W21" s="2">
        <f>W16-W17</f>
        <v>-83500</v>
      </c>
      <c r="X21" s="2">
        <f>X16-X17</f>
        <v>-83500</v>
      </c>
      <c r="Y21" s="2">
        <f>Y16-Y17</f>
        <v>-83500</v>
      </c>
      <c r="Z21" s="2">
        <f>Z16-Z17</f>
        <v>-83500</v>
      </c>
      <c r="AA21" s="2">
        <f>AA16-AA17</f>
        <v>-78500</v>
      </c>
      <c r="AB21" s="2">
        <f>AB16-AB17</f>
        <v>-78500</v>
      </c>
      <c r="AC21" s="2">
        <f>AC16-AC17</f>
        <v>-78500</v>
      </c>
      <c r="AD21" s="2">
        <f>AD16-AD17</f>
        <v>-78500</v>
      </c>
      <c r="AE21" s="2">
        <f>AE16-AE17</f>
        <v>-73500</v>
      </c>
      <c r="AF21" s="2">
        <f>AF16-AF17</f>
        <v>-73500</v>
      </c>
      <c r="AG21" s="2">
        <f>AG16-AG17</f>
        <v>-73500</v>
      </c>
      <c r="AH21" s="2">
        <f>AH16-AH17</f>
        <v>-73500</v>
      </c>
      <c r="AI21" s="2">
        <f>AI16-AI17</f>
        <v>-68500</v>
      </c>
      <c r="AJ21" s="2">
        <f>AJ16-AJ17</f>
        <v>-68500</v>
      </c>
      <c r="AK21" s="2">
        <f>AK16-AK17</f>
        <v>-68500</v>
      </c>
      <c r="AL21" s="2">
        <f>AL16-AL17</f>
        <v>-68500</v>
      </c>
      <c r="AM21" s="2">
        <f>AM16-AM17</f>
        <v>-63500</v>
      </c>
      <c r="AN21" s="2">
        <f>AN16-AN17</f>
        <v>-63500</v>
      </c>
      <c r="AO21" s="2">
        <f>AO16-AO17</f>
        <v>-63500</v>
      </c>
      <c r="AP21" s="2">
        <f>AP16-AP17</f>
        <v>-63500</v>
      </c>
      <c r="AQ21" s="2">
        <f>AQ16-AQ17</f>
        <v>-58500</v>
      </c>
      <c r="AR21" s="2">
        <f>AR16-AR17</f>
        <v>-58500</v>
      </c>
      <c r="AS21" s="2">
        <f>AS16-AS17</f>
        <v>-58500</v>
      </c>
      <c r="AT21" s="2">
        <f>AT16-AT17</f>
        <v>-58500</v>
      </c>
      <c r="AU21" s="2">
        <f>AU16-AU17</f>
        <v>-53500</v>
      </c>
      <c r="AV21" s="2">
        <f>AV16-AV17</f>
        <v>-53500</v>
      </c>
      <c r="AW21" s="2">
        <f>AW16-AW17</f>
        <v>-53500</v>
      </c>
      <c r="AX21" s="2">
        <f>AX16-AX17</f>
        <v>-53500</v>
      </c>
      <c r="AY21" s="2">
        <f>AY16-AY17</f>
        <v>-48500</v>
      </c>
      <c r="AZ21" s="2">
        <f>AZ16-AZ17</f>
        <v>-48500</v>
      </c>
      <c r="BA21" s="2">
        <f>BA16-BA17</f>
        <v>-48500</v>
      </c>
      <c r="BB21" s="2">
        <f>BB16-BB17</f>
        <v>-48500</v>
      </c>
      <c r="BC21" s="2">
        <f>BC16-BC17</f>
        <v>33500</v>
      </c>
      <c r="BD21" s="2">
        <f>BD16-BD17</f>
        <v>33500</v>
      </c>
      <c r="BE21" s="2">
        <f>BE16-BE17</f>
        <v>33500</v>
      </c>
      <c r="BF21" s="2">
        <f>BF16-BF17</f>
        <v>33500</v>
      </c>
      <c r="BG21" s="2">
        <f>BG16-BG17</f>
        <v>38500</v>
      </c>
      <c r="BH21" s="2">
        <f>BH16-BH17</f>
        <v>38500</v>
      </c>
      <c r="BI21" s="2">
        <f>BI16-BI17</f>
        <v>38500</v>
      </c>
      <c r="BJ21" s="2">
        <f>BJ16-BJ17</f>
        <v>38500</v>
      </c>
      <c r="BK21" s="2">
        <f>BK16-BK17</f>
        <v>43500</v>
      </c>
      <c r="BL21" s="2">
        <f>BL16-BL17</f>
        <v>43500</v>
      </c>
      <c r="BM21" s="2">
        <f>BM16-BM17</f>
        <v>43500</v>
      </c>
      <c r="BN21" s="2">
        <f>BN16-BN17</f>
        <v>43500</v>
      </c>
      <c r="BO21" s="2">
        <f>BO16-BO17</f>
        <v>48500</v>
      </c>
      <c r="BP21" s="2">
        <f>BP16-BP17</f>
        <v>48500</v>
      </c>
      <c r="BQ21" s="2">
        <f>BQ16-BQ17</f>
        <v>48500</v>
      </c>
      <c r="BR21" s="2">
        <f>BR16-BR17</f>
        <v>48500</v>
      </c>
      <c r="BS21" s="2">
        <f>BS16-BS17</f>
        <v>53500</v>
      </c>
      <c r="BT21" s="2">
        <f>BT16-BT17</f>
        <v>53500</v>
      </c>
      <c r="BU21" s="2">
        <f>BU16-BU17</f>
        <v>53500</v>
      </c>
      <c r="BV21" s="2">
        <f>BV16-BV17</f>
        <v>53500</v>
      </c>
      <c r="BW21" s="2">
        <f>BW16-BW17</f>
        <v>58500</v>
      </c>
      <c r="BX21" s="2">
        <f>BX16-BX17</f>
        <v>58500</v>
      </c>
      <c r="BY21" s="2">
        <f>BY16-BY17</f>
        <v>58500</v>
      </c>
      <c r="BZ21" s="2">
        <f>BZ16-BZ17</f>
        <v>58500</v>
      </c>
      <c r="CA21" s="2">
        <f>CA16-CA17</f>
        <v>63500</v>
      </c>
      <c r="CB21" s="2">
        <f>CB16-CB17</f>
        <v>63500</v>
      </c>
      <c r="CC21" s="2">
        <f>CC16-CC17</f>
        <v>63500</v>
      </c>
      <c r="CD21" s="2">
        <f>CD16-CD17</f>
        <v>63500</v>
      </c>
      <c r="CE21" s="2">
        <f>CE16-CE17</f>
        <v>68500</v>
      </c>
      <c r="CF21" s="2">
        <f>CF16-CF17</f>
        <v>68500</v>
      </c>
      <c r="CG21" s="2">
        <f>CG16-CG17</f>
        <v>68500</v>
      </c>
      <c r="CH21" s="2">
        <f>CH16-CH17</f>
        <v>68500</v>
      </c>
      <c r="CI21" s="2">
        <f>CI16-CI17</f>
        <v>73500</v>
      </c>
      <c r="CJ21" s="2">
        <f>CJ16-CJ17</f>
        <v>73500</v>
      </c>
      <c r="CK21" s="2">
        <f>CK16-CK17</f>
        <v>73500</v>
      </c>
      <c r="CL21" s="2">
        <f>CL16-CL17</f>
        <v>73500</v>
      </c>
      <c r="CM21" s="2">
        <f>CM16-CM17</f>
        <v>78500</v>
      </c>
      <c r="CN21" s="2">
        <f>CN16-CN17</f>
        <v>78500</v>
      </c>
      <c r="CO21" s="2">
        <f>CO16-CO17</f>
        <v>78500</v>
      </c>
      <c r="CP21" s="2">
        <f>CP16-CP17</f>
        <v>78500</v>
      </c>
      <c r="CQ21" s="2">
        <f>CQ16-CQ17</f>
        <v>83500</v>
      </c>
      <c r="CR21" s="2">
        <f>CR16-CR17</f>
        <v>83500</v>
      </c>
      <c r="CS21" s="2">
        <f>CS16-CS17</f>
        <v>83500</v>
      </c>
      <c r="CT21" s="2">
        <f>CT16-CT17</f>
        <v>83500</v>
      </c>
      <c r="CU21" s="2">
        <f>CU16-CU17</f>
        <v>88500</v>
      </c>
      <c r="CV21" s="2">
        <f>CV16-CV17</f>
        <v>88500</v>
      </c>
      <c r="CW21" s="2">
        <f>CW16-CW17</f>
        <v>88500</v>
      </c>
      <c r="CX21" s="2">
        <f>CX16-CX17</f>
        <v>88500</v>
      </c>
      <c r="CY21" s="2">
        <f>CY16-CY17</f>
        <v>93500</v>
      </c>
      <c r="CZ21" s="2">
        <f>CZ16-CZ17</f>
        <v>93500</v>
      </c>
      <c r="DA21" s="2">
        <f>DA16-DA17</f>
        <v>93500</v>
      </c>
      <c r="DB21" s="2">
        <f>DB16-DB17</f>
        <v>93500</v>
      </c>
      <c r="DC21" s="2">
        <f>DC16-DC17</f>
        <v>98500</v>
      </c>
      <c r="DD21" s="2">
        <f>DD16-DD17</f>
        <v>98500</v>
      </c>
      <c r="DE21" s="2">
        <f>DE16-DE17</f>
        <v>98500</v>
      </c>
      <c r="DF21" s="2">
        <f>DF16-DF17</f>
        <v>98500</v>
      </c>
      <c r="DG21" s="2">
        <f>DG16-DG17</f>
        <v>103500</v>
      </c>
      <c r="DH21" s="2">
        <f>DH16-DH17</f>
        <v>103500</v>
      </c>
      <c r="DI21" s="2">
        <f>DI16-DI17</f>
        <v>103500</v>
      </c>
      <c r="DJ21" s="2">
        <f>DJ16-DJ17</f>
        <v>103500</v>
      </c>
      <c r="DK21" s="2">
        <f>DK16-DK17</f>
        <v>108500</v>
      </c>
      <c r="DL21" s="2">
        <f>DL16-DL17</f>
        <v>108500</v>
      </c>
      <c r="DM21" s="2">
        <f>DM16-DM17</f>
        <v>108500</v>
      </c>
      <c r="DN21" s="2">
        <f>DN16-DN17</f>
        <v>108500</v>
      </c>
      <c r="DO21" s="2">
        <f>DO16-DO17</f>
        <v>113500</v>
      </c>
      <c r="DP21" s="2">
        <f>DP16-DP17</f>
        <v>113500</v>
      </c>
      <c r="DQ21" s="2">
        <f>DQ16-DQ17</f>
        <v>113500</v>
      </c>
      <c r="DR21" s="2">
        <f>DR16-DR17</f>
        <v>113500</v>
      </c>
      <c r="DS21" s="2">
        <f>DS16-DS17</f>
        <v>118500</v>
      </c>
      <c r="DT21" s="2">
        <f>DT16-DT17</f>
        <v>118500</v>
      </c>
      <c r="DU21" s="2">
        <f>DU16-DU17</f>
        <v>118500</v>
      </c>
      <c r="DV21" s="2">
        <f>DV16-DV17</f>
        <v>118500</v>
      </c>
      <c r="DW21" s="2">
        <f>DW16-DW17</f>
        <v>135000</v>
      </c>
      <c r="DX21" s="2">
        <f>DX16-DX17</f>
        <v>135000</v>
      </c>
      <c r="DY21" s="2">
        <f>DY16-DY17</f>
        <v>135000</v>
      </c>
      <c r="DZ21" s="2">
        <f>DZ16-DZ17</f>
        <v>135000</v>
      </c>
      <c r="EA21" s="2">
        <f>EA16-EA17</f>
        <v>135000</v>
      </c>
      <c r="EB21" s="2">
        <f>EB16-EB17</f>
        <v>135000</v>
      </c>
      <c r="EC21" s="2">
        <f>EC16-EC17</f>
        <v>135000</v>
      </c>
      <c r="ED21" s="2">
        <f>ED16-ED17</f>
        <v>135000</v>
      </c>
      <c r="EE21" s="2">
        <f>EE16-EE17</f>
        <v>135000</v>
      </c>
      <c r="EF21" s="2">
        <f>EF16-EF17</f>
        <v>135000</v>
      </c>
      <c r="EG21" s="2">
        <f>EG16-EG17</f>
        <v>135000</v>
      </c>
      <c r="EH21" s="2">
        <f>EH16-EH17</f>
        <v>135000</v>
      </c>
      <c r="EI21" s="2">
        <f>EI16-EI17</f>
        <v>135000</v>
      </c>
      <c r="EJ21" s="2">
        <f>EJ16-EJ17</f>
        <v>135000</v>
      </c>
      <c r="EK21" s="2">
        <f>EK16-EK17</f>
        <v>135000</v>
      </c>
      <c r="EL21" s="2">
        <f>EL16-EL17</f>
        <v>135000</v>
      </c>
      <c r="EM21" s="2">
        <f>EM16-EM17</f>
        <v>135000</v>
      </c>
      <c r="EN21" s="2">
        <f>EN16-EN17</f>
        <v>135000</v>
      </c>
      <c r="EO21" s="2">
        <f>EO16-EO17</f>
        <v>135000</v>
      </c>
      <c r="EP21" s="2">
        <f>EP16-EP17</f>
        <v>135000</v>
      </c>
      <c r="EQ21" s="2">
        <f>EQ16-EQ17</f>
        <v>135000</v>
      </c>
      <c r="ER21" s="2">
        <f>ER16-ER17</f>
        <v>135000</v>
      </c>
      <c r="ES21" s="2">
        <f>ES16-ES17</f>
        <v>135000</v>
      </c>
      <c r="ET21" s="2">
        <f>ET16-ET17</f>
        <v>135000</v>
      </c>
      <c r="EU21" s="2">
        <f>EU16-EU17</f>
        <v>135000</v>
      </c>
      <c r="EV21" s="2">
        <f>EV16-EV17</f>
        <v>135000</v>
      </c>
      <c r="EW21" s="2">
        <f>EW16-EW17</f>
        <v>135000</v>
      </c>
      <c r="EX21" s="2">
        <f>EX16-EX17</f>
        <v>135000</v>
      </c>
      <c r="EY21" s="2">
        <f>EY16-EY17</f>
        <v>135000</v>
      </c>
      <c r="EZ21" s="2">
        <f>EZ16-EZ17</f>
        <v>135000</v>
      </c>
      <c r="FA21" s="2">
        <f>FA16-FA17</f>
        <v>135000</v>
      </c>
      <c r="FB21" s="2">
        <f>FB16-FB17</f>
        <v>135000</v>
      </c>
      <c r="FC21" s="2">
        <f>FC16-FC17</f>
        <v>135000</v>
      </c>
      <c r="FD21" s="2">
        <f>FD16-FD17</f>
        <v>135000</v>
      </c>
      <c r="FE21" s="2">
        <f>FE16-FE17</f>
        <v>135000</v>
      </c>
      <c r="FF21" s="2">
        <f>FF16-FF17</f>
        <v>135000</v>
      </c>
      <c r="FG21" s="2">
        <f>FG16-FG17</f>
        <v>135000</v>
      </c>
      <c r="FH21" s="2">
        <f>FH16-FH17</f>
        <v>135000</v>
      </c>
      <c r="FI21" s="2">
        <f>FI16-FI17</f>
        <v>135000</v>
      </c>
      <c r="FJ21" s="2">
        <f>FJ16-FJ17</f>
        <v>135000</v>
      </c>
      <c r="FK21" s="2">
        <f>FK16-FK17</f>
        <v>135000</v>
      </c>
      <c r="FL21" s="2">
        <f>FL16-FL17</f>
        <v>135000</v>
      </c>
      <c r="FM21" s="2">
        <f>FM16-FM17</f>
        <v>135000</v>
      </c>
      <c r="FN21" s="2">
        <f>FN16-FN17</f>
        <v>135000</v>
      </c>
      <c r="FO21" s="2">
        <f>FO16-FO17</f>
        <v>135000</v>
      </c>
      <c r="FP21" s="2">
        <f>FP16-FP17</f>
        <v>135000</v>
      </c>
      <c r="FQ21" s="2">
        <f>FQ16-FQ17</f>
        <v>135000</v>
      </c>
      <c r="FR21" s="2">
        <f>FR16-FR17</f>
        <v>135000</v>
      </c>
      <c r="FS21" s="2">
        <f>FS16-FS17</f>
        <v>135000</v>
      </c>
      <c r="FT21" s="2">
        <f>FT16-FT17</f>
        <v>135000</v>
      </c>
      <c r="FU21" s="2">
        <f>FU16-FU17</f>
        <v>135000</v>
      </c>
      <c r="FV21" s="2">
        <f>FV16-FV17</f>
        <v>135000</v>
      </c>
      <c r="FW21" s="2">
        <f>FW16-FW17</f>
        <v>135000</v>
      </c>
      <c r="FX21" s="2">
        <f>FX16-FX17</f>
        <v>135000</v>
      </c>
      <c r="FY21" s="2">
        <f>FY16-FY17</f>
        <v>135000</v>
      </c>
      <c r="FZ21" s="2">
        <f>FZ16-FZ17</f>
        <v>135000</v>
      </c>
      <c r="GA21" s="2">
        <f>GA16-GA17</f>
        <v>135000</v>
      </c>
      <c r="GB21" s="2">
        <f>GB16-GB17</f>
        <v>135000</v>
      </c>
      <c r="GC21" s="2">
        <f>GC16-GC17</f>
        <v>135000</v>
      </c>
      <c r="GD21" s="2">
        <f>GD16-GD17</f>
        <v>135000</v>
      </c>
      <c r="GE21" s="2">
        <f>GE16-GE17</f>
        <v>135000</v>
      </c>
      <c r="GF21" s="2">
        <f>GF16-GF17</f>
        <v>135000</v>
      </c>
      <c r="GG21" s="2">
        <f>GG16-GG17</f>
        <v>135000</v>
      </c>
      <c r="GH21" s="2">
        <f>GH16-GH17</f>
        <v>135000</v>
      </c>
      <c r="GI21" s="2">
        <f>GI16-GI17</f>
        <v>135000</v>
      </c>
      <c r="GJ21" s="2">
        <f>GJ16-GJ17</f>
        <v>135000</v>
      </c>
      <c r="GK21" s="2">
        <f>GK16-GK17</f>
        <v>135000</v>
      </c>
      <c r="GL21" s="2">
        <f>GL16-GL17</f>
        <v>135000</v>
      </c>
      <c r="GM21" s="2">
        <f>GM16-GM17</f>
        <v>135000</v>
      </c>
      <c r="GN21" s="2">
        <f>GN16-GN17</f>
        <v>135000</v>
      </c>
      <c r="GO21" s="2">
        <f>GO16-GO17</f>
        <v>135000</v>
      </c>
      <c r="GP21" s="2">
        <f>GP16-GP17</f>
        <v>135000</v>
      </c>
      <c r="GQ21" s="2">
        <f>GQ16-GQ17</f>
        <v>135000</v>
      </c>
      <c r="GR21" s="2">
        <f>GR16-GR17</f>
        <v>135000</v>
      </c>
      <c r="GS21" s="2">
        <f>GS16-GS17</f>
        <v>135000</v>
      </c>
      <c r="GT21" s="2">
        <f>GT16-GT17</f>
        <v>135000</v>
      </c>
      <c r="GU21" s="2">
        <f>GU16-GU17</f>
        <v>135000</v>
      </c>
      <c r="GV21" s="2">
        <f>GV16-GV17</f>
        <v>135000</v>
      </c>
      <c r="GW21" s="2">
        <f>GW16-GW17</f>
        <v>135000</v>
      </c>
      <c r="GX21" s="2">
        <f>GX16-GX17</f>
        <v>135000</v>
      </c>
      <c r="GY21" s="2">
        <f>GY16-GY17</f>
        <v>135000</v>
      </c>
      <c r="GZ21" s="2">
        <f>GZ16-GZ17</f>
        <v>135000</v>
      </c>
      <c r="HA21" s="2">
        <f>HA16-HA17</f>
        <v>135000</v>
      </c>
      <c r="HB21" s="2">
        <f>HB16-HB17</f>
        <v>135000</v>
      </c>
      <c r="HC21" s="2">
        <f>HC16-HC17</f>
        <v>135000</v>
      </c>
      <c r="HD21" s="2">
        <f>HD16-HD17</f>
        <v>135000</v>
      </c>
      <c r="HE21" s="2">
        <f>HE16-HE17</f>
        <v>135000</v>
      </c>
      <c r="HF21" s="2">
        <f>HF16-HF17</f>
        <v>135000</v>
      </c>
      <c r="HG21" s="2">
        <f>HG16-HG17</f>
        <v>135000</v>
      </c>
      <c r="HH21" s="2">
        <f>HH16-HH17</f>
        <v>135000</v>
      </c>
      <c r="HI21" s="2">
        <f>HI16-HI17</f>
        <v>135000</v>
      </c>
      <c r="HJ21" s="2">
        <f>HJ16-HJ17</f>
        <v>135000</v>
      </c>
      <c r="HK21" s="2">
        <f>HK16-HK17</f>
        <v>135000</v>
      </c>
      <c r="HL21" s="2">
        <f>HL16-HL17</f>
        <v>135000</v>
      </c>
      <c r="HM21" s="2">
        <f>HM16-HM17</f>
        <v>135000</v>
      </c>
      <c r="HN21" s="2">
        <f>HN16-HN17</f>
        <v>135000</v>
      </c>
      <c r="HO21" s="2">
        <f>HO16-HO17</f>
        <v>135000</v>
      </c>
      <c r="HP21" s="2">
        <f>HP16-HP17</f>
        <v>135000</v>
      </c>
      <c r="HQ21" s="2">
        <f>HQ16-HQ17</f>
        <v>135000</v>
      </c>
      <c r="HR21" s="2">
        <f>HR16-HR17</f>
        <v>135000</v>
      </c>
      <c r="HS21" s="2">
        <f>HS16-HS17</f>
        <v>135000</v>
      </c>
      <c r="HT21" s="2">
        <f>HT16-HT17</f>
        <v>135000</v>
      </c>
      <c r="HU21" s="2">
        <f>HU16-HU17</f>
        <v>135000</v>
      </c>
      <c r="HV21" s="2">
        <f>HV16-HV17</f>
        <v>135000</v>
      </c>
      <c r="HW21" s="2">
        <f>HW16-HW17</f>
        <v>135000</v>
      </c>
      <c r="HX21" s="2">
        <f>HX16-HX17</f>
        <v>135000</v>
      </c>
      <c r="HY21" s="2">
        <f>HY16-HY17</f>
        <v>135000</v>
      </c>
      <c r="HZ21" s="2">
        <f>HZ16-HZ17</f>
        <v>135000</v>
      </c>
      <c r="IA21" s="2">
        <f>IA16-IA17</f>
        <v>135000</v>
      </c>
      <c r="IB21" s="2">
        <f>IB16-IB17</f>
        <v>135000</v>
      </c>
      <c r="IC21" s="2">
        <f>IC16-IC17</f>
        <v>135000</v>
      </c>
      <c r="ID21" s="2">
        <f>ID16-ID17</f>
        <v>135000</v>
      </c>
      <c r="IE21" s="2">
        <f>IE16-IE17</f>
        <v>135000</v>
      </c>
      <c r="IF21" s="2">
        <f>IF16-IF17</f>
        <v>135000</v>
      </c>
      <c r="IG21" s="2">
        <f>IG16-IG17</f>
        <v>135000</v>
      </c>
      <c r="IH21" s="2">
        <f>IH16-IH17</f>
        <v>135000</v>
      </c>
      <c r="II21" s="2">
        <f>II16-II17</f>
        <v>135000</v>
      </c>
      <c r="IJ21" s="2">
        <f>IJ16-IJ17</f>
        <v>135000</v>
      </c>
      <c r="IK21" s="2">
        <f>IK16-IK17</f>
        <v>135000</v>
      </c>
      <c r="IL21" s="2">
        <f>IL16-IL17</f>
        <v>135000</v>
      </c>
      <c r="IM21" s="2">
        <f>IM16-IM17</f>
        <v>135000</v>
      </c>
      <c r="IN21" s="2">
        <f>IN16-IN17</f>
        <v>135000</v>
      </c>
      <c r="IO21" s="2">
        <f>IO16-IO17</f>
        <v>135000</v>
      </c>
      <c r="IP21" s="2">
        <f>IP16-IP17</f>
        <v>135000</v>
      </c>
      <c r="IQ21" s="2">
        <f>IQ16-IQ17</f>
        <v>135000</v>
      </c>
      <c r="IR21" s="2">
        <f>IR16-IR17</f>
        <v>135000</v>
      </c>
      <c r="IS21" s="2">
        <f>IS16-IS17</f>
        <v>135000</v>
      </c>
      <c r="IT21" s="2">
        <f>IT16-IT17</f>
        <v>135000</v>
      </c>
      <c r="IU21" s="2">
        <f>IU16-IU17</f>
        <v>135000</v>
      </c>
      <c r="IV21" s="2">
        <f>IV16-IV17</f>
        <v>135000</v>
      </c>
      <c r="IW21" s="2">
        <f>IW16-IW17</f>
        <v>135000</v>
      </c>
      <c r="IX21" s="2">
        <f>IX16-IX17</f>
        <v>135000</v>
      </c>
      <c r="IY21" s="2">
        <f>IY16-IY17</f>
        <v>135000</v>
      </c>
      <c r="IZ21" s="2">
        <f>IZ16-IZ17</f>
        <v>135000</v>
      </c>
      <c r="JA21" s="2">
        <f>JA16-JA17</f>
        <v>135000</v>
      </c>
      <c r="JB21" s="2">
        <f>JB16-JB17</f>
        <v>135000</v>
      </c>
      <c r="JC21" s="11" t="s">
        <v>24</v>
      </c>
      <c r="JD21" s="2">
        <f>SUM(C21:JB21)</f>
        <v>19880000</v>
      </c>
    </row>
    <row r="22" spans="1:264" x14ac:dyDescent="0.2">
      <c r="A22" s="1" t="s">
        <v>25</v>
      </c>
      <c r="C22" s="2">
        <f>C17</f>
        <v>93500</v>
      </c>
      <c r="D22" s="2">
        <f t="shared" ref="D22:F22" si="12">C22+D17</f>
        <v>187000</v>
      </c>
      <c r="E22" s="2">
        <f t="shared" si="12"/>
        <v>280500</v>
      </c>
      <c r="F22" s="2">
        <f t="shared" si="12"/>
        <v>374000</v>
      </c>
      <c r="G22" s="2">
        <f>F22+G17</f>
        <v>467500</v>
      </c>
      <c r="H22" s="2">
        <f>G22+H17</f>
        <v>561000</v>
      </c>
      <c r="I22" s="2">
        <f>H22+I17</f>
        <v>654500</v>
      </c>
      <c r="J22" s="2">
        <f>I22+J17</f>
        <v>748000</v>
      </c>
      <c r="K22" s="2">
        <f>J22+K17</f>
        <v>841500</v>
      </c>
      <c r="L22" s="2">
        <f>K22+L17</f>
        <v>935000</v>
      </c>
      <c r="M22" s="2">
        <f>L22+M17</f>
        <v>1028500</v>
      </c>
      <c r="N22" s="2">
        <f>M22+N17</f>
        <v>1122000</v>
      </c>
      <c r="O22" s="2">
        <f>N22+O17</f>
        <v>1215500</v>
      </c>
      <c r="P22" s="2">
        <f>O22+P17</f>
        <v>1309000</v>
      </c>
      <c r="Q22" s="2">
        <f>P22+Q17</f>
        <v>1402500</v>
      </c>
      <c r="R22" s="2">
        <f>Q22+R17</f>
        <v>1496000</v>
      </c>
      <c r="S22" s="2">
        <f>R22+S17</f>
        <v>1589500</v>
      </c>
      <c r="T22" s="2">
        <f>S22+T17</f>
        <v>1683000</v>
      </c>
      <c r="U22" s="2">
        <f>T22+U17</f>
        <v>1776500</v>
      </c>
      <c r="V22" s="2">
        <f>U22+V17</f>
        <v>1870000</v>
      </c>
      <c r="W22" s="2">
        <f>V22+W17</f>
        <v>1963500</v>
      </c>
      <c r="X22" s="2">
        <f>W22+X17</f>
        <v>2057000</v>
      </c>
      <c r="Y22" s="2">
        <f>X22+Y17</f>
        <v>2150500</v>
      </c>
      <c r="Z22" s="2">
        <f>Y22+Z17</f>
        <v>2244000</v>
      </c>
      <c r="AA22" s="2">
        <f>Z22+AA17</f>
        <v>2337500</v>
      </c>
      <c r="AB22" s="2">
        <f>AA22+AB17</f>
        <v>2431000</v>
      </c>
      <c r="AC22" s="2">
        <f>AB22+AC17</f>
        <v>2524500</v>
      </c>
      <c r="AD22" s="2">
        <f>AC22+AD17</f>
        <v>2618000</v>
      </c>
      <c r="AE22" s="2">
        <f>AD22+AE17</f>
        <v>2711500</v>
      </c>
      <c r="AF22" s="2">
        <f>AE22+AF17</f>
        <v>2805000</v>
      </c>
      <c r="AG22" s="2">
        <f>AF22+AG17</f>
        <v>2898500</v>
      </c>
      <c r="AH22" s="2">
        <f>AG22+AH17</f>
        <v>2992000</v>
      </c>
      <c r="AI22" s="2">
        <f>AH22+AI17</f>
        <v>3085500</v>
      </c>
      <c r="AJ22" s="2">
        <f>AI22+AJ17</f>
        <v>3179000</v>
      </c>
      <c r="AK22" s="2">
        <f>AJ22+AK17</f>
        <v>3272500</v>
      </c>
      <c r="AL22" s="2">
        <f>AK22+AL17</f>
        <v>3366000</v>
      </c>
      <c r="AM22" s="2">
        <f>AL22+AM17</f>
        <v>3459500</v>
      </c>
      <c r="AN22" s="2">
        <f>AM22+AN17</f>
        <v>3553000</v>
      </c>
      <c r="AO22" s="2">
        <f>AN22+AO17</f>
        <v>3646500</v>
      </c>
      <c r="AP22" s="2">
        <f>AO22+AP17</f>
        <v>3740000</v>
      </c>
      <c r="AQ22" s="2">
        <f>AP22+AQ17</f>
        <v>3833500</v>
      </c>
      <c r="AR22" s="2">
        <f>AQ22+AR17</f>
        <v>3927000</v>
      </c>
      <c r="AS22" s="2">
        <f>AR22+AS17</f>
        <v>4020500</v>
      </c>
      <c r="AT22" s="2">
        <f>AS22+AT17</f>
        <v>4114000</v>
      </c>
      <c r="AU22" s="2">
        <f>AT22+AU17</f>
        <v>4207500</v>
      </c>
      <c r="AV22" s="2">
        <f>AU22+AV17</f>
        <v>4301000</v>
      </c>
      <c r="AW22" s="2">
        <f>AV22+AW17</f>
        <v>4394500</v>
      </c>
      <c r="AX22" s="2">
        <f>AW22+AX17</f>
        <v>4488000</v>
      </c>
      <c r="AY22" s="2">
        <f>AX22+AY17</f>
        <v>4581500</v>
      </c>
      <c r="AZ22" s="2">
        <f>AY22+AZ17</f>
        <v>4675000</v>
      </c>
      <c r="BA22" s="2">
        <f>AZ22+BA17</f>
        <v>4768500</v>
      </c>
      <c r="BB22" s="2">
        <f>BA22+BB17</f>
        <v>4862000</v>
      </c>
      <c r="BC22" s="2">
        <f>BB22+BC17</f>
        <v>4878500</v>
      </c>
      <c r="BD22" s="2">
        <f>BC22+BD17</f>
        <v>4895000</v>
      </c>
      <c r="BE22" s="2">
        <f>BD22+BE17</f>
        <v>4911500</v>
      </c>
      <c r="BF22" s="2">
        <f>BE22+BF17</f>
        <v>4928000</v>
      </c>
      <c r="BG22" s="2">
        <f>BF22+BG17</f>
        <v>4944500</v>
      </c>
      <c r="BH22" s="2">
        <f>BG22+BH17</f>
        <v>4961000</v>
      </c>
      <c r="BI22" s="2">
        <f>BH22+BI17</f>
        <v>4977500</v>
      </c>
      <c r="BJ22" s="2">
        <f>BI22+BJ17</f>
        <v>4994000</v>
      </c>
      <c r="BK22" s="2">
        <f>BJ22+BK17</f>
        <v>5010500</v>
      </c>
      <c r="BL22" s="2">
        <f>BK22+BL17</f>
        <v>5027000</v>
      </c>
      <c r="BM22" s="2">
        <f>BL22+BM17</f>
        <v>5043500</v>
      </c>
      <c r="BN22" s="2">
        <f>BM22+BN17</f>
        <v>5060000</v>
      </c>
      <c r="BO22" s="2">
        <f>BN22+BO17</f>
        <v>5076500</v>
      </c>
      <c r="BP22" s="2">
        <f>BO22+BP17</f>
        <v>5093000</v>
      </c>
      <c r="BQ22" s="2">
        <f>BP22+BQ17</f>
        <v>5109500</v>
      </c>
      <c r="BR22" s="2">
        <f>BQ22+BR17</f>
        <v>5126000</v>
      </c>
      <c r="BS22" s="2">
        <f>BR22+BS17</f>
        <v>5142500</v>
      </c>
      <c r="BT22" s="2">
        <f>BS22+BT17</f>
        <v>5159000</v>
      </c>
      <c r="BU22" s="2">
        <f>BT22+BU17</f>
        <v>5175500</v>
      </c>
      <c r="BV22" s="2">
        <f>BU22+BV17</f>
        <v>5192000</v>
      </c>
      <c r="BW22" s="2">
        <f>BV22+BW17</f>
        <v>5208500</v>
      </c>
      <c r="BX22" s="2">
        <f>BW22+BX17</f>
        <v>5225000</v>
      </c>
      <c r="BY22" s="2">
        <f>BX22+BY17</f>
        <v>5241500</v>
      </c>
      <c r="BZ22" s="2">
        <f>BY22+BZ17</f>
        <v>5258000</v>
      </c>
      <c r="CA22" s="2">
        <f>BZ22+CA17</f>
        <v>5274500</v>
      </c>
      <c r="CB22" s="2">
        <f>CA22+CB17</f>
        <v>5291000</v>
      </c>
      <c r="CC22" s="2">
        <f>CB22+CC17</f>
        <v>5307500</v>
      </c>
      <c r="CD22" s="2">
        <f>CC22+CD17</f>
        <v>5324000</v>
      </c>
      <c r="CE22" s="2">
        <f>CD22+CE17</f>
        <v>5340500</v>
      </c>
      <c r="CF22" s="2">
        <f>CE22+CF17</f>
        <v>5357000</v>
      </c>
      <c r="CG22" s="2">
        <f>CF22+CG17</f>
        <v>5373500</v>
      </c>
      <c r="CH22" s="2">
        <f>CG22+CH17</f>
        <v>5390000</v>
      </c>
      <c r="CI22" s="2">
        <f>CH22+CI17</f>
        <v>5406500</v>
      </c>
      <c r="CJ22" s="2">
        <f>CI22+CJ17</f>
        <v>5423000</v>
      </c>
      <c r="CK22" s="2">
        <f>CJ22+CK17</f>
        <v>5439500</v>
      </c>
      <c r="CL22" s="2">
        <f>CK22+CL17</f>
        <v>5456000</v>
      </c>
      <c r="CM22" s="2">
        <f>CL22+CM17</f>
        <v>5472500</v>
      </c>
      <c r="CN22" s="2">
        <f>CM22+CN17</f>
        <v>5489000</v>
      </c>
      <c r="CO22" s="2">
        <f>CN22+CO17</f>
        <v>5505500</v>
      </c>
      <c r="CP22" s="2">
        <f>CO22+CP17</f>
        <v>5522000</v>
      </c>
      <c r="CQ22" s="2">
        <f>CP22+CQ17</f>
        <v>5538500</v>
      </c>
      <c r="CR22" s="2">
        <f>CQ22+CR17</f>
        <v>5555000</v>
      </c>
      <c r="CS22" s="2">
        <f>CR22+CS17</f>
        <v>5571500</v>
      </c>
      <c r="CT22" s="2">
        <f>CS22+CT17</f>
        <v>5588000</v>
      </c>
      <c r="CU22" s="2">
        <f>CT22+CU17</f>
        <v>5604500</v>
      </c>
      <c r="CV22" s="2">
        <f>CU22+CV17</f>
        <v>5621000</v>
      </c>
      <c r="CW22" s="2">
        <f>CV22+CW17</f>
        <v>5637500</v>
      </c>
      <c r="CX22" s="2">
        <f>CW22+CX17</f>
        <v>5654000</v>
      </c>
      <c r="CY22" s="2">
        <f>CX22+CY17</f>
        <v>5670500</v>
      </c>
      <c r="CZ22" s="2">
        <f>CY22+CZ17</f>
        <v>5687000</v>
      </c>
      <c r="DA22" s="2">
        <f>CZ22+DA17</f>
        <v>5703500</v>
      </c>
      <c r="DB22" s="2">
        <f>DA22+DB17</f>
        <v>5720000</v>
      </c>
      <c r="DC22" s="2">
        <f>DB22+DC17</f>
        <v>5736500</v>
      </c>
      <c r="DD22" s="2">
        <f>DC22+DD17</f>
        <v>5753000</v>
      </c>
      <c r="DE22" s="2">
        <f>DD22+DE17</f>
        <v>5769500</v>
      </c>
      <c r="DF22" s="2">
        <f>DE22+DF17</f>
        <v>5786000</v>
      </c>
      <c r="DG22" s="2">
        <f>DF22+DG17</f>
        <v>5802500</v>
      </c>
      <c r="DH22" s="2">
        <f>DG22+DH17</f>
        <v>5819000</v>
      </c>
      <c r="DI22" s="2">
        <f>DH22+DI17</f>
        <v>5835500</v>
      </c>
      <c r="DJ22" s="2">
        <f>DI22+DJ17</f>
        <v>5852000</v>
      </c>
      <c r="DK22" s="2">
        <f>DJ22+DK17</f>
        <v>5868500</v>
      </c>
      <c r="DL22" s="2">
        <f>DK22+DL17</f>
        <v>5885000</v>
      </c>
      <c r="DM22" s="2">
        <f>DL22+DM17</f>
        <v>5901500</v>
      </c>
      <c r="DN22" s="2">
        <f>DM22+DN17</f>
        <v>5918000</v>
      </c>
      <c r="DO22" s="2">
        <f>DN22+DO17</f>
        <v>5934500</v>
      </c>
      <c r="DP22" s="2">
        <f>DO22+DP17</f>
        <v>5951000</v>
      </c>
      <c r="DQ22" s="2">
        <f>DP22+DQ17</f>
        <v>5967500</v>
      </c>
      <c r="DR22" s="2">
        <f>DQ22+DR17</f>
        <v>5984000</v>
      </c>
      <c r="DS22" s="2">
        <f>DR22+DS17</f>
        <v>6000500</v>
      </c>
      <c r="DT22" s="2">
        <f>DS22+DT17</f>
        <v>6017000</v>
      </c>
      <c r="DU22" s="2">
        <f>DT22+DU17</f>
        <v>6033500</v>
      </c>
      <c r="DV22" s="2">
        <f>DU22+DV17</f>
        <v>6050000</v>
      </c>
      <c r="DW22" s="2">
        <f>DV22+DW17</f>
        <v>6050000</v>
      </c>
      <c r="DX22" s="2">
        <f>DW22+DX17</f>
        <v>6050000</v>
      </c>
      <c r="DY22" s="2">
        <f>DX22+DY17</f>
        <v>6050000</v>
      </c>
      <c r="DZ22" s="2">
        <f>DY22+DZ17</f>
        <v>6050000</v>
      </c>
      <c r="EA22" s="2">
        <f>DZ22+EA17</f>
        <v>6050000</v>
      </c>
      <c r="EB22" s="2">
        <f>EA22+EB17</f>
        <v>6050000</v>
      </c>
      <c r="EC22" s="2">
        <f>EB22+EC17</f>
        <v>6050000</v>
      </c>
      <c r="ED22" s="2">
        <f>EC22+ED17</f>
        <v>6050000</v>
      </c>
      <c r="EE22" s="2">
        <f>ED22+EE17</f>
        <v>6050000</v>
      </c>
      <c r="EF22" s="2">
        <f>EE22+EF17</f>
        <v>6050000</v>
      </c>
      <c r="EG22" s="2">
        <f>EF22+EG17</f>
        <v>6050000</v>
      </c>
      <c r="EH22" s="2">
        <f>EG22+EH17</f>
        <v>6050000</v>
      </c>
      <c r="EI22" s="2">
        <f>EH22+EI17</f>
        <v>6050000</v>
      </c>
      <c r="EJ22" s="2">
        <f>EI22+EJ17</f>
        <v>6050000</v>
      </c>
      <c r="EK22" s="2">
        <f>EJ22+EK17</f>
        <v>6050000</v>
      </c>
      <c r="EL22" s="2">
        <f>EK22+EL17</f>
        <v>6050000</v>
      </c>
      <c r="EM22" s="2">
        <f>EL22+EM17</f>
        <v>6050000</v>
      </c>
      <c r="EN22" s="2">
        <f>EM22+EN17</f>
        <v>6050000</v>
      </c>
      <c r="EO22" s="2">
        <f>EN22+EO17</f>
        <v>6050000</v>
      </c>
      <c r="EP22" s="2">
        <f>EO22+EP17</f>
        <v>6050000</v>
      </c>
      <c r="EQ22" s="2">
        <f>EP22+EQ17</f>
        <v>6050000</v>
      </c>
      <c r="ER22" s="2">
        <f>EQ22+ER17</f>
        <v>6050000</v>
      </c>
      <c r="ES22" s="2">
        <f>ER22+ES17</f>
        <v>6050000</v>
      </c>
      <c r="ET22" s="2">
        <f>ES22+ET17</f>
        <v>6050000</v>
      </c>
      <c r="EU22" s="2">
        <f>ET22+EU17</f>
        <v>6050000</v>
      </c>
      <c r="EV22" s="2">
        <f>EU22+EV17</f>
        <v>6050000</v>
      </c>
      <c r="EW22" s="2">
        <f>EV22+EW17</f>
        <v>6050000</v>
      </c>
      <c r="EX22" s="2">
        <f>EW22+EX17</f>
        <v>6050000</v>
      </c>
      <c r="EY22" s="2">
        <f>EX22+EY17</f>
        <v>6050000</v>
      </c>
      <c r="EZ22" s="2">
        <f>EY22+EZ17</f>
        <v>6050000</v>
      </c>
      <c r="FA22" s="2">
        <f>EZ22+FA17</f>
        <v>6050000</v>
      </c>
      <c r="FB22" s="2">
        <f>FA22+FB17</f>
        <v>6050000</v>
      </c>
      <c r="FC22" s="2">
        <f>FB22+FC17</f>
        <v>6050000</v>
      </c>
      <c r="FD22" s="2">
        <f>FC22+FD17</f>
        <v>6050000</v>
      </c>
      <c r="FE22" s="2">
        <f>FD22+FE17</f>
        <v>6050000</v>
      </c>
      <c r="FF22" s="2">
        <f>FE22+FF17</f>
        <v>6050000</v>
      </c>
      <c r="FG22" s="2">
        <f>FF22+FG17</f>
        <v>6050000</v>
      </c>
      <c r="FH22" s="2">
        <f>FG22+FH17</f>
        <v>6050000</v>
      </c>
      <c r="FI22" s="2">
        <f>FH22+FI17</f>
        <v>6050000</v>
      </c>
      <c r="FJ22" s="2">
        <f>FI22+FJ17</f>
        <v>6050000</v>
      </c>
      <c r="FK22" s="2">
        <f>FJ22+FK17</f>
        <v>6050000</v>
      </c>
      <c r="FL22" s="2">
        <f>FK22+FL17</f>
        <v>6050000</v>
      </c>
      <c r="FM22" s="2">
        <f>FL22+FM17</f>
        <v>6050000</v>
      </c>
      <c r="FN22" s="2">
        <f>FM22+FN17</f>
        <v>6050000</v>
      </c>
      <c r="FO22" s="2">
        <f>FN22+FO17</f>
        <v>6050000</v>
      </c>
      <c r="FP22" s="2">
        <f>FO22+FP17</f>
        <v>6050000</v>
      </c>
      <c r="FQ22" s="2">
        <f>FP22+FQ17</f>
        <v>6050000</v>
      </c>
      <c r="FR22" s="2">
        <f>FQ22+FR17</f>
        <v>6050000</v>
      </c>
      <c r="FS22" s="2">
        <f>FR22+FS17</f>
        <v>6050000</v>
      </c>
      <c r="FT22" s="2">
        <f>FS22+FT17</f>
        <v>6050000</v>
      </c>
      <c r="FU22" s="2">
        <f>FT22+FU17</f>
        <v>6050000</v>
      </c>
      <c r="FV22" s="2">
        <f>FU22+FV17</f>
        <v>6050000</v>
      </c>
      <c r="FW22" s="2">
        <f>FV22+FW17</f>
        <v>6050000</v>
      </c>
      <c r="FX22" s="2">
        <f>FW22+FX17</f>
        <v>6050000</v>
      </c>
      <c r="FY22" s="2">
        <f>FX22+FY17</f>
        <v>6050000</v>
      </c>
      <c r="FZ22" s="2">
        <f>FY22+FZ17</f>
        <v>6050000</v>
      </c>
      <c r="GA22" s="2">
        <f>FZ22+GA17</f>
        <v>6050000</v>
      </c>
      <c r="GB22" s="2">
        <f>GA22+GB17</f>
        <v>6050000</v>
      </c>
      <c r="GC22" s="2">
        <f>GB22+GC17</f>
        <v>6050000</v>
      </c>
      <c r="GD22" s="2">
        <f>GC22+GD17</f>
        <v>6050000</v>
      </c>
      <c r="GE22" s="2">
        <f>GD22+GE17</f>
        <v>6050000</v>
      </c>
      <c r="GF22" s="2">
        <f>GE22+GF17</f>
        <v>6050000</v>
      </c>
      <c r="GG22" s="2">
        <f>GF22+GG17</f>
        <v>6050000</v>
      </c>
      <c r="GH22" s="2">
        <f>GG22+GH17</f>
        <v>6050000</v>
      </c>
      <c r="GI22" s="2">
        <f>GH22+GI17</f>
        <v>6050000</v>
      </c>
      <c r="GJ22" s="2">
        <f>GI22+GJ17</f>
        <v>6050000</v>
      </c>
      <c r="GK22" s="2">
        <f>GJ22+GK17</f>
        <v>6050000</v>
      </c>
      <c r="GL22" s="2">
        <f>GK22+GL17</f>
        <v>6050000</v>
      </c>
      <c r="GM22" s="2">
        <f>GL22+GM17</f>
        <v>6050000</v>
      </c>
      <c r="GN22" s="2">
        <f>GM22+GN17</f>
        <v>6050000</v>
      </c>
      <c r="GO22" s="2">
        <f>GN22+GO17</f>
        <v>6050000</v>
      </c>
      <c r="GP22" s="2">
        <f>GO22+GP17</f>
        <v>6050000</v>
      </c>
      <c r="GQ22" s="2">
        <f>GP22+GQ17</f>
        <v>6050000</v>
      </c>
      <c r="GR22" s="2">
        <f>GQ22+GR17</f>
        <v>6050000</v>
      </c>
      <c r="GS22" s="2">
        <f>GR22+GS17</f>
        <v>6050000</v>
      </c>
      <c r="GT22" s="2">
        <f>GS22+GT17</f>
        <v>6050000</v>
      </c>
      <c r="GU22" s="2">
        <f>GT22+GU17</f>
        <v>6050000</v>
      </c>
      <c r="GV22" s="2">
        <f>GU22+GV17</f>
        <v>6050000</v>
      </c>
      <c r="GW22" s="2">
        <f>GV22+GW17</f>
        <v>6050000</v>
      </c>
      <c r="GX22" s="2">
        <f>GW22+GX17</f>
        <v>6050000</v>
      </c>
      <c r="GY22" s="2">
        <f>GX22+GY17</f>
        <v>6050000</v>
      </c>
      <c r="GZ22" s="2">
        <f>GY22+GZ17</f>
        <v>6050000</v>
      </c>
      <c r="HA22" s="2">
        <f>GZ22+HA17</f>
        <v>6050000</v>
      </c>
      <c r="HB22" s="2">
        <f>HA22+HB17</f>
        <v>6050000</v>
      </c>
      <c r="HC22" s="2">
        <f>HB22+HC17</f>
        <v>6050000</v>
      </c>
      <c r="HD22" s="2">
        <f>HC22+HD17</f>
        <v>6050000</v>
      </c>
      <c r="HE22" s="2">
        <f>HD22+HE17</f>
        <v>6050000</v>
      </c>
      <c r="HF22" s="2">
        <f>HE22+HF17</f>
        <v>6050000</v>
      </c>
      <c r="HG22" s="2">
        <f>HF22+HG17</f>
        <v>6050000</v>
      </c>
      <c r="HH22" s="2">
        <f>HG22+HH17</f>
        <v>6050000</v>
      </c>
      <c r="HI22" s="2">
        <f>HH22+HI17</f>
        <v>6050000</v>
      </c>
      <c r="HJ22" s="2">
        <f>HI22+HJ17</f>
        <v>6050000</v>
      </c>
      <c r="HK22" s="2">
        <f>HJ22+HK17</f>
        <v>6050000</v>
      </c>
      <c r="HL22" s="2">
        <f>HK22+HL17</f>
        <v>6050000</v>
      </c>
      <c r="HM22" s="2">
        <f>HL22+HM17</f>
        <v>6050000</v>
      </c>
      <c r="HN22" s="2">
        <f>HM22+HN17</f>
        <v>6050000</v>
      </c>
      <c r="HO22" s="2">
        <f>HN22+HO17</f>
        <v>6050000</v>
      </c>
      <c r="HP22" s="2">
        <f>HO22+HP17</f>
        <v>6050000</v>
      </c>
      <c r="HQ22" s="2">
        <f>HP22+HQ17</f>
        <v>6050000</v>
      </c>
      <c r="HR22" s="2">
        <f>HQ22+HR17</f>
        <v>6050000</v>
      </c>
      <c r="HS22" s="2">
        <f>HR22+HS17</f>
        <v>6050000</v>
      </c>
      <c r="HT22" s="2">
        <f>HS22+HT17</f>
        <v>6050000</v>
      </c>
      <c r="HU22" s="2">
        <f>HT22+HU17</f>
        <v>6050000</v>
      </c>
      <c r="HV22" s="2">
        <f>HU22+HV17</f>
        <v>6050000</v>
      </c>
      <c r="HW22" s="2">
        <f>HV22+HW17</f>
        <v>6050000</v>
      </c>
      <c r="HX22" s="2">
        <f>HW22+HX17</f>
        <v>6050000</v>
      </c>
      <c r="HY22" s="2">
        <f>HX22+HY17</f>
        <v>6050000</v>
      </c>
      <c r="HZ22" s="2">
        <f>HY22+HZ17</f>
        <v>6050000</v>
      </c>
      <c r="IA22" s="2">
        <f>HZ22+IA17</f>
        <v>6050000</v>
      </c>
      <c r="IB22" s="2">
        <f>IA22+IB17</f>
        <v>6050000</v>
      </c>
      <c r="IC22" s="2">
        <f>IB22+IC17</f>
        <v>6050000</v>
      </c>
      <c r="ID22" s="2">
        <f>IC22+ID17</f>
        <v>6050000</v>
      </c>
      <c r="IE22" s="2">
        <f>ID22+IE17</f>
        <v>6050000</v>
      </c>
      <c r="IF22" s="2">
        <f>IE22+IF17</f>
        <v>6050000</v>
      </c>
      <c r="IG22" s="2">
        <f>IF22+IG17</f>
        <v>6050000</v>
      </c>
      <c r="IH22" s="2">
        <f>IG22+IH17</f>
        <v>6050000</v>
      </c>
      <c r="II22" s="2">
        <f>IH22+II17</f>
        <v>6050000</v>
      </c>
      <c r="IJ22" s="2">
        <f>II22+IJ17</f>
        <v>6050000</v>
      </c>
      <c r="IK22" s="2">
        <f>IJ22+IK17</f>
        <v>6050000</v>
      </c>
      <c r="IL22" s="2">
        <f>IK22+IL17</f>
        <v>6050000</v>
      </c>
      <c r="IM22" s="2">
        <f>IL22+IM17</f>
        <v>6050000</v>
      </c>
      <c r="IN22" s="2">
        <f>IM22+IN17</f>
        <v>6050000</v>
      </c>
      <c r="IO22" s="2">
        <f>IN22+IO17</f>
        <v>6050000</v>
      </c>
      <c r="IP22" s="2">
        <f>IO22+IP17</f>
        <v>6050000</v>
      </c>
      <c r="IQ22" s="2">
        <f>IP22+IQ17</f>
        <v>6050000</v>
      </c>
      <c r="IR22" s="2">
        <f>IQ22+IR17</f>
        <v>6050000</v>
      </c>
      <c r="IS22" s="2">
        <f>IR22+IS17</f>
        <v>6050000</v>
      </c>
      <c r="IT22" s="2">
        <f>IS22+IT17</f>
        <v>6050000</v>
      </c>
      <c r="IU22" s="2">
        <f>IT22+IU17</f>
        <v>6050000</v>
      </c>
      <c r="IV22" s="2">
        <f>IU22+IV17</f>
        <v>6050000</v>
      </c>
      <c r="IW22" s="2">
        <f>IV22+IW17</f>
        <v>6050000</v>
      </c>
      <c r="IX22" s="2">
        <f>IW22+IX17</f>
        <v>6050000</v>
      </c>
      <c r="IY22" s="2">
        <f>IX22+IY17</f>
        <v>6050000</v>
      </c>
      <c r="IZ22" s="2">
        <f>IY22+IZ17</f>
        <v>6050000</v>
      </c>
      <c r="JA22" s="2">
        <f>IZ22+JA17</f>
        <v>6050000</v>
      </c>
      <c r="JB22" s="2">
        <f>JA22+JB17</f>
        <v>6050000</v>
      </c>
      <c r="JC22" s="2"/>
      <c r="JD22" s="2"/>
    </row>
    <row r="23" spans="1:264" x14ac:dyDescent="0.2">
      <c r="A23" s="1" t="s">
        <v>26</v>
      </c>
      <c r="C23" s="2">
        <f>C21</f>
        <v>-93500</v>
      </c>
      <c r="D23" s="2">
        <f t="shared" ref="D23:F23" si="13">C23+D21</f>
        <v>-187000</v>
      </c>
      <c r="E23" s="2">
        <f t="shared" si="13"/>
        <v>-280500</v>
      </c>
      <c r="F23" s="2">
        <f t="shared" si="13"/>
        <v>-374000</v>
      </c>
      <c r="G23" s="2">
        <f>F23+G21</f>
        <v>-467500</v>
      </c>
      <c r="H23" s="2">
        <f>G23+H21</f>
        <v>-561000</v>
      </c>
      <c r="I23" s="2">
        <f>H23+I21</f>
        <v>-654500</v>
      </c>
      <c r="J23" s="2">
        <f>I23+J21</f>
        <v>-748000</v>
      </c>
      <c r="K23" s="2">
        <f>J23+K21</f>
        <v>-841500</v>
      </c>
      <c r="L23" s="2">
        <f>K23+L21</f>
        <v>-935000</v>
      </c>
      <c r="M23" s="2">
        <f>L23+M21</f>
        <v>-1028500</v>
      </c>
      <c r="N23" s="2">
        <f>M23+N21</f>
        <v>-1122000</v>
      </c>
      <c r="O23" s="2">
        <f>N23+O21</f>
        <v>-1215500</v>
      </c>
      <c r="P23" s="2">
        <f>O23+P21</f>
        <v>-1309000</v>
      </c>
      <c r="Q23" s="2">
        <f>P23+Q21</f>
        <v>-1397500</v>
      </c>
      <c r="R23" s="2">
        <f>Q23+R21</f>
        <v>-1486000</v>
      </c>
      <c r="S23" s="2">
        <f>R23+S21</f>
        <v>-1574500</v>
      </c>
      <c r="T23" s="2">
        <f>S23+T21</f>
        <v>-1663000</v>
      </c>
      <c r="U23" s="2">
        <f>T23+U21</f>
        <v>-1751500</v>
      </c>
      <c r="V23" s="2">
        <f>U23+V21</f>
        <v>-1840000</v>
      </c>
      <c r="W23" s="2">
        <f>V23+W21</f>
        <v>-1923500</v>
      </c>
      <c r="X23" s="2">
        <f>W23+X21</f>
        <v>-2007000</v>
      </c>
      <c r="Y23" s="2">
        <f>X23+Y21</f>
        <v>-2090500</v>
      </c>
      <c r="Z23" s="2">
        <f>Y23+Z21</f>
        <v>-2174000</v>
      </c>
      <c r="AA23" s="2">
        <f>Z23+AA21</f>
        <v>-2252500</v>
      </c>
      <c r="AB23" s="2">
        <f>AA23+AB21</f>
        <v>-2331000</v>
      </c>
      <c r="AC23" s="2">
        <f>AB23+AC21</f>
        <v>-2409500</v>
      </c>
      <c r="AD23" s="2">
        <f>AC23+AD21</f>
        <v>-2488000</v>
      </c>
      <c r="AE23" s="2">
        <f>AD23+AE21</f>
        <v>-2561500</v>
      </c>
      <c r="AF23" s="2">
        <f>AE23+AF21</f>
        <v>-2635000</v>
      </c>
      <c r="AG23" s="2">
        <f>AF23+AG21</f>
        <v>-2708500</v>
      </c>
      <c r="AH23" s="2">
        <f>AG23+AH21</f>
        <v>-2782000</v>
      </c>
      <c r="AI23" s="2">
        <f>AH23+AI21</f>
        <v>-2850500</v>
      </c>
      <c r="AJ23" s="2">
        <f>AI23+AJ21</f>
        <v>-2919000</v>
      </c>
      <c r="AK23" s="2">
        <f>AJ23+AK21</f>
        <v>-2987500</v>
      </c>
      <c r="AL23" s="2">
        <f>AK23+AL21</f>
        <v>-3056000</v>
      </c>
      <c r="AM23" s="2">
        <f>AL23+AM21</f>
        <v>-3119500</v>
      </c>
      <c r="AN23" s="2">
        <f>AM23+AN21</f>
        <v>-3183000</v>
      </c>
      <c r="AO23" s="2">
        <f>AN23+AO21</f>
        <v>-3246500</v>
      </c>
      <c r="AP23" s="2">
        <f>AO23+AP21</f>
        <v>-3310000</v>
      </c>
      <c r="AQ23" s="2">
        <f>AP23+AQ21</f>
        <v>-3368500</v>
      </c>
      <c r="AR23" s="2">
        <f>AQ23+AR21</f>
        <v>-3427000</v>
      </c>
      <c r="AS23" s="2">
        <f>AR23+AS21</f>
        <v>-3485500</v>
      </c>
      <c r="AT23" s="2">
        <f>AS23+AT21</f>
        <v>-3544000</v>
      </c>
      <c r="AU23" s="2">
        <f>AT23+AU21</f>
        <v>-3597500</v>
      </c>
      <c r="AV23" s="2">
        <f>AU23+AV21</f>
        <v>-3651000</v>
      </c>
      <c r="AW23" s="2">
        <f>AV23+AW21</f>
        <v>-3704500</v>
      </c>
      <c r="AX23" s="2">
        <f>AW23+AX21</f>
        <v>-3758000</v>
      </c>
      <c r="AY23" s="2">
        <f>AX23+AY21</f>
        <v>-3806500</v>
      </c>
      <c r="AZ23" s="2">
        <f>AY23+AZ21</f>
        <v>-3855000</v>
      </c>
      <c r="BA23" s="2">
        <f>AZ23+BA21</f>
        <v>-3903500</v>
      </c>
      <c r="BB23" s="2">
        <f>BA23+BB21</f>
        <v>-3952000</v>
      </c>
      <c r="BC23" s="2">
        <f>BB23+BC21</f>
        <v>-3918500</v>
      </c>
      <c r="BD23" s="2">
        <f>BC23+BD21</f>
        <v>-3885000</v>
      </c>
      <c r="BE23" s="2">
        <f>BD23+BE21</f>
        <v>-3851500</v>
      </c>
      <c r="BF23" s="2">
        <f>BE23+BF21</f>
        <v>-3818000</v>
      </c>
      <c r="BG23" s="2">
        <f>BF23+BG21</f>
        <v>-3779500</v>
      </c>
      <c r="BH23" s="2">
        <f>BG23+BH21</f>
        <v>-3741000</v>
      </c>
      <c r="BI23" s="2">
        <f>BH23+BI21</f>
        <v>-3702500</v>
      </c>
      <c r="BJ23" s="2">
        <f>BI23+BJ21</f>
        <v>-3664000</v>
      </c>
      <c r="BK23" s="2">
        <f>BJ23+BK21</f>
        <v>-3620500</v>
      </c>
      <c r="BL23" s="2">
        <f>BK23+BL21</f>
        <v>-3577000</v>
      </c>
      <c r="BM23" s="2">
        <f>BL23+BM21</f>
        <v>-3533500</v>
      </c>
      <c r="BN23" s="2">
        <f>BM23+BN21</f>
        <v>-3490000</v>
      </c>
      <c r="BO23" s="2">
        <f>BN23+BO21</f>
        <v>-3441500</v>
      </c>
      <c r="BP23" s="2">
        <f t="shared" ref="BP23:EA23" si="14">BO23+BP21</f>
        <v>-3393000</v>
      </c>
      <c r="BQ23" s="2">
        <f t="shared" si="14"/>
        <v>-3344500</v>
      </c>
      <c r="BR23" s="2">
        <f t="shared" si="14"/>
        <v>-3296000</v>
      </c>
      <c r="BS23" s="2">
        <f t="shared" si="14"/>
        <v>-3242500</v>
      </c>
      <c r="BT23" s="2">
        <f t="shared" si="14"/>
        <v>-3189000</v>
      </c>
      <c r="BU23" s="2">
        <f t="shared" si="14"/>
        <v>-3135500</v>
      </c>
      <c r="BV23" s="2">
        <f t="shared" si="14"/>
        <v>-3082000</v>
      </c>
      <c r="BW23" s="2">
        <f t="shared" si="14"/>
        <v>-3023500</v>
      </c>
      <c r="BX23" s="2">
        <f t="shared" si="14"/>
        <v>-2965000</v>
      </c>
      <c r="BY23" s="2">
        <f t="shared" si="14"/>
        <v>-2906500</v>
      </c>
      <c r="BZ23" s="2">
        <f t="shared" si="14"/>
        <v>-2848000</v>
      </c>
      <c r="CA23" s="2">
        <f t="shared" si="14"/>
        <v>-2784500</v>
      </c>
      <c r="CB23" s="2">
        <f t="shared" si="14"/>
        <v>-2721000</v>
      </c>
      <c r="CC23" s="2">
        <f t="shared" si="14"/>
        <v>-2657500</v>
      </c>
      <c r="CD23" s="2">
        <f t="shared" si="14"/>
        <v>-2594000</v>
      </c>
      <c r="CE23" s="2">
        <f t="shared" si="14"/>
        <v>-2525500</v>
      </c>
      <c r="CF23" s="2">
        <f t="shared" si="14"/>
        <v>-2457000</v>
      </c>
      <c r="CG23" s="2">
        <f t="shared" si="14"/>
        <v>-2388500</v>
      </c>
      <c r="CH23" s="2">
        <f t="shared" si="14"/>
        <v>-2320000</v>
      </c>
      <c r="CI23" s="2">
        <f t="shared" si="14"/>
        <v>-2246500</v>
      </c>
      <c r="CJ23" s="2">
        <f t="shared" si="14"/>
        <v>-2173000</v>
      </c>
      <c r="CK23" s="2">
        <f t="shared" si="14"/>
        <v>-2099500</v>
      </c>
      <c r="CL23" s="2">
        <f t="shared" si="14"/>
        <v>-2026000</v>
      </c>
      <c r="CM23" s="2">
        <f t="shared" si="14"/>
        <v>-1947500</v>
      </c>
      <c r="CN23" s="2">
        <f t="shared" si="14"/>
        <v>-1869000</v>
      </c>
      <c r="CO23" s="2">
        <f t="shared" si="14"/>
        <v>-1790500</v>
      </c>
      <c r="CP23" s="2">
        <f t="shared" si="14"/>
        <v>-1712000</v>
      </c>
      <c r="CQ23" s="2">
        <f t="shared" si="14"/>
        <v>-1628500</v>
      </c>
      <c r="CR23" s="2">
        <f t="shared" si="14"/>
        <v>-1545000</v>
      </c>
      <c r="CS23" s="2">
        <f t="shared" si="14"/>
        <v>-1461500</v>
      </c>
      <c r="CT23" s="2">
        <f t="shared" si="14"/>
        <v>-1378000</v>
      </c>
      <c r="CU23" s="2">
        <f t="shared" si="14"/>
        <v>-1289500</v>
      </c>
      <c r="CV23" s="2">
        <f t="shared" si="14"/>
        <v>-1201000</v>
      </c>
      <c r="CW23" s="2">
        <f t="shared" si="14"/>
        <v>-1112500</v>
      </c>
      <c r="CX23" s="2">
        <f t="shared" si="14"/>
        <v>-1024000</v>
      </c>
      <c r="CY23" s="2">
        <f t="shared" si="14"/>
        <v>-930500</v>
      </c>
      <c r="CZ23" s="2">
        <f t="shared" si="14"/>
        <v>-837000</v>
      </c>
      <c r="DA23" s="2">
        <f t="shared" si="14"/>
        <v>-743500</v>
      </c>
      <c r="DB23" s="2">
        <f t="shared" si="14"/>
        <v>-650000</v>
      </c>
      <c r="DC23" s="2">
        <f t="shared" si="14"/>
        <v>-551500</v>
      </c>
      <c r="DD23" s="2">
        <f t="shared" si="14"/>
        <v>-453000</v>
      </c>
      <c r="DE23" s="2">
        <f t="shared" si="14"/>
        <v>-354500</v>
      </c>
      <c r="DF23" s="2">
        <f t="shared" si="14"/>
        <v>-256000</v>
      </c>
      <c r="DG23" s="2">
        <f t="shared" si="14"/>
        <v>-152500</v>
      </c>
      <c r="DH23" s="2">
        <f t="shared" si="14"/>
        <v>-49000</v>
      </c>
      <c r="DI23" s="2">
        <f t="shared" si="14"/>
        <v>54500</v>
      </c>
      <c r="DJ23" s="2">
        <f t="shared" si="14"/>
        <v>158000</v>
      </c>
      <c r="DK23" s="2">
        <f t="shared" si="14"/>
        <v>266500</v>
      </c>
      <c r="DL23" s="2">
        <f t="shared" si="14"/>
        <v>375000</v>
      </c>
      <c r="DM23" s="2">
        <f t="shared" si="14"/>
        <v>483500</v>
      </c>
      <c r="DN23" s="2">
        <f t="shared" si="14"/>
        <v>592000</v>
      </c>
      <c r="DO23" s="2">
        <f t="shared" si="14"/>
        <v>705500</v>
      </c>
      <c r="DP23" s="2">
        <f t="shared" si="14"/>
        <v>819000</v>
      </c>
      <c r="DQ23" s="2">
        <f t="shared" si="14"/>
        <v>932500</v>
      </c>
      <c r="DR23" s="2">
        <f t="shared" si="14"/>
        <v>1046000</v>
      </c>
      <c r="DS23" s="2">
        <f t="shared" si="14"/>
        <v>1164500</v>
      </c>
      <c r="DT23" s="2">
        <f t="shared" si="14"/>
        <v>1283000</v>
      </c>
      <c r="DU23" s="2">
        <f t="shared" si="14"/>
        <v>1401500</v>
      </c>
      <c r="DV23" s="2">
        <f t="shared" si="14"/>
        <v>1520000</v>
      </c>
      <c r="DW23" s="2">
        <f t="shared" si="14"/>
        <v>1655000</v>
      </c>
      <c r="DX23" s="2">
        <f t="shared" si="14"/>
        <v>1790000</v>
      </c>
      <c r="DY23" s="2">
        <f t="shared" si="14"/>
        <v>1925000</v>
      </c>
      <c r="DZ23" s="2">
        <f t="shared" si="14"/>
        <v>2060000</v>
      </c>
      <c r="EA23" s="2">
        <f t="shared" si="14"/>
        <v>2195000</v>
      </c>
      <c r="EB23" s="2">
        <f t="shared" ref="EB23:GM23" si="15">EA23+EB21</f>
        <v>2330000</v>
      </c>
      <c r="EC23" s="2">
        <f t="shared" si="15"/>
        <v>2465000</v>
      </c>
      <c r="ED23" s="2">
        <f t="shared" si="15"/>
        <v>2600000</v>
      </c>
      <c r="EE23" s="2">
        <f t="shared" si="15"/>
        <v>2735000</v>
      </c>
      <c r="EF23" s="2">
        <f t="shared" si="15"/>
        <v>2870000</v>
      </c>
      <c r="EG23" s="2">
        <f t="shared" si="15"/>
        <v>3005000</v>
      </c>
      <c r="EH23" s="2">
        <f t="shared" si="15"/>
        <v>3140000</v>
      </c>
      <c r="EI23" s="2">
        <f t="shared" si="15"/>
        <v>3275000</v>
      </c>
      <c r="EJ23" s="2">
        <f t="shared" si="15"/>
        <v>3410000</v>
      </c>
      <c r="EK23" s="2">
        <f t="shared" si="15"/>
        <v>3545000</v>
      </c>
      <c r="EL23" s="2">
        <f t="shared" si="15"/>
        <v>3680000</v>
      </c>
      <c r="EM23" s="2">
        <f t="shared" si="15"/>
        <v>3815000</v>
      </c>
      <c r="EN23" s="2">
        <f t="shared" si="15"/>
        <v>3950000</v>
      </c>
      <c r="EO23" s="2">
        <f t="shared" si="15"/>
        <v>4085000</v>
      </c>
      <c r="EP23" s="2">
        <f t="shared" si="15"/>
        <v>4220000</v>
      </c>
      <c r="EQ23" s="2">
        <f t="shared" si="15"/>
        <v>4355000</v>
      </c>
      <c r="ER23" s="2">
        <f t="shared" si="15"/>
        <v>4490000</v>
      </c>
      <c r="ES23" s="2">
        <f t="shared" si="15"/>
        <v>4625000</v>
      </c>
      <c r="ET23" s="2">
        <f t="shared" si="15"/>
        <v>4760000</v>
      </c>
      <c r="EU23" s="2">
        <f t="shared" si="15"/>
        <v>4895000</v>
      </c>
      <c r="EV23" s="2">
        <f t="shared" si="15"/>
        <v>5030000</v>
      </c>
      <c r="EW23" s="2">
        <f t="shared" si="15"/>
        <v>5165000</v>
      </c>
      <c r="EX23" s="2">
        <f t="shared" si="15"/>
        <v>5300000</v>
      </c>
      <c r="EY23" s="2">
        <f t="shared" si="15"/>
        <v>5435000</v>
      </c>
      <c r="EZ23" s="2">
        <f t="shared" si="15"/>
        <v>5570000</v>
      </c>
      <c r="FA23" s="2">
        <f t="shared" si="15"/>
        <v>5705000</v>
      </c>
      <c r="FB23" s="2">
        <f t="shared" si="15"/>
        <v>5840000</v>
      </c>
      <c r="FC23" s="2">
        <f t="shared" si="15"/>
        <v>5975000</v>
      </c>
      <c r="FD23" s="2">
        <f t="shared" si="15"/>
        <v>6110000</v>
      </c>
      <c r="FE23" s="2">
        <f t="shared" si="15"/>
        <v>6245000</v>
      </c>
      <c r="FF23" s="2">
        <f t="shared" si="15"/>
        <v>6380000</v>
      </c>
      <c r="FG23" s="2">
        <f t="shared" si="15"/>
        <v>6515000</v>
      </c>
      <c r="FH23" s="2">
        <f t="shared" si="15"/>
        <v>6650000</v>
      </c>
      <c r="FI23" s="2">
        <f t="shared" si="15"/>
        <v>6785000</v>
      </c>
      <c r="FJ23" s="2">
        <f t="shared" si="15"/>
        <v>6920000</v>
      </c>
      <c r="FK23" s="2">
        <f t="shared" si="15"/>
        <v>7055000</v>
      </c>
      <c r="FL23" s="2">
        <f t="shared" si="15"/>
        <v>7190000</v>
      </c>
      <c r="FM23" s="2">
        <f t="shared" si="15"/>
        <v>7325000</v>
      </c>
      <c r="FN23" s="2">
        <f t="shared" si="15"/>
        <v>7460000</v>
      </c>
      <c r="FO23" s="2">
        <f t="shared" si="15"/>
        <v>7595000</v>
      </c>
      <c r="FP23" s="2">
        <f t="shared" si="15"/>
        <v>7730000</v>
      </c>
      <c r="FQ23" s="2">
        <f t="shared" si="15"/>
        <v>7865000</v>
      </c>
      <c r="FR23" s="2">
        <f t="shared" si="15"/>
        <v>8000000</v>
      </c>
      <c r="FS23" s="2">
        <f t="shared" si="15"/>
        <v>8135000</v>
      </c>
      <c r="FT23" s="2">
        <f t="shared" si="15"/>
        <v>8270000</v>
      </c>
      <c r="FU23" s="2">
        <f t="shared" si="15"/>
        <v>8405000</v>
      </c>
      <c r="FV23" s="2">
        <f t="shared" si="15"/>
        <v>8540000</v>
      </c>
      <c r="FW23" s="2">
        <f t="shared" si="15"/>
        <v>8675000</v>
      </c>
      <c r="FX23" s="2">
        <f t="shared" si="15"/>
        <v>8810000</v>
      </c>
      <c r="FY23" s="2">
        <f t="shared" si="15"/>
        <v>8945000</v>
      </c>
      <c r="FZ23" s="2">
        <f t="shared" si="15"/>
        <v>9080000</v>
      </c>
      <c r="GA23" s="2">
        <f t="shared" si="15"/>
        <v>9215000</v>
      </c>
      <c r="GB23" s="2">
        <f t="shared" si="15"/>
        <v>9350000</v>
      </c>
      <c r="GC23" s="2">
        <f t="shared" si="15"/>
        <v>9485000</v>
      </c>
      <c r="GD23" s="2">
        <f t="shared" si="15"/>
        <v>9620000</v>
      </c>
      <c r="GE23" s="2">
        <f t="shared" si="15"/>
        <v>9755000</v>
      </c>
      <c r="GF23" s="2">
        <f t="shared" si="15"/>
        <v>9890000</v>
      </c>
      <c r="GG23" s="2">
        <f t="shared" si="15"/>
        <v>10025000</v>
      </c>
      <c r="GH23" s="2">
        <f t="shared" si="15"/>
        <v>10160000</v>
      </c>
      <c r="GI23" s="2">
        <f t="shared" si="15"/>
        <v>10295000</v>
      </c>
      <c r="GJ23" s="2">
        <f t="shared" si="15"/>
        <v>10430000</v>
      </c>
      <c r="GK23" s="2">
        <f t="shared" si="15"/>
        <v>10565000</v>
      </c>
      <c r="GL23" s="2">
        <f t="shared" si="15"/>
        <v>10700000</v>
      </c>
      <c r="GM23" s="2">
        <f t="shared" si="15"/>
        <v>10835000</v>
      </c>
      <c r="GN23" s="2">
        <f t="shared" ref="GN23:JB23" si="16">GM23+GN21</f>
        <v>10970000</v>
      </c>
      <c r="GO23" s="2">
        <f t="shared" si="16"/>
        <v>11105000</v>
      </c>
      <c r="GP23" s="2">
        <f t="shared" si="16"/>
        <v>11240000</v>
      </c>
      <c r="GQ23" s="2">
        <f t="shared" si="16"/>
        <v>11375000</v>
      </c>
      <c r="GR23" s="2">
        <f t="shared" si="16"/>
        <v>11510000</v>
      </c>
      <c r="GS23" s="2">
        <f t="shared" si="16"/>
        <v>11645000</v>
      </c>
      <c r="GT23" s="2">
        <f t="shared" si="16"/>
        <v>11780000</v>
      </c>
      <c r="GU23" s="2">
        <f t="shared" si="16"/>
        <v>11915000</v>
      </c>
      <c r="GV23" s="2">
        <f t="shared" si="16"/>
        <v>12050000</v>
      </c>
      <c r="GW23" s="2">
        <f t="shared" si="16"/>
        <v>12185000</v>
      </c>
      <c r="GX23" s="2">
        <f t="shared" si="16"/>
        <v>12320000</v>
      </c>
      <c r="GY23" s="2">
        <f t="shared" si="16"/>
        <v>12455000</v>
      </c>
      <c r="GZ23" s="2">
        <f t="shared" si="16"/>
        <v>12590000</v>
      </c>
      <c r="HA23" s="2">
        <f t="shared" si="16"/>
        <v>12725000</v>
      </c>
      <c r="HB23" s="2">
        <f t="shared" si="16"/>
        <v>12860000</v>
      </c>
      <c r="HC23" s="2">
        <f t="shared" si="16"/>
        <v>12995000</v>
      </c>
      <c r="HD23" s="2">
        <f t="shared" si="16"/>
        <v>13130000</v>
      </c>
      <c r="HE23" s="2">
        <f t="shared" si="16"/>
        <v>13265000</v>
      </c>
      <c r="HF23" s="2">
        <f t="shared" si="16"/>
        <v>13400000</v>
      </c>
      <c r="HG23" s="2">
        <f t="shared" si="16"/>
        <v>13535000</v>
      </c>
      <c r="HH23" s="2">
        <f t="shared" si="16"/>
        <v>13670000</v>
      </c>
      <c r="HI23" s="2">
        <f t="shared" si="16"/>
        <v>13805000</v>
      </c>
      <c r="HJ23" s="2">
        <f t="shared" si="16"/>
        <v>13940000</v>
      </c>
      <c r="HK23" s="2">
        <f t="shared" si="16"/>
        <v>14075000</v>
      </c>
      <c r="HL23" s="2">
        <f t="shared" si="16"/>
        <v>14210000</v>
      </c>
      <c r="HM23" s="2">
        <f t="shared" si="16"/>
        <v>14345000</v>
      </c>
      <c r="HN23" s="2">
        <f t="shared" si="16"/>
        <v>14480000</v>
      </c>
      <c r="HO23" s="2">
        <f t="shared" si="16"/>
        <v>14615000</v>
      </c>
      <c r="HP23" s="2">
        <f t="shared" si="16"/>
        <v>14750000</v>
      </c>
      <c r="HQ23" s="2">
        <f t="shared" si="16"/>
        <v>14885000</v>
      </c>
      <c r="HR23" s="2">
        <f t="shared" si="16"/>
        <v>15020000</v>
      </c>
      <c r="HS23" s="2">
        <f t="shared" si="16"/>
        <v>15155000</v>
      </c>
      <c r="HT23" s="2">
        <f t="shared" si="16"/>
        <v>15290000</v>
      </c>
      <c r="HU23" s="2">
        <f t="shared" si="16"/>
        <v>15425000</v>
      </c>
      <c r="HV23" s="2">
        <f t="shared" si="16"/>
        <v>15560000</v>
      </c>
      <c r="HW23" s="2">
        <f t="shared" si="16"/>
        <v>15695000</v>
      </c>
      <c r="HX23" s="2">
        <f t="shared" si="16"/>
        <v>15830000</v>
      </c>
      <c r="HY23" s="2">
        <f t="shared" si="16"/>
        <v>15965000</v>
      </c>
      <c r="HZ23" s="2">
        <f t="shared" si="16"/>
        <v>16100000</v>
      </c>
      <c r="IA23" s="2">
        <f t="shared" si="16"/>
        <v>16235000</v>
      </c>
      <c r="IB23" s="2">
        <f t="shared" si="16"/>
        <v>16370000</v>
      </c>
      <c r="IC23" s="2">
        <f t="shared" si="16"/>
        <v>16505000</v>
      </c>
      <c r="ID23" s="2">
        <f t="shared" si="16"/>
        <v>16640000</v>
      </c>
      <c r="IE23" s="2">
        <f t="shared" si="16"/>
        <v>16775000</v>
      </c>
      <c r="IF23" s="2">
        <f t="shared" si="16"/>
        <v>16910000</v>
      </c>
      <c r="IG23" s="2">
        <f t="shared" si="16"/>
        <v>17045000</v>
      </c>
      <c r="IH23" s="2">
        <f t="shared" si="16"/>
        <v>17180000</v>
      </c>
      <c r="II23" s="2">
        <f t="shared" si="16"/>
        <v>17315000</v>
      </c>
      <c r="IJ23" s="2">
        <f t="shared" si="16"/>
        <v>17450000</v>
      </c>
      <c r="IK23" s="2">
        <f t="shared" si="16"/>
        <v>17585000</v>
      </c>
      <c r="IL23" s="2">
        <f t="shared" si="16"/>
        <v>17720000</v>
      </c>
      <c r="IM23" s="2">
        <f t="shared" si="16"/>
        <v>17855000</v>
      </c>
      <c r="IN23" s="2">
        <f t="shared" si="16"/>
        <v>17990000</v>
      </c>
      <c r="IO23" s="2">
        <f t="shared" si="16"/>
        <v>18125000</v>
      </c>
      <c r="IP23" s="2">
        <f t="shared" si="16"/>
        <v>18260000</v>
      </c>
      <c r="IQ23" s="2">
        <f t="shared" si="16"/>
        <v>18395000</v>
      </c>
      <c r="IR23" s="2">
        <f t="shared" si="16"/>
        <v>18530000</v>
      </c>
      <c r="IS23" s="2">
        <f t="shared" si="16"/>
        <v>18665000</v>
      </c>
      <c r="IT23" s="2">
        <f t="shared" si="16"/>
        <v>18800000</v>
      </c>
      <c r="IU23" s="2">
        <f t="shared" si="16"/>
        <v>18935000</v>
      </c>
      <c r="IV23" s="2">
        <f t="shared" si="16"/>
        <v>19070000</v>
      </c>
      <c r="IW23" s="2">
        <f t="shared" si="16"/>
        <v>19205000</v>
      </c>
      <c r="IX23" s="2">
        <f t="shared" si="16"/>
        <v>19340000</v>
      </c>
      <c r="IY23" s="2">
        <f t="shared" si="16"/>
        <v>19475000</v>
      </c>
      <c r="IZ23" s="2">
        <f t="shared" si="16"/>
        <v>19610000</v>
      </c>
      <c r="JA23" s="2">
        <f t="shared" si="16"/>
        <v>19745000</v>
      </c>
      <c r="JB23" s="2">
        <f t="shared" si="16"/>
        <v>19880000</v>
      </c>
      <c r="JC23" s="2"/>
      <c r="JD23" s="2"/>
    </row>
    <row r="24" spans="1:264" ht="15" x14ac:dyDescent="0.25">
      <c r="A24" s="6" t="s">
        <v>24</v>
      </c>
      <c r="C24" s="13">
        <f>JD21</f>
        <v>19880000</v>
      </c>
      <c r="D24" s="2"/>
      <c r="E24" s="2"/>
      <c r="F24" s="2"/>
    </row>
    <row r="25" spans="1:264" ht="15" x14ac:dyDescent="0.25">
      <c r="A25" s="6"/>
      <c r="C25"/>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row>
    <row r="26" spans="1:264" ht="15" x14ac:dyDescent="0.25">
      <c r="A26" s="3" t="s">
        <v>27</v>
      </c>
      <c r="B26" s="3"/>
      <c r="C26" s="2"/>
      <c r="D26" s="2"/>
      <c r="E26" s="2"/>
      <c r="F26" s="2"/>
      <c r="G26" s="2"/>
      <c r="H26" s="2"/>
      <c r="I26" s="2"/>
      <c r="J26" s="2"/>
      <c r="K26" s="2"/>
      <c r="L26" s="2"/>
      <c r="M26" s="2"/>
      <c r="N26" s="2"/>
      <c r="O26" s="2"/>
      <c r="P26" s="2"/>
      <c r="Q26" s="2"/>
      <c r="R26" s="1">
        <v>1</v>
      </c>
      <c r="S26" s="1">
        <v>1</v>
      </c>
      <c r="T26" s="1">
        <v>1</v>
      </c>
      <c r="U26" s="1">
        <v>1</v>
      </c>
      <c r="V26" s="1">
        <v>1</v>
      </c>
      <c r="W26" s="1">
        <v>1</v>
      </c>
      <c r="X26" s="1">
        <v>2</v>
      </c>
      <c r="Y26" s="1">
        <v>2</v>
      </c>
      <c r="Z26" s="1">
        <v>2</v>
      </c>
      <c r="AA26" s="1">
        <v>2</v>
      </c>
      <c r="AB26" s="1">
        <v>3</v>
      </c>
      <c r="AC26" s="1">
        <v>3</v>
      </c>
      <c r="AD26" s="1">
        <v>3</v>
      </c>
      <c r="AE26" s="1">
        <v>3</v>
      </c>
      <c r="AF26" s="1">
        <v>4</v>
      </c>
      <c r="AG26" s="1">
        <v>4</v>
      </c>
      <c r="AH26" s="1">
        <v>4</v>
      </c>
      <c r="AI26" s="1">
        <v>4</v>
      </c>
      <c r="AJ26" s="1">
        <v>5</v>
      </c>
      <c r="AK26" s="1">
        <v>5</v>
      </c>
      <c r="AL26" s="1">
        <v>5</v>
      </c>
      <c r="AM26" s="1">
        <v>5</v>
      </c>
      <c r="AN26" s="1">
        <v>6</v>
      </c>
      <c r="AO26" s="1">
        <v>6</v>
      </c>
      <c r="AP26" s="1">
        <v>6</v>
      </c>
      <c r="AQ26" s="1">
        <v>6</v>
      </c>
      <c r="AR26" s="1">
        <v>7</v>
      </c>
      <c r="AS26" s="1">
        <v>7</v>
      </c>
      <c r="AT26" s="1">
        <v>7</v>
      </c>
      <c r="AU26" s="1">
        <v>7</v>
      </c>
      <c r="AV26" s="1">
        <v>8</v>
      </c>
      <c r="AW26" s="1">
        <v>8</v>
      </c>
      <c r="AX26" s="1">
        <v>8</v>
      </c>
      <c r="AY26" s="1">
        <v>8</v>
      </c>
      <c r="AZ26" s="1">
        <v>9</v>
      </c>
      <c r="BA26" s="1">
        <v>9</v>
      </c>
      <c r="BB26" s="1">
        <v>9</v>
      </c>
      <c r="BC26" s="1">
        <v>9</v>
      </c>
      <c r="BD26" s="1">
        <v>10</v>
      </c>
      <c r="BE26" s="1">
        <v>10</v>
      </c>
      <c r="BF26" s="1">
        <v>10</v>
      </c>
      <c r="BG26" s="1">
        <v>10</v>
      </c>
      <c r="BH26" s="1">
        <v>11</v>
      </c>
      <c r="BI26" s="1">
        <v>11</v>
      </c>
      <c r="BJ26" s="1">
        <v>11</v>
      </c>
      <c r="BK26" s="1">
        <v>11</v>
      </c>
      <c r="BL26" s="1">
        <v>12</v>
      </c>
      <c r="BM26" s="1">
        <v>12</v>
      </c>
      <c r="BN26" s="1">
        <v>12</v>
      </c>
      <c r="BO26" s="1">
        <v>12</v>
      </c>
      <c r="BP26" s="1">
        <v>13</v>
      </c>
      <c r="BQ26" s="1">
        <v>13</v>
      </c>
      <c r="BR26" s="1">
        <v>13</v>
      </c>
      <c r="BS26" s="1">
        <v>13</v>
      </c>
      <c r="BT26" s="1">
        <v>14</v>
      </c>
      <c r="BU26" s="1">
        <v>14</v>
      </c>
      <c r="BV26" s="1">
        <v>14</v>
      </c>
      <c r="BW26" s="1">
        <v>14</v>
      </c>
      <c r="BX26" s="1">
        <v>15</v>
      </c>
      <c r="BY26" s="1">
        <v>15</v>
      </c>
      <c r="BZ26" s="1">
        <v>15</v>
      </c>
      <c r="CA26" s="1">
        <v>15</v>
      </c>
      <c r="CB26" s="1">
        <v>16</v>
      </c>
      <c r="CC26" s="1">
        <v>16</v>
      </c>
      <c r="CD26" s="1">
        <v>16</v>
      </c>
      <c r="CE26" s="1">
        <v>16</v>
      </c>
      <c r="CF26" s="1">
        <v>17</v>
      </c>
      <c r="CG26" s="1">
        <v>17</v>
      </c>
      <c r="CH26" s="1">
        <v>17</v>
      </c>
      <c r="CI26" s="1">
        <v>17</v>
      </c>
      <c r="CJ26" s="1">
        <v>18</v>
      </c>
      <c r="CK26" s="1">
        <v>18</v>
      </c>
      <c r="CL26" s="1">
        <v>18</v>
      </c>
      <c r="CM26" s="1">
        <v>18</v>
      </c>
      <c r="CN26" s="1">
        <v>19</v>
      </c>
      <c r="CO26" s="1">
        <v>19</v>
      </c>
      <c r="CP26" s="1">
        <v>19</v>
      </c>
      <c r="CQ26" s="1">
        <v>19</v>
      </c>
      <c r="CR26" s="1">
        <v>20</v>
      </c>
      <c r="CS26" s="1">
        <v>20</v>
      </c>
      <c r="CT26" s="1">
        <v>20</v>
      </c>
      <c r="CU26" s="1">
        <v>20</v>
      </c>
      <c r="CV26" s="1">
        <v>21</v>
      </c>
      <c r="CW26" s="1">
        <v>21</v>
      </c>
      <c r="CX26" s="1">
        <v>21</v>
      </c>
      <c r="CY26" s="1">
        <v>21</v>
      </c>
      <c r="CZ26" s="1">
        <v>22</v>
      </c>
      <c r="DA26" s="1">
        <v>22</v>
      </c>
      <c r="DB26" s="1">
        <v>22</v>
      </c>
      <c r="DC26" s="1">
        <v>22</v>
      </c>
      <c r="DD26" s="1">
        <v>23</v>
      </c>
      <c r="DE26" s="1">
        <v>23</v>
      </c>
      <c r="DF26" s="1">
        <v>23</v>
      </c>
      <c r="DG26" s="1">
        <v>23</v>
      </c>
      <c r="DH26" s="1">
        <v>24</v>
      </c>
      <c r="DI26" s="1">
        <v>24</v>
      </c>
      <c r="DJ26" s="1">
        <v>24</v>
      </c>
      <c r="DK26" s="1">
        <v>24</v>
      </c>
      <c r="DL26" s="1">
        <v>25</v>
      </c>
      <c r="DM26" s="1">
        <v>25</v>
      </c>
      <c r="DN26" s="1">
        <v>25</v>
      </c>
      <c r="DO26" s="1">
        <v>25</v>
      </c>
      <c r="DP26" s="1">
        <v>26</v>
      </c>
      <c r="DQ26" s="1">
        <v>26</v>
      </c>
      <c r="DR26" s="1">
        <v>26</v>
      </c>
      <c r="DS26" s="1">
        <v>26</v>
      </c>
      <c r="DT26" s="1">
        <v>27</v>
      </c>
      <c r="DU26" s="1">
        <v>27</v>
      </c>
      <c r="DV26" s="1">
        <v>27</v>
      </c>
      <c r="DW26" s="1">
        <v>27</v>
      </c>
      <c r="DX26" s="1">
        <v>27</v>
      </c>
      <c r="DY26" s="1">
        <v>27</v>
      </c>
      <c r="DZ26" s="1">
        <v>27</v>
      </c>
      <c r="EA26" s="1">
        <v>27</v>
      </c>
      <c r="EB26" s="1">
        <v>27</v>
      </c>
      <c r="EC26" s="1">
        <v>27</v>
      </c>
      <c r="ED26" s="1">
        <v>27</v>
      </c>
      <c r="EE26" s="1">
        <v>27</v>
      </c>
      <c r="EF26" s="1">
        <v>27</v>
      </c>
      <c r="EG26" s="1">
        <v>27</v>
      </c>
      <c r="EH26" s="1">
        <v>27</v>
      </c>
      <c r="EI26" s="1">
        <v>27</v>
      </c>
      <c r="EJ26" s="1">
        <v>27</v>
      </c>
      <c r="EK26" s="1">
        <v>27</v>
      </c>
      <c r="EL26" s="1">
        <v>27</v>
      </c>
      <c r="EM26" s="1">
        <v>27</v>
      </c>
      <c r="EN26" s="1">
        <v>27</v>
      </c>
      <c r="EO26" s="1">
        <v>27</v>
      </c>
      <c r="EP26" s="1">
        <v>27</v>
      </c>
      <c r="EQ26" s="1">
        <v>27</v>
      </c>
      <c r="ER26" s="1">
        <v>27</v>
      </c>
      <c r="ES26" s="1">
        <v>27</v>
      </c>
      <c r="ET26" s="1">
        <v>27</v>
      </c>
      <c r="EU26" s="1">
        <v>27</v>
      </c>
      <c r="EV26" s="1">
        <v>27</v>
      </c>
      <c r="EW26" s="1">
        <v>27</v>
      </c>
      <c r="EX26" s="1">
        <v>27</v>
      </c>
      <c r="EY26" s="1">
        <v>27</v>
      </c>
      <c r="EZ26" s="1">
        <v>27</v>
      </c>
      <c r="FA26" s="1">
        <v>27</v>
      </c>
      <c r="FB26" s="1">
        <v>27</v>
      </c>
      <c r="FC26" s="1">
        <v>27</v>
      </c>
      <c r="FD26" s="1">
        <v>27</v>
      </c>
      <c r="FE26" s="1">
        <v>27</v>
      </c>
      <c r="FF26" s="1">
        <v>27</v>
      </c>
      <c r="FG26" s="1">
        <v>27</v>
      </c>
      <c r="FH26" s="1">
        <v>27</v>
      </c>
      <c r="FI26" s="1">
        <v>27</v>
      </c>
      <c r="FJ26" s="1">
        <v>27</v>
      </c>
      <c r="FK26" s="1">
        <v>27</v>
      </c>
      <c r="FL26" s="1">
        <v>27</v>
      </c>
      <c r="FM26" s="1">
        <v>27</v>
      </c>
      <c r="FN26" s="1">
        <v>27</v>
      </c>
      <c r="FO26" s="1">
        <v>27</v>
      </c>
      <c r="FP26" s="1">
        <v>27</v>
      </c>
      <c r="FQ26" s="1">
        <v>27</v>
      </c>
      <c r="FR26" s="1">
        <v>27</v>
      </c>
      <c r="FS26" s="1">
        <v>27</v>
      </c>
      <c r="FT26" s="1">
        <v>27</v>
      </c>
      <c r="FU26" s="1">
        <v>27</v>
      </c>
      <c r="FV26" s="1">
        <v>27</v>
      </c>
      <c r="FW26" s="1">
        <v>27</v>
      </c>
      <c r="FX26" s="1">
        <v>27</v>
      </c>
      <c r="FY26" s="1">
        <v>27</v>
      </c>
      <c r="FZ26" s="1">
        <v>27</v>
      </c>
      <c r="GA26" s="1">
        <v>27</v>
      </c>
      <c r="GB26" s="1">
        <v>27</v>
      </c>
      <c r="GC26" s="1">
        <v>27</v>
      </c>
      <c r="GD26" s="1">
        <v>27</v>
      </c>
      <c r="GE26" s="1">
        <v>27</v>
      </c>
      <c r="GF26" s="1">
        <v>27</v>
      </c>
      <c r="GG26" s="1">
        <v>27</v>
      </c>
      <c r="GH26" s="1">
        <v>27</v>
      </c>
      <c r="GI26" s="1">
        <v>27</v>
      </c>
      <c r="GJ26" s="1">
        <v>27</v>
      </c>
      <c r="GK26" s="1">
        <v>27</v>
      </c>
      <c r="GL26" s="1">
        <v>27</v>
      </c>
      <c r="GM26" s="1">
        <v>27</v>
      </c>
      <c r="GN26" s="1">
        <v>27</v>
      </c>
      <c r="GO26" s="1">
        <v>27</v>
      </c>
      <c r="GP26" s="1">
        <v>27</v>
      </c>
      <c r="GQ26" s="1">
        <v>27</v>
      </c>
      <c r="GR26" s="1">
        <v>27</v>
      </c>
      <c r="GS26" s="1">
        <v>27</v>
      </c>
      <c r="GT26" s="1">
        <v>27</v>
      </c>
      <c r="GU26" s="1">
        <v>27</v>
      </c>
      <c r="GV26" s="1">
        <v>27</v>
      </c>
      <c r="GW26" s="1">
        <v>27</v>
      </c>
      <c r="GX26" s="1">
        <v>27</v>
      </c>
      <c r="GY26" s="1">
        <v>27</v>
      </c>
      <c r="GZ26" s="1">
        <v>27</v>
      </c>
      <c r="HA26" s="1">
        <v>27</v>
      </c>
      <c r="HB26" s="1">
        <v>27</v>
      </c>
      <c r="HC26" s="1">
        <v>27</v>
      </c>
      <c r="HD26" s="1">
        <v>27</v>
      </c>
      <c r="HE26" s="1">
        <v>27</v>
      </c>
      <c r="HF26" s="1">
        <v>27</v>
      </c>
      <c r="HG26" s="1">
        <v>27</v>
      </c>
      <c r="HH26" s="1">
        <v>27</v>
      </c>
      <c r="HI26" s="1">
        <v>27</v>
      </c>
      <c r="HJ26" s="1">
        <v>27</v>
      </c>
      <c r="HK26" s="1">
        <v>27</v>
      </c>
      <c r="HL26" s="1">
        <v>27</v>
      </c>
      <c r="HM26" s="1">
        <v>27</v>
      </c>
      <c r="HN26" s="1">
        <v>27</v>
      </c>
      <c r="HO26" s="1">
        <v>27</v>
      </c>
      <c r="HP26" s="1">
        <v>27</v>
      </c>
      <c r="HQ26" s="1">
        <v>27</v>
      </c>
      <c r="HR26" s="1">
        <v>27</v>
      </c>
      <c r="HS26" s="1">
        <v>27</v>
      </c>
      <c r="HT26" s="1">
        <v>27</v>
      </c>
      <c r="HU26" s="1">
        <v>27</v>
      </c>
      <c r="HV26" s="1">
        <v>27</v>
      </c>
      <c r="HW26" s="1">
        <v>27</v>
      </c>
      <c r="HX26" s="1">
        <v>27</v>
      </c>
      <c r="HY26" s="1">
        <v>27</v>
      </c>
      <c r="HZ26" s="1">
        <v>27</v>
      </c>
      <c r="IA26" s="1">
        <v>27</v>
      </c>
      <c r="IB26" s="1">
        <v>27</v>
      </c>
      <c r="IC26" s="1">
        <v>27</v>
      </c>
      <c r="ID26" s="1">
        <v>27</v>
      </c>
      <c r="IE26" s="1">
        <v>27</v>
      </c>
      <c r="IF26" s="1">
        <v>27</v>
      </c>
      <c r="IG26" s="1">
        <v>27</v>
      </c>
      <c r="IH26" s="1">
        <v>27</v>
      </c>
      <c r="II26" s="1">
        <v>27</v>
      </c>
      <c r="IJ26" s="1">
        <v>27</v>
      </c>
      <c r="IK26" s="1">
        <v>27</v>
      </c>
      <c r="IL26" s="1">
        <v>27</v>
      </c>
      <c r="IM26" s="1">
        <v>27</v>
      </c>
      <c r="IN26" s="1">
        <v>27</v>
      </c>
      <c r="IO26" s="1">
        <v>27</v>
      </c>
      <c r="IP26" s="1">
        <v>27</v>
      </c>
      <c r="IQ26" s="1">
        <v>27</v>
      </c>
      <c r="IR26" s="1">
        <v>27</v>
      </c>
      <c r="IS26" s="1">
        <v>27</v>
      </c>
      <c r="IT26" s="1">
        <v>27</v>
      </c>
      <c r="IU26" s="1">
        <v>27</v>
      </c>
      <c r="IV26" s="1">
        <v>27</v>
      </c>
      <c r="IW26" s="1">
        <v>27</v>
      </c>
      <c r="IX26" s="1">
        <v>27</v>
      </c>
      <c r="IY26" s="1">
        <v>27</v>
      </c>
      <c r="IZ26" s="1">
        <v>27</v>
      </c>
      <c r="JA26" s="1">
        <v>27</v>
      </c>
      <c r="JB26" s="1">
        <v>27</v>
      </c>
    </row>
    <row r="27" spans="1:264" x14ac:dyDescent="0.2">
      <c r="A27" s="1" t="s">
        <v>18</v>
      </c>
      <c r="B27" s="1" t="s">
        <v>28</v>
      </c>
      <c r="C27" s="1">
        <v>0</v>
      </c>
      <c r="D27" s="2">
        <v>0</v>
      </c>
      <c r="E27" s="2">
        <v>0</v>
      </c>
      <c r="F27" s="2">
        <v>0</v>
      </c>
      <c r="G27" s="2">
        <v>0</v>
      </c>
      <c r="H27" s="2">
        <v>0</v>
      </c>
      <c r="I27" s="2">
        <v>0</v>
      </c>
      <c r="J27" s="2">
        <v>0</v>
      </c>
      <c r="K27" s="2">
        <v>0</v>
      </c>
      <c r="L27" s="2">
        <v>0</v>
      </c>
      <c r="M27" s="2">
        <v>0</v>
      </c>
      <c r="N27" s="2">
        <v>0</v>
      </c>
      <c r="O27" s="2">
        <v>0</v>
      </c>
      <c r="P27" s="2">
        <v>0</v>
      </c>
      <c r="Q27" s="2">
        <v>0</v>
      </c>
      <c r="R27" s="8">
        <f>R26*$C$9</f>
        <v>5000</v>
      </c>
      <c r="S27" s="8">
        <f t="shared" ref="S27:CD27" si="17">S26*$C$9</f>
        <v>5000</v>
      </c>
      <c r="T27" s="8">
        <f t="shared" si="17"/>
        <v>5000</v>
      </c>
      <c r="U27" s="8">
        <f t="shared" si="17"/>
        <v>5000</v>
      </c>
      <c r="V27" s="8">
        <f t="shared" si="17"/>
        <v>5000</v>
      </c>
      <c r="W27" s="8">
        <f t="shared" si="17"/>
        <v>5000</v>
      </c>
      <c r="X27" s="8">
        <f t="shared" si="17"/>
        <v>10000</v>
      </c>
      <c r="Y27" s="8">
        <f t="shared" si="17"/>
        <v>10000</v>
      </c>
      <c r="Z27" s="8">
        <f t="shared" si="17"/>
        <v>10000</v>
      </c>
      <c r="AA27" s="8">
        <f t="shared" si="17"/>
        <v>10000</v>
      </c>
      <c r="AB27" s="8">
        <f t="shared" si="17"/>
        <v>15000</v>
      </c>
      <c r="AC27" s="8">
        <f t="shared" si="17"/>
        <v>15000</v>
      </c>
      <c r="AD27" s="8">
        <f t="shared" si="17"/>
        <v>15000</v>
      </c>
      <c r="AE27" s="8">
        <f t="shared" si="17"/>
        <v>15000</v>
      </c>
      <c r="AF27" s="8">
        <f t="shared" si="17"/>
        <v>20000</v>
      </c>
      <c r="AG27" s="8">
        <f t="shared" si="17"/>
        <v>20000</v>
      </c>
      <c r="AH27" s="8">
        <f t="shared" si="17"/>
        <v>20000</v>
      </c>
      <c r="AI27" s="8">
        <f t="shared" si="17"/>
        <v>20000</v>
      </c>
      <c r="AJ27" s="8">
        <f t="shared" si="17"/>
        <v>25000</v>
      </c>
      <c r="AK27" s="8">
        <f t="shared" si="17"/>
        <v>25000</v>
      </c>
      <c r="AL27" s="8">
        <f t="shared" si="17"/>
        <v>25000</v>
      </c>
      <c r="AM27" s="8">
        <f t="shared" si="17"/>
        <v>25000</v>
      </c>
      <c r="AN27" s="8">
        <f t="shared" si="17"/>
        <v>30000</v>
      </c>
      <c r="AO27" s="8">
        <f t="shared" si="17"/>
        <v>30000</v>
      </c>
      <c r="AP27" s="8">
        <f t="shared" si="17"/>
        <v>30000</v>
      </c>
      <c r="AQ27" s="8">
        <f t="shared" si="17"/>
        <v>30000</v>
      </c>
      <c r="AR27" s="8">
        <f t="shared" si="17"/>
        <v>35000</v>
      </c>
      <c r="AS27" s="8">
        <f t="shared" si="17"/>
        <v>35000</v>
      </c>
      <c r="AT27" s="8">
        <f t="shared" si="17"/>
        <v>35000</v>
      </c>
      <c r="AU27" s="8">
        <f t="shared" si="17"/>
        <v>35000</v>
      </c>
      <c r="AV27" s="8">
        <f t="shared" si="17"/>
        <v>40000</v>
      </c>
      <c r="AW27" s="8">
        <f t="shared" si="17"/>
        <v>40000</v>
      </c>
      <c r="AX27" s="8">
        <f t="shared" si="17"/>
        <v>40000</v>
      </c>
      <c r="AY27" s="8">
        <f t="shared" si="17"/>
        <v>40000</v>
      </c>
      <c r="AZ27" s="8">
        <f t="shared" si="17"/>
        <v>45000</v>
      </c>
      <c r="BA27" s="8">
        <f t="shared" si="17"/>
        <v>45000</v>
      </c>
      <c r="BB27" s="8">
        <f t="shared" si="17"/>
        <v>45000</v>
      </c>
      <c r="BC27" s="8">
        <f t="shared" si="17"/>
        <v>45000</v>
      </c>
      <c r="BD27" s="8">
        <f t="shared" si="17"/>
        <v>50000</v>
      </c>
      <c r="BE27" s="8">
        <f t="shared" si="17"/>
        <v>50000</v>
      </c>
      <c r="BF27" s="8">
        <f t="shared" si="17"/>
        <v>50000</v>
      </c>
      <c r="BG27" s="8">
        <f t="shared" si="17"/>
        <v>50000</v>
      </c>
      <c r="BH27" s="8">
        <f t="shared" si="17"/>
        <v>55000</v>
      </c>
      <c r="BI27" s="8">
        <f t="shared" si="17"/>
        <v>55000</v>
      </c>
      <c r="BJ27" s="8">
        <f t="shared" si="17"/>
        <v>55000</v>
      </c>
      <c r="BK27" s="8">
        <f t="shared" si="17"/>
        <v>55000</v>
      </c>
      <c r="BL27" s="8">
        <f t="shared" si="17"/>
        <v>60000</v>
      </c>
      <c r="BM27" s="8">
        <f t="shared" si="17"/>
        <v>60000</v>
      </c>
      <c r="BN27" s="8">
        <f t="shared" si="17"/>
        <v>60000</v>
      </c>
      <c r="BO27" s="8">
        <f t="shared" si="17"/>
        <v>60000</v>
      </c>
      <c r="BP27" s="8">
        <f t="shared" si="17"/>
        <v>65000</v>
      </c>
      <c r="BQ27" s="8">
        <f t="shared" si="17"/>
        <v>65000</v>
      </c>
      <c r="BR27" s="8">
        <f t="shared" si="17"/>
        <v>65000</v>
      </c>
      <c r="BS27" s="8">
        <f t="shared" si="17"/>
        <v>65000</v>
      </c>
      <c r="BT27" s="8">
        <f t="shared" si="17"/>
        <v>70000</v>
      </c>
      <c r="BU27" s="8">
        <f t="shared" si="17"/>
        <v>70000</v>
      </c>
      <c r="BV27" s="8">
        <f t="shared" si="17"/>
        <v>70000</v>
      </c>
      <c r="BW27" s="8">
        <f t="shared" si="17"/>
        <v>70000</v>
      </c>
      <c r="BX27" s="8">
        <f t="shared" si="17"/>
        <v>75000</v>
      </c>
      <c r="BY27" s="8">
        <f t="shared" si="17"/>
        <v>75000</v>
      </c>
      <c r="BZ27" s="8">
        <f t="shared" si="17"/>
        <v>75000</v>
      </c>
      <c r="CA27" s="8">
        <f t="shared" si="17"/>
        <v>75000</v>
      </c>
      <c r="CB27" s="8">
        <f t="shared" si="17"/>
        <v>80000</v>
      </c>
      <c r="CC27" s="8">
        <f t="shared" si="17"/>
        <v>80000</v>
      </c>
      <c r="CD27" s="8">
        <f t="shared" si="17"/>
        <v>80000</v>
      </c>
      <c r="CE27" s="8">
        <f t="shared" ref="CE27:EP27" si="18">CE26*$C$9</f>
        <v>80000</v>
      </c>
      <c r="CF27" s="8">
        <f t="shared" si="18"/>
        <v>85000</v>
      </c>
      <c r="CG27" s="8">
        <f t="shared" si="18"/>
        <v>85000</v>
      </c>
      <c r="CH27" s="8">
        <f t="shared" si="18"/>
        <v>85000</v>
      </c>
      <c r="CI27" s="8">
        <f t="shared" si="18"/>
        <v>85000</v>
      </c>
      <c r="CJ27" s="8">
        <f t="shared" si="18"/>
        <v>90000</v>
      </c>
      <c r="CK27" s="8">
        <f t="shared" si="18"/>
        <v>90000</v>
      </c>
      <c r="CL27" s="8">
        <f t="shared" si="18"/>
        <v>90000</v>
      </c>
      <c r="CM27" s="8">
        <f t="shared" si="18"/>
        <v>90000</v>
      </c>
      <c r="CN27" s="8">
        <f t="shared" si="18"/>
        <v>95000</v>
      </c>
      <c r="CO27" s="8">
        <f t="shared" si="18"/>
        <v>95000</v>
      </c>
      <c r="CP27" s="8">
        <f t="shared" si="18"/>
        <v>95000</v>
      </c>
      <c r="CQ27" s="8">
        <f t="shared" si="18"/>
        <v>95000</v>
      </c>
      <c r="CR27" s="8">
        <f t="shared" si="18"/>
        <v>100000</v>
      </c>
      <c r="CS27" s="8">
        <f t="shared" si="18"/>
        <v>100000</v>
      </c>
      <c r="CT27" s="8">
        <f t="shared" si="18"/>
        <v>100000</v>
      </c>
      <c r="CU27" s="8">
        <f t="shared" si="18"/>
        <v>100000</v>
      </c>
      <c r="CV27" s="8">
        <f t="shared" si="18"/>
        <v>105000</v>
      </c>
      <c r="CW27" s="8">
        <f t="shared" si="18"/>
        <v>105000</v>
      </c>
      <c r="CX27" s="8">
        <f t="shared" si="18"/>
        <v>105000</v>
      </c>
      <c r="CY27" s="8">
        <f t="shared" si="18"/>
        <v>105000</v>
      </c>
      <c r="CZ27" s="8">
        <f t="shared" si="18"/>
        <v>110000</v>
      </c>
      <c r="DA27" s="8">
        <f t="shared" si="18"/>
        <v>110000</v>
      </c>
      <c r="DB27" s="8">
        <f t="shared" si="18"/>
        <v>110000</v>
      </c>
      <c r="DC27" s="8">
        <f t="shared" si="18"/>
        <v>110000</v>
      </c>
      <c r="DD27" s="8">
        <f t="shared" si="18"/>
        <v>115000</v>
      </c>
      <c r="DE27" s="8">
        <f t="shared" si="18"/>
        <v>115000</v>
      </c>
      <c r="DF27" s="8">
        <f t="shared" si="18"/>
        <v>115000</v>
      </c>
      <c r="DG27" s="8">
        <f t="shared" si="18"/>
        <v>115000</v>
      </c>
      <c r="DH27" s="8">
        <f t="shared" si="18"/>
        <v>120000</v>
      </c>
      <c r="DI27" s="8">
        <f t="shared" si="18"/>
        <v>120000</v>
      </c>
      <c r="DJ27" s="8">
        <f t="shared" si="18"/>
        <v>120000</v>
      </c>
      <c r="DK27" s="8">
        <f t="shared" si="18"/>
        <v>120000</v>
      </c>
      <c r="DL27" s="8">
        <f t="shared" si="18"/>
        <v>125000</v>
      </c>
      <c r="DM27" s="8">
        <f t="shared" si="18"/>
        <v>125000</v>
      </c>
      <c r="DN27" s="8">
        <f t="shared" si="18"/>
        <v>125000</v>
      </c>
      <c r="DO27" s="8">
        <f t="shared" si="18"/>
        <v>125000</v>
      </c>
      <c r="DP27" s="8">
        <f t="shared" si="18"/>
        <v>130000</v>
      </c>
      <c r="DQ27" s="8">
        <f t="shared" si="18"/>
        <v>130000</v>
      </c>
      <c r="DR27" s="8">
        <f t="shared" si="18"/>
        <v>130000</v>
      </c>
      <c r="DS27" s="8">
        <f t="shared" si="18"/>
        <v>130000</v>
      </c>
      <c r="DT27" s="8">
        <f t="shared" si="18"/>
        <v>135000</v>
      </c>
      <c r="DU27" s="8">
        <f t="shared" si="18"/>
        <v>135000</v>
      </c>
      <c r="DV27" s="8">
        <f t="shared" si="18"/>
        <v>135000</v>
      </c>
      <c r="DW27" s="8">
        <f t="shared" si="18"/>
        <v>135000</v>
      </c>
      <c r="DX27" s="8">
        <f t="shared" si="18"/>
        <v>135000</v>
      </c>
      <c r="DY27" s="8">
        <f t="shared" si="18"/>
        <v>135000</v>
      </c>
      <c r="DZ27" s="8">
        <f t="shared" si="18"/>
        <v>135000</v>
      </c>
      <c r="EA27" s="8">
        <f t="shared" si="18"/>
        <v>135000</v>
      </c>
      <c r="EB27" s="8">
        <f t="shared" si="18"/>
        <v>135000</v>
      </c>
      <c r="EC27" s="8">
        <f t="shared" si="18"/>
        <v>135000</v>
      </c>
      <c r="ED27" s="8">
        <f t="shared" si="18"/>
        <v>135000</v>
      </c>
      <c r="EE27" s="8">
        <f t="shared" si="18"/>
        <v>135000</v>
      </c>
      <c r="EF27" s="8">
        <f t="shared" si="18"/>
        <v>135000</v>
      </c>
      <c r="EG27" s="8">
        <f t="shared" si="18"/>
        <v>135000</v>
      </c>
      <c r="EH27" s="8">
        <f t="shared" si="18"/>
        <v>135000</v>
      </c>
      <c r="EI27" s="8">
        <f t="shared" si="18"/>
        <v>135000</v>
      </c>
      <c r="EJ27" s="8">
        <f t="shared" si="18"/>
        <v>135000</v>
      </c>
      <c r="EK27" s="8">
        <f t="shared" si="18"/>
        <v>135000</v>
      </c>
      <c r="EL27" s="8">
        <f t="shared" si="18"/>
        <v>135000</v>
      </c>
      <c r="EM27" s="8">
        <f t="shared" si="18"/>
        <v>135000</v>
      </c>
      <c r="EN27" s="8">
        <f t="shared" si="18"/>
        <v>135000</v>
      </c>
      <c r="EO27" s="8">
        <f t="shared" si="18"/>
        <v>135000</v>
      </c>
      <c r="EP27" s="8">
        <f t="shared" si="18"/>
        <v>135000</v>
      </c>
      <c r="EQ27" s="8">
        <f t="shared" ref="EQ27:HB27" si="19">EQ26*$C$9</f>
        <v>135000</v>
      </c>
      <c r="ER27" s="8">
        <f t="shared" si="19"/>
        <v>135000</v>
      </c>
      <c r="ES27" s="8">
        <f t="shared" si="19"/>
        <v>135000</v>
      </c>
      <c r="ET27" s="8">
        <f t="shared" si="19"/>
        <v>135000</v>
      </c>
      <c r="EU27" s="8">
        <f t="shared" si="19"/>
        <v>135000</v>
      </c>
      <c r="EV27" s="8">
        <f t="shared" si="19"/>
        <v>135000</v>
      </c>
      <c r="EW27" s="8">
        <f t="shared" si="19"/>
        <v>135000</v>
      </c>
      <c r="EX27" s="8">
        <f t="shared" si="19"/>
        <v>135000</v>
      </c>
      <c r="EY27" s="8">
        <f t="shared" si="19"/>
        <v>135000</v>
      </c>
      <c r="EZ27" s="8">
        <f t="shared" si="19"/>
        <v>135000</v>
      </c>
      <c r="FA27" s="8">
        <f t="shared" si="19"/>
        <v>135000</v>
      </c>
      <c r="FB27" s="8">
        <f t="shared" si="19"/>
        <v>135000</v>
      </c>
      <c r="FC27" s="8">
        <f t="shared" si="19"/>
        <v>135000</v>
      </c>
      <c r="FD27" s="8">
        <f t="shared" si="19"/>
        <v>135000</v>
      </c>
      <c r="FE27" s="8">
        <f t="shared" si="19"/>
        <v>135000</v>
      </c>
      <c r="FF27" s="8">
        <f t="shared" si="19"/>
        <v>135000</v>
      </c>
      <c r="FG27" s="8">
        <f t="shared" si="19"/>
        <v>135000</v>
      </c>
      <c r="FH27" s="8">
        <f t="shared" si="19"/>
        <v>135000</v>
      </c>
      <c r="FI27" s="8">
        <f t="shared" si="19"/>
        <v>135000</v>
      </c>
      <c r="FJ27" s="8">
        <f t="shared" si="19"/>
        <v>135000</v>
      </c>
      <c r="FK27" s="8">
        <f t="shared" si="19"/>
        <v>135000</v>
      </c>
      <c r="FL27" s="8">
        <f t="shared" si="19"/>
        <v>135000</v>
      </c>
      <c r="FM27" s="8">
        <f t="shared" si="19"/>
        <v>135000</v>
      </c>
      <c r="FN27" s="8">
        <f t="shared" si="19"/>
        <v>135000</v>
      </c>
      <c r="FO27" s="8">
        <f t="shared" si="19"/>
        <v>135000</v>
      </c>
      <c r="FP27" s="8">
        <f t="shared" si="19"/>
        <v>135000</v>
      </c>
      <c r="FQ27" s="8">
        <f t="shared" si="19"/>
        <v>135000</v>
      </c>
      <c r="FR27" s="8">
        <f t="shared" si="19"/>
        <v>135000</v>
      </c>
      <c r="FS27" s="8">
        <f t="shared" si="19"/>
        <v>135000</v>
      </c>
      <c r="FT27" s="8">
        <f t="shared" si="19"/>
        <v>135000</v>
      </c>
      <c r="FU27" s="8">
        <f t="shared" si="19"/>
        <v>135000</v>
      </c>
      <c r="FV27" s="8">
        <f t="shared" si="19"/>
        <v>135000</v>
      </c>
      <c r="FW27" s="8">
        <f t="shared" si="19"/>
        <v>135000</v>
      </c>
      <c r="FX27" s="8">
        <f t="shared" si="19"/>
        <v>135000</v>
      </c>
      <c r="FY27" s="8">
        <f t="shared" si="19"/>
        <v>135000</v>
      </c>
      <c r="FZ27" s="8">
        <f t="shared" si="19"/>
        <v>135000</v>
      </c>
      <c r="GA27" s="8">
        <f t="shared" si="19"/>
        <v>135000</v>
      </c>
      <c r="GB27" s="8">
        <f t="shared" si="19"/>
        <v>135000</v>
      </c>
      <c r="GC27" s="8">
        <f t="shared" si="19"/>
        <v>135000</v>
      </c>
      <c r="GD27" s="8">
        <f t="shared" si="19"/>
        <v>135000</v>
      </c>
      <c r="GE27" s="8">
        <f t="shared" si="19"/>
        <v>135000</v>
      </c>
      <c r="GF27" s="8">
        <f t="shared" si="19"/>
        <v>135000</v>
      </c>
      <c r="GG27" s="8">
        <f t="shared" si="19"/>
        <v>135000</v>
      </c>
      <c r="GH27" s="8">
        <f t="shared" si="19"/>
        <v>135000</v>
      </c>
      <c r="GI27" s="8">
        <f t="shared" si="19"/>
        <v>135000</v>
      </c>
      <c r="GJ27" s="8">
        <f t="shared" si="19"/>
        <v>135000</v>
      </c>
      <c r="GK27" s="8">
        <f t="shared" si="19"/>
        <v>135000</v>
      </c>
      <c r="GL27" s="8">
        <f t="shared" si="19"/>
        <v>135000</v>
      </c>
      <c r="GM27" s="8">
        <f t="shared" si="19"/>
        <v>135000</v>
      </c>
      <c r="GN27" s="8">
        <f t="shared" si="19"/>
        <v>135000</v>
      </c>
      <c r="GO27" s="8">
        <f t="shared" si="19"/>
        <v>135000</v>
      </c>
      <c r="GP27" s="8">
        <f t="shared" si="19"/>
        <v>135000</v>
      </c>
      <c r="GQ27" s="8">
        <f t="shared" si="19"/>
        <v>135000</v>
      </c>
      <c r="GR27" s="8">
        <f t="shared" si="19"/>
        <v>135000</v>
      </c>
      <c r="GS27" s="8">
        <f t="shared" si="19"/>
        <v>135000</v>
      </c>
      <c r="GT27" s="8">
        <f t="shared" si="19"/>
        <v>135000</v>
      </c>
      <c r="GU27" s="8">
        <f t="shared" si="19"/>
        <v>135000</v>
      </c>
      <c r="GV27" s="8">
        <f t="shared" si="19"/>
        <v>135000</v>
      </c>
      <c r="GW27" s="8">
        <f t="shared" si="19"/>
        <v>135000</v>
      </c>
      <c r="GX27" s="8">
        <f t="shared" si="19"/>
        <v>135000</v>
      </c>
      <c r="GY27" s="8">
        <f t="shared" si="19"/>
        <v>135000</v>
      </c>
      <c r="GZ27" s="8">
        <f t="shared" si="19"/>
        <v>135000</v>
      </c>
      <c r="HA27" s="8">
        <f t="shared" si="19"/>
        <v>135000</v>
      </c>
      <c r="HB27" s="8">
        <f t="shared" si="19"/>
        <v>135000</v>
      </c>
      <c r="HC27" s="8">
        <f t="shared" ref="HC27:JB27" si="20">HC26*$C$9</f>
        <v>135000</v>
      </c>
      <c r="HD27" s="8">
        <f t="shared" si="20"/>
        <v>135000</v>
      </c>
      <c r="HE27" s="8">
        <f t="shared" si="20"/>
        <v>135000</v>
      </c>
      <c r="HF27" s="8">
        <f t="shared" si="20"/>
        <v>135000</v>
      </c>
      <c r="HG27" s="8">
        <f t="shared" si="20"/>
        <v>135000</v>
      </c>
      <c r="HH27" s="8">
        <f t="shared" si="20"/>
        <v>135000</v>
      </c>
      <c r="HI27" s="8">
        <f t="shared" si="20"/>
        <v>135000</v>
      </c>
      <c r="HJ27" s="8">
        <f t="shared" si="20"/>
        <v>135000</v>
      </c>
      <c r="HK27" s="8">
        <f t="shared" si="20"/>
        <v>135000</v>
      </c>
      <c r="HL27" s="8">
        <f t="shared" si="20"/>
        <v>135000</v>
      </c>
      <c r="HM27" s="8">
        <f t="shared" si="20"/>
        <v>135000</v>
      </c>
      <c r="HN27" s="8">
        <f t="shared" si="20"/>
        <v>135000</v>
      </c>
      <c r="HO27" s="8">
        <f t="shared" si="20"/>
        <v>135000</v>
      </c>
      <c r="HP27" s="8">
        <f t="shared" si="20"/>
        <v>135000</v>
      </c>
      <c r="HQ27" s="8">
        <f t="shared" si="20"/>
        <v>135000</v>
      </c>
      <c r="HR27" s="8">
        <f t="shared" si="20"/>
        <v>135000</v>
      </c>
      <c r="HS27" s="8">
        <f t="shared" si="20"/>
        <v>135000</v>
      </c>
      <c r="HT27" s="8">
        <f t="shared" si="20"/>
        <v>135000</v>
      </c>
      <c r="HU27" s="8">
        <f t="shared" si="20"/>
        <v>135000</v>
      </c>
      <c r="HV27" s="8">
        <f t="shared" si="20"/>
        <v>135000</v>
      </c>
      <c r="HW27" s="8">
        <f t="shared" si="20"/>
        <v>135000</v>
      </c>
      <c r="HX27" s="8">
        <f t="shared" si="20"/>
        <v>135000</v>
      </c>
      <c r="HY27" s="8">
        <f t="shared" si="20"/>
        <v>135000</v>
      </c>
      <c r="HZ27" s="8">
        <f t="shared" si="20"/>
        <v>135000</v>
      </c>
      <c r="IA27" s="8">
        <f t="shared" si="20"/>
        <v>135000</v>
      </c>
      <c r="IB27" s="8">
        <f t="shared" si="20"/>
        <v>135000</v>
      </c>
      <c r="IC27" s="8">
        <f t="shared" si="20"/>
        <v>135000</v>
      </c>
      <c r="ID27" s="8">
        <f t="shared" si="20"/>
        <v>135000</v>
      </c>
      <c r="IE27" s="8">
        <f t="shared" si="20"/>
        <v>135000</v>
      </c>
      <c r="IF27" s="8">
        <f t="shared" si="20"/>
        <v>135000</v>
      </c>
      <c r="IG27" s="8">
        <f t="shared" si="20"/>
        <v>135000</v>
      </c>
      <c r="IH27" s="8">
        <f t="shared" si="20"/>
        <v>135000</v>
      </c>
      <c r="II27" s="8">
        <f t="shared" si="20"/>
        <v>135000</v>
      </c>
      <c r="IJ27" s="8">
        <f t="shared" si="20"/>
        <v>135000</v>
      </c>
      <c r="IK27" s="8">
        <f t="shared" si="20"/>
        <v>135000</v>
      </c>
      <c r="IL27" s="8">
        <f t="shared" si="20"/>
        <v>135000</v>
      </c>
      <c r="IM27" s="8">
        <f t="shared" si="20"/>
        <v>135000</v>
      </c>
      <c r="IN27" s="8">
        <f t="shared" si="20"/>
        <v>135000</v>
      </c>
      <c r="IO27" s="8">
        <f t="shared" si="20"/>
        <v>135000</v>
      </c>
      <c r="IP27" s="8">
        <f t="shared" si="20"/>
        <v>135000</v>
      </c>
      <c r="IQ27" s="8">
        <f t="shared" si="20"/>
        <v>135000</v>
      </c>
      <c r="IR27" s="8">
        <f t="shared" si="20"/>
        <v>135000</v>
      </c>
      <c r="IS27" s="8">
        <f t="shared" si="20"/>
        <v>135000</v>
      </c>
      <c r="IT27" s="8">
        <f t="shared" si="20"/>
        <v>135000</v>
      </c>
      <c r="IU27" s="8">
        <f t="shared" si="20"/>
        <v>135000</v>
      </c>
      <c r="IV27" s="8">
        <f t="shared" si="20"/>
        <v>135000</v>
      </c>
      <c r="IW27" s="8">
        <f t="shared" si="20"/>
        <v>135000</v>
      </c>
      <c r="IX27" s="8">
        <f t="shared" si="20"/>
        <v>135000</v>
      </c>
      <c r="IY27" s="8">
        <f t="shared" si="20"/>
        <v>135000</v>
      </c>
      <c r="IZ27" s="8">
        <f t="shared" si="20"/>
        <v>135000</v>
      </c>
      <c r="JA27" s="8">
        <f t="shared" si="20"/>
        <v>135000</v>
      </c>
      <c r="JB27" s="8">
        <f t="shared" si="20"/>
        <v>135000</v>
      </c>
      <c r="JC27" s="9" t="s">
        <v>19</v>
      </c>
      <c r="JD27" s="2">
        <f>SUM(C28:JB28)</f>
        <v>6143500</v>
      </c>
    </row>
    <row r="28" spans="1:264" x14ac:dyDescent="0.2">
      <c r="A28" s="5" t="s">
        <v>20</v>
      </c>
      <c r="B28" s="5" t="s">
        <v>29</v>
      </c>
      <c r="C28" s="1">
        <f>$C$7</f>
        <v>93500</v>
      </c>
      <c r="D28" s="1">
        <f t="shared" ref="D28:BC28" si="21">$C$7</f>
        <v>93500</v>
      </c>
      <c r="E28" s="1">
        <f t="shared" si="21"/>
        <v>93500</v>
      </c>
      <c r="F28" s="1">
        <f t="shared" si="21"/>
        <v>93500</v>
      </c>
      <c r="G28" s="1">
        <f t="shared" si="21"/>
        <v>93500</v>
      </c>
      <c r="H28" s="1">
        <f t="shared" si="21"/>
        <v>93500</v>
      </c>
      <c r="I28" s="1">
        <f t="shared" si="21"/>
        <v>93500</v>
      </c>
      <c r="J28" s="1">
        <f t="shared" si="21"/>
        <v>93500</v>
      </c>
      <c r="K28" s="1">
        <f t="shared" si="21"/>
        <v>93500</v>
      </c>
      <c r="L28" s="1">
        <f t="shared" si="21"/>
        <v>93500</v>
      </c>
      <c r="M28" s="1">
        <f t="shared" si="21"/>
        <v>93500</v>
      </c>
      <c r="N28" s="1">
        <f t="shared" si="21"/>
        <v>93500</v>
      </c>
      <c r="O28" s="1">
        <f t="shared" si="21"/>
        <v>93500</v>
      </c>
      <c r="P28" s="1">
        <f t="shared" si="21"/>
        <v>93500</v>
      </c>
      <c r="Q28" s="1">
        <f t="shared" si="21"/>
        <v>93500</v>
      </c>
      <c r="R28" s="1">
        <f t="shared" si="21"/>
        <v>93500</v>
      </c>
      <c r="S28" s="1">
        <f t="shared" si="21"/>
        <v>93500</v>
      </c>
      <c r="T28" s="1">
        <f t="shared" si="21"/>
        <v>93500</v>
      </c>
      <c r="U28" s="1">
        <f t="shared" si="21"/>
        <v>93500</v>
      </c>
      <c r="V28" s="1">
        <f t="shared" si="21"/>
        <v>93500</v>
      </c>
      <c r="W28" s="1">
        <f t="shared" si="21"/>
        <v>93500</v>
      </c>
      <c r="X28" s="1">
        <f t="shared" si="21"/>
        <v>93500</v>
      </c>
      <c r="Y28" s="1">
        <f t="shared" si="21"/>
        <v>93500</v>
      </c>
      <c r="Z28" s="1">
        <f t="shared" si="21"/>
        <v>93500</v>
      </c>
      <c r="AA28" s="1">
        <f t="shared" si="21"/>
        <v>93500</v>
      </c>
      <c r="AB28" s="1">
        <f t="shared" si="21"/>
        <v>93500</v>
      </c>
      <c r="AC28" s="1">
        <f t="shared" si="21"/>
        <v>93500</v>
      </c>
      <c r="AD28" s="1">
        <f t="shared" si="21"/>
        <v>93500</v>
      </c>
      <c r="AE28" s="1">
        <f t="shared" si="21"/>
        <v>93500</v>
      </c>
      <c r="AF28" s="1">
        <f t="shared" si="21"/>
        <v>93500</v>
      </c>
      <c r="AG28" s="1">
        <f t="shared" si="21"/>
        <v>93500</v>
      </c>
      <c r="AH28" s="1">
        <f t="shared" si="21"/>
        <v>93500</v>
      </c>
      <c r="AI28" s="1">
        <f t="shared" si="21"/>
        <v>93500</v>
      </c>
      <c r="AJ28" s="1">
        <f t="shared" si="21"/>
        <v>93500</v>
      </c>
      <c r="AK28" s="1">
        <f t="shared" si="21"/>
        <v>93500</v>
      </c>
      <c r="AL28" s="1">
        <f t="shared" si="21"/>
        <v>93500</v>
      </c>
      <c r="AM28" s="1">
        <f t="shared" si="21"/>
        <v>93500</v>
      </c>
      <c r="AN28" s="1">
        <f t="shared" si="21"/>
        <v>93500</v>
      </c>
      <c r="AO28" s="1">
        <f t="shared" si="21"/>
        <v>93500</v>
      </c>
      <c r="AP28" s="1">
        <f t="shared" si="21"/>
        <v>93500</v>
      </c>
      <c r="AQ28" s="1">
        <f t="shared" si="21"/>
        <v>93500</v>
      </c>
      <c r="AR28" s="1">
        <f t="shared" si="21"/>
        <v>93500</v>
      </c>
      <c r="AS28" s="1">
        <f t="shared" si="21"/>
        <v>93500</v>
      </c>
      <c r="AT28" s="1">
        <f t="shared" si="21"/>
        <v>93500</v>
      </c>
      <c r="AU28" s="1">
        <f t="shared" si="21"/>
        <v>93500</v>
      </c>
      <c r="AV28" s="1">
        <f t="shared" si="21"/>
        <v>93500</v>
      </c>
      <c r="AW28" s="1">
        <f t="shared" si="21"/>
        <v>93500</v>
      </c>
      <c r="AX28" s="1">
        <f t="shared" si="21"/>
        <v>93500</v>
      </c>
      <c r="AY28" s="1">
        <f t="shared" si="21"/>
        <v>93500</v>
      </c>
      <c r="AZ28" s="1">
        <f t="shared" si="21"/>
        <v>93500</v>
      </c>
      <c r="BA28" s="1">
        <f t="shared" si="21"/>
        <v>93500</v>
      </c>
      <c r="BB28" s="1">
        <f t="shared" si="21"/>
        <v>93500</v>
      </c>
      <c r="BC28" s="1">
        <f t="shared" si="21"/>
        <v>93500</v>
      </c>
      <c r="BD28" s="1">
        <f>$C$8</f>
        <v>16500</v>
      </c>
      <c r="BE28" s="1">
        <f t="shared" ref="BE28:DP28" si="22">$C$8</f>
        <v>16500</v>
      </c>
      <c r="BF28" s="1">
        <f t="shared" si="22"/>
        <v>16500</v>
      </c>
      <c r="BG28" s="1">
        <f t="shared" si="22"/>
        <v>16500</v>
      </c>
      <c r="BH28" s="1">
        <f t="shared" si="22"/>
        <v>16500</v>
      </c>
      <c r="BI28" s="1">
        <f t="shared" si="22"/>
        <v>16500</v>
      </c>
      <c r="BJ28" s="1">
        <f t="shared" si="22"/>
        <v>16500</v>
      </c>
      <c r="BK28" s="1">
        <f t="shared" si="22"/>
        <v>16500</v>
      </c>
      <c r="BL28" s="1">
        <f t="shared" si="22"/>
        <v>16500</v>
      </c>
      <c r="BM28" s="1">
        <f t="shared" si="22"/>
        <v>16500</v>
      </c>
      <c r="BN28" s="1">
        <f t="shared" si="22"/>
        <v>16500</v>
      </c>
      <c r="BO28" s="1">
        <f t="shared" si="22"/>
        <v>16500</v>
      </c>
      <c r="BP28" s="1">
        <f t="shared" si="22"/>
        <v>16500</v>
      </c>
      <c r="BQ28" s="1">
        <f t="shared" si="22"/>
        <v>16500</v>
      </c>
      <c r="BR28" s="1">
        <f t="shared" si="22"/>
        <v>16500</v>
      </c>
      <c r="BS28" s="1">
        <f t="shared" si="22"/>
        <v>16500</v>
      </c>
      <c r="BT28" s="1">
        <f t="shared" si="22"/>
        <v>16500</v>
      </c>
      <c r="BU28" s="1">
        <f t="shared" si="22"/>
        <v>16500</v>
      </c>
      <c r="BV28" s="1">
        <f t="shared" si="22"/>
        <v>16500</v>
      </c>
      <c r="BW28" s="1">
        <f t="shared" si="22"/>
        <v>16500</v>
      </c>
      <c r="BX28" s="1">
        <f t="shared" si="22"/>
        <v>16500</v>
      </c>
      <c r="BY28" s="1">
        <f t="shared" si="22"/>
        <v>16500</v>
      </c>
      <c r="BZ28" s="1">
        <f t="shared" si="22"/>
        <v>16500</v>
      </c>
      <c r="CA28" s="1">
        <f t="shared" si="22"/>
        <v>16500</v>
      </c>
      <c r="CB28" s="1">
        <f t="shared" si="22"/>
        <v>16500</v>
      </c>
      <c r="CC28" s="1">
        <f t="shared" si="22"/>
        <v>16500</v>
      </c>
      <c r="CD28" s="1">
        <f t="shared" si="22"/>
        <v>16500</v>
      </c>
      <c r="CE28" s="1">
        <f t="shared" si="22"/>
        <v>16500</v>
      </c>
      <c r="CF28" s="1">
        <f t="shared" si="22"/>
        <v>16500</v>
      </c>
      <c r="CG28" s="1">
        <f t="shared" si="22"/>
        <v>16500</v>
      </c>
      <c r="CH28" s="1">
        <f t="shared" si="22"/>
        <v>16500</v>
      </c>
      <c r="CI28" s="1">
        <f t="shared" si="22"/>
        <v>16500</v>
      </c>
      <c r="CJ28" s="1">
        <f t="shared" si="22"/>
        <v>16500</v>
      </c>
      <c r="CK28" s="1">
        <f t="shared" si="22"/>
        <v>16500</v>
      </c>
      <c r="CL28" s="1">
        <f t="shared" si="22"/>
        <v>16500</v>
      </c>
      <c r="CM28" s="1">
        <f t="shared" si="22"/>
        <v>16500</v>
      </c>
      <c r="CN28" s="1">
        <f t="shared" si="22"/>
        <v>16500</v>
      </c>
      <c r="CO28" s="1">
        <f t="shared" si="22"/>
        <v>16500</v>
      </c>
      <c r="CP28" s="1">
        <f t="shared" si="22"/>
        <v>16500</v>
      </c>
      <c r="CQ28" s="1">
        <f t="shared" si="22"/>
        <v>16500</v>
      </c>
      <c r="CR28" s="1">
        <f t="shared" si="22"/>
        <v>16500</v>
      </c>
      <c r="CS28" s="1">
        <f t="shared" si="22"/>
        <v>16500</v>
      </c>
      <c r="CT28" s="1">
        <f t="shared" si="22"/>
        <v>16500</v>
      </c>
      <c r="CU28" s="1">
        <f t="shared" si="22"/>
        <v>16500</v>
      </c>
      <c r="CV28" s="1">
        <f t="shared" si="22"/>
        <v>16500</v>
      </c>
      <c r="CW28" s="1">
        <f t="shared" si="22"/>
        <v>16500</v>
      </c>
      <c r="CX28" s="1">
        <f t="shared" si="22"/>
        <v>16500</v>
      </c>
      <c r="CY28" s="1">
        <f t="shared" si="22"/>
        <v>16500</v>
      </c>
      <c r="CZ28" s="1">
        <f t="shared" si="22"/>
        <v>16500</v>
      </c>
      <c r="DA28" s="1">
        <f t="shared" si="22"/>
        <v>16500</v>
      </c>
      <c r="DB28" s="1">
        <f t="shared" si="22"/>
        <v>16500</v>
      </c>
      <c r="DC28" s="1">
        <f t="shared" si="22"/>
        <v>16500</v>
      </c>
      <c r="DD28" s="1">
        <f t="shared" si="22"/>
        <v>16500</v>
      </c>
      <c r="DE28" s="1">
        <f t="shared" si="22"/>
        <v>16500</v>
      </c>
      <c r="DF28" s="1">
        <f t="shared" si="22"/>
        <v>16500</v>
      </c>
      <c r="DG28" s="1">
        <f t="shared" si="22"/>
        <v>16500</v>
      </c>
      <c r="DH28" s="1">
        <f t="shared" si="22"/>
        <v>16500</v>
      </c>
      <c r="DI28" s="1">
        <f t="shared" si="22"/>
        <v>16500</v>
      </c>
      <c r="DJ28" s="1">
        <f t="shared" si="22"/>
        <v>16500</v>
      </c>
      <c r="DK28" s="1">
        <f t="shared" si="22"/>
        <v>16500</v>
      </c>
      <c r="DL28" s="1">
        <f t="shared" si="22"/>
        <v>16500</v>
      </c>
      <c r="DM28" s="1">
        <f t="shared" si="22"/>
        <v>16500</v>
      </c>
      <c r="DN28" s="1">
        <f t="shared" si="22"/>
        <v>16500</v>
      </c>
      <c r="DO28" s="1">
        <f t="shared" si="22"/>
        <v>16500</v>
      </c>
      <c r="DP28" s="1">
        <f t="shared" si="22"/>
        <v>16500</v>
      </c>
      <c r="DQ28" s="1">
        <f t="shared" ref="DQ28:DW28" si="23">$C$8</f>
        <v>16500</v>
      </c>
      <c r="DR28" s="1">
        <f t="shared" si="23"/>
        <v>16500</v>
      </c>
      <c r="DS28" s="1">
        <f t="shared" si="23"/>
        <v>16500</v>
      </c>
      <c r="DT28" s="1">
        <f t="shared" si="23"/>
        <v>16500</v>
      </c>
      <c r="DU28" s="1">
        <f t="shared" si="23"/>
        <v>16500</v>
      </c>
      <c r="DV28" s="1">
        <f t="shared" si="23"/>
        <v>16500</v>
      </c>
      <c r="DW28" s="1">
        <f t="shared" si="23"/>
        <v>16500</v>
      </c>
      <c r="DX28" s="1">
        <v>0</v>
      </c>
      <c r="DY28" s="1">
        <v>0</v>
      </c>
      <c r="DZ28" s="1">
        <v>0</v>
      </c>
      <c r="EA28" s="1">
        <v>0</v>
      </c>
      <c r="EB28" s="1">
        <v>0</v>
      </c>
      <c r="EC28" s="1">
        <v>0</v>
      </c>
      <c r="ED28" s="1">
        <v>0</v>
      </c>
      <c r="EE28" s="1">
        <v>0</v>
      </c>
      <c r="EF28" s="1">
        <v>0</v>
      </c>
      <c r="EG28" s="1">
        <v>0</v>
      </c>
      <c r="EH28" s="1">
        <v>0</v>
      </c>
      <c r="EI28" s="1">
        <v>0</v>
      </c>
      <c r="EJ28" s="1">
        <v>0</v>
      </c>
      <c r="EK28" s="1">
        <v>0</v>
      </c>
      <c r="EL28" s="1">
        <v>0</v>
      </c>
      <c r="EM28" s="1">
        <v>0</v>
      </c>
      <c r="EN28" s="1">
        <v>0</v>
      </c>
      <c r="EO28" s="1">
        <v>0</v>
      </c>
      <c r="EP28" s="1">
        <v>0</v>
      </c>
      <c r="EQ28" s="1">
        <v>0</v>
      </c>
      <c r="ER28" s="1">
        <v>0</v>
      </c>
      <c r="ES28" s="1">
        <v>0</v>
      </c>
      <c r="ET28" s="1">
        <v>0</v>
      </c>
      <c r="EU28" s="1">
        <v>0</v>
      </c>
      <c r="EV28" s="1">
        <v>0</v>
      </c>
      <c r="EW28" s="1">
        <v>0</v>
      </c>
      <c r="EX28" s="1">
        <v>0</v>
      </c>
      <c r="EY28" s="1">
        <v>0</v>
      </c>
      <c r="EZ28" s="1">
        <v>0</v>
      </c>
      <c r="FA28" s="1">
        <v>0</v>
      </c>
      <c r="FB28" s="1">
        <v>0</v>
      </c>
      <c r="FC28" s="1">
        <v>0</v>
      </c>
      <c r="FD28" s="1">
        <v>0</v>
      </c>
      <c r="FE28" s="1">
        <v>0</v>
      </c>
      <c r="FF28" s="1">
        <v>0</v>
      </c>
      <c r="FG28" s="1">
        <v>0</v>
      </c>
      <c r="FH28" s="1">
        <v>0</v>
      </c>
      <c r="FI28" s="1">
        <v>0</v>
      </c>
      <c r="FJ28" s="1">
        <v>0</v>
      </c>
      <c r="FK28" s="1">
        <v>0</v>
      </c>
      <c r="FL28" s="1">
        <v>0</v>
      </c>
      <c r="FM28" s="1">
        <v>0</v>
      </c>
      <c r="FN28" s="1">
        <v>0</v>
      </c>
      <c r="FO28" s="1">
        <v>0</v>
      </c>
      <c r="FP28" s="1">
        <v>0</v>
      </c>
      <c r="FQ28" s="1">
        <v>0</v>
      </c>
      <c r="FR28" s="1">
        <v>0</v>
      </c>
      <c r="FS28" s="1">
        <v>0</v>
      </c>
      <c r="FT28" s="1">
        <v>0</v>
      </c>
      <c r="FU28" s="1">
        <v>0</v>
      </c>
      <c r="FV28" s="1">
        <v>0</v>
      </c>
      <c r="FW28" s="1">
        <v>0</v>
      </c>
      <c r="FX28" s="1">
        <v>0</v>
      </c>
      <c r="FY28" s="1">
        <v>0</v>
      </c>
      <c r="FZ28" s="1">
        <v>0</v>
      </c>
      <c r="GA28" s="1">
        <v>0</v>
      </c>
      <c r="GB28" s="1">
        <v>0</v>
      </c>
      <c r="GC28" s="1">
        <v>0</v>
      </c>
      <c r="GD28" s="1">
        <v>0</v>
      </c>
      <c r="GE28" s="1">
        <v>0</v>
      </c>
      <c r="GF28" s="1">
        <v>0</v>
      </c>
      <c r="GG28" s="1">
        <v>0</v>
      </c>
      <c r="GH28" s="1">
        <v>0</v>
      </c>
      <c r="GI28" s="1">
        <v>0</v>
      </c>
      <c r="GJ28" s="1">
        <v>0</v>
      </c>
      <c r="GK28" s="1">
        <v>0</v>
      </c>
      <c r="GL28" s="1">
        <v>0</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c r="HG28" s="1">
        <v>0</v>
      </c>
      <c r="HH28" s="1">
        <v>0</v>
      </c>
      <c r="HI28" s="1">
        <v>0</v>
      </c>
      <c r="HJ28" s="1">
        <v>0</v>
      </c>
      <c r="HK28" s="1">
        <v>0</v>
      </c>
      <c r="HL28" s="1">
        <v>0</v>
      </c>
      <c r="HM28" s="1">
        <v>0</v>
      </c>
      <c r="HN28" s="1">
        <v>0</v>
      </c>
      <c r="HO28" s="1">
        <v>0</v>
      </c>
      <c r="HP28" s="1">
        <v>0</v>
      </c>
      <c r="HQ28" s="1">
        <v>0</v>
      </c>
      <c r="HR28" s="1">
        <v>0</v>
      </c>
      <c r="HS28" s="1">
        <v>0</v>
      </c>
      <c r="HT28" s="1">
        <v>0</v>
      </c>
      <c r="HU28" s="1">
        <v>0</v>
      </c>
      <c r="HV28" s="1">
        <v>0</v>
      </c>
      <c r="HW28" s="1">
        <v>0</v>
      </c>
      <c r="HX28" s="1">
        <v>0</v>
      </c>
      <c r="HY28" s="1">
        <v>0</v>
      </c>
      <c r="HZ28" s="1">
        <v>0</v>
      </c>
      <c r="IA28" s="1">
        <v>0</v>
      </c>
      <c r="IB28" s="1">
        <v>0</v>
      </c>
      <c r="IC28" s="1">
        <v>0</v>
      </c>
      <c r="ID28" s="1">
        <v>0</v>
      </c>
      <c r="IE28" s="1">
        <v>0</v>
      </c>
      <c r="IF28" s="1">
        <v>0</v>
      </c>
      <c r="IG28" s="1">
        <v>0</v>
      </c>
      <c r="IH28" s="1">
        <v>0</v>
      </c>
      <c r="II28" s="1">
        <v>0</v>
      </c>
      <c r="IJ28" s="1">
        <v>0</v>
      </c>
      <c r="IK28" s="1">
        <v>0</v>
      </c>
      <c r="IL28" s="1">
        <v>0</v>
      </c>
      <c r="IM28" s="1">
        <v>0</v>
      </c>
      <c r="IN28" s="1">
        <v>0</v>
      </c>
      <c r="IO28" s="1">
        <v>0</v>
      </c>
      <c r="IP28" s="1">
        <v>0</v>
      </c>
      <c r="IQ28" s="1">
        <v>0</v>
      </c>
      <c r="IR28" s="1">
        <v>0</v>
      </c>
      <c r="IS28" s="1">
        <v>0</v>
      </c>
      <c r="IT28" s="1">
        <v>0</v>
      </c>
      <c r="IU28" s="1">
        <v>0</v>
      </c>
      <c r="IV28" s="1">
        <v>0</v>
      </c>
      <c r="IW28" s="1">
        <v>0</v>
      </c>
      <c r="IX28" s="1">
        <v>0</v>
      </c>
      <c r="IY28" s="1">
        <v>0</v>
      </c>
      <c r="IZ28" s="1">
        <v>0</v>
      </c>
      <c r="JA28" s="1">
        <v>0</v>
      </c>
      <c r="JB28" s="1">
        <v>0</v>
      </c>
      <c r="JC28" s="6" t="s">
        <v>39</v>
      </c>
      <c r="JD28" s="1">
        <f>SUM(C28:JB28)</f>
        <v>6143500</v>
      </c>
    </row>
    <row r="29" spans="1:264" x14ac:dyDescent="0.2">
      <c r="A29" s="14" t="s">
        <v>58</v>
      </c>
      <c r="B29" s="5"/>
    </row>
    <row r="30" spans="1:264" x14ac:dyDescent="0.2">
      <c r="A30" s="14" t="s">
        <v>57</v>
      </c>
      <c r="B30" s="5"/>
    </row>
    <row r="31" spans="1:264" x14ac:dyDescent="0.2">
      <c r="A31" s="14" t="s">
        <v>22</v>
      </c>
      <c r="B31" s="5"/>
    </row>
    <row r="32" spans="1:264" x14ac:dyDescent="0.2">
      <c r="A32" s="1" t="s">
        <v>30</v>
      </c>
      <c r="C32" s="1">
        <f t="shared" ref="C32:F32" si="24">C27-C28</f>
        <v>-93500</v>
      </c>
      <c r="D32" s="1">
        <f t="shared" si="24"/>
        <v>-93500</v>
      </c>
      <c r="E32" s="1">
        <f t="shared" si="24"/>
        <v>-93500</v>
      </c>
      <c r="F32" s="1">
        <f t="shared" si="24"/>
        <v>-93500</v>
      </c>
      <c r="G32" s="1">
        <f>G27-G28</f>
        <v>-93500</v>
      </c>
      <c r="H32" s="1">
        <f>H27-H28</f>
        <v>-93500</v>
      </c>
      <c r="I32" s="1">
        <f>I27-I28</f>
        <v>-93500</v>
      </c>
      <c r="J32" s="1">
        <f>J27-J28</f>
        <v>-93500</v>
      </c>
      <c r="K32" s="1">
        <f>K27-K28</f>
        <v>-93500</v>
      </c>
      <c r="L32" s="1">
        <f>L27-L28</f>
        <v>-93500</v>
      </c>
      <c r="M32" s="1">
        <f>M27-M28</f>
        <v>-93500</v>
      </c>
      <c r="N32" s="1">
        <f>N27-N28</f>
        <v>-93500</v>
      </c>
      <c r="O32" s="1">
        <f>O27-O28</f>
        <v>-93500</v>
      </c>
      <c r="P32" s="1">
        <f>P27-P28</f>
        <v>-93500</v>
      </c>
      <c r="Q32" s="1">
        <f>Q27-Q28</f>
        <v>-93500</v>
      </c>
      <c r="R32" s="1">
        <f>R27-R28</f>
        <v>-88500</v>
      </c>
      <c r="S32" s="1">
        <f>S27-S28</f>
        <v>-88500</v>
      </c>
      <c r="T32" s="1">
        <f>T27-T28</f>
        <v>-88500</v>
      </c>
      <c r="U32" s="1">
        <f>U27-U28</f>
        <v>-88500</v>
      </c>
      <c r="V32" s="1">
        <f>V27-V28</f>
        <v>-88500</v>
      </c>
      <c r="W32" s="1">
        <f>W27-W28</f>
        <v>-88500</v>
      </c>
      <c r="X32" s="1">
        <f>X27-X28</f>
        <v>-83500</v>
      </c>
      <c r="Y32" s="1">
        <f>Y27-Y28</f>
        <v>-83500</v>
      </c>
      <c r="Z32" s="1">
        <f>Z27-Z28</f>
        <v>-83500</v>
      </c>
      <c r="AA32" s="1">
        <f>AA27-AA28</f>
        <v>-83500</v>
      </c>
      <c r="AB32" s="1">
        <f>AB27-AB28</f>
        <v>-78500</v>
      </c>
      <c r="AC32" s="1">
        <f>AC27-AC28</f>
        <v>-78500</v>
      </c>
      <c r="AD32" s="1">
        <f>AD27-AD28</f>
        <v>-78500</v>
      </c>
      <c r="AE32" s="1">
        <f>AE27-AE28</f>
        <v>-78500</v>
      </c>
      <c r="AF32" s="1">
        <f>AF27-AF28</f>
        <v>-73500</v>
      </c>
      <c r="AG32" s="1">
        <f>AG27-AG28</f>
        <v>-73500</v>
      </c>
      <c r="AH32" s="1">
        <f>AH27-AH28</f>
        <v>-73500</v>
      </c>
      <c r="AI32" s="1">
        <f>AI27-AI28</f>
        <v>-73500</v>
      </c>
      <c r="AJ32" s="1">
        <f>AJ27-AJ28</f>
        <v>-68500</v>
      </c>
      <c r="AK32" s="1">
        <f>AK27-AK28</f>
        <v>-68500</v>
      </c>
      <c r="AL32" s="1">
        <f>AL27-AL28</f>
        <v>-68500</v>
      </c>
      <c r="AM32" s="1">
        <f>AM27-AM28</f>
        <v>-68500</v>
      </c>
      <c r="AN32" s="1">
        <f>AN27-AN28</f>
        <v>-63500</v>
      </c>
      <c r="AO32" s="1">
        <f>AO27-AO28</f>
        <v>-63500</v>
      </c>
      <c r="AP32" s="1">
        <f>AP27-AP28</f>
        <v>-63500</v>
      </c>
      <c r="AQ32" s="1">
        <f>AQ27-AQ28</f>
        <v>-63500</v>
      </c>
      <c r="AR32" s="1">
        <f>AR27-AR28</f>
        <v>-58500</v>
      </c>
      <c r="AS32" s="1">
        <f>AS27-AS28</f>
        <v>-58500</v>
      </c>
      <c r="AT32" s="1">
        <f>AT27-AT28</f>
        <v>-58500</v>
      </c>
      <c r="AU32" s="1">
        <f>AU27-AU28</f>
        <v>-58500</v>
      </c>
      <c r="AV32" s="1">
        <f>AV27-AV28</f>
        <v>-53500</v>
      </c>
      <c r="AW32" s="1">
        <f>AW27-AW28</f>
        <v>-53500</v>
      </c>
      <c r="AX32" s="1">
        <f>AX27-AX28</f>
        <v>-53500</v>
      </c>
      <c r="AY32" s="1">
        <f>AY27-AY28</f>
        <v>-53500</v>
      </c>
      <c r="AZ32" s="1">
        <f>AZ27-AZ28</f>
        <v>-48500</v>
      </c>
      <c r="BA32" s="1">
        <f>BA27-BA28</f>
        <v>-48500</v>
      </c>
      <c r="BB32" s="1">
        <f>BB27-BB28</f>
        <v>-48500</v>
      </c>
      <c r="BC32" s="1">
        <f>BC27-BC28</f>
        <v>-48500</v>
      </c>
      <c r="BD32" s="1">
        <f>BD27-BD28</f>
        <v>33500</v>
      </c>
      <c r="BE32" s="1">
        <f>BE27-BE28</f>
        <v>33500</v>
      </c>
      <c r="BF32" s="1">
        <f>BF27-BF28</f>
        <v>33500</v>
      </c>
      <c r="BG32" s="1">
        <f>BG27-BG28</f>
        <v>33500</v>
      </c>
      <c r="BH32" s="1">
        <f>BH27-BH28</f>
        <v>38500</v>
      </c>
      <c r="BI32" s="1">
        <f>BI27-BI28</f>
        <v>38500</v>
      </c>
      <c r="BJ32" s="1">
        <f>BJ27-BJ28</f>
        <v>38500</v>
      </c>
      <c r="BK32" s="1">
        <f>BK27-BK28</f>
        <v>38500</v>
      </c>
      <c r="BL32" s="1">
        <f>BL27-BL28</f>
        <v>43500</v>
      </c>
      <c r="BM32" s="1">
        <f>BM27-BM28</f>
        <v>43500</v>
      </c>
      <c r="BN32" s="1">
        <f>BN27-BN28</f>
        <v>43500</v>
      </c>
      <c r="BO32" s="1">
        <f>BO27-BO28</f>
        <v>43500</v>
      </c>
      <c r="BP32" s="1">
        <f>BP27-BP28</f>
        <v>48500</v>
      </c>
      <c r="BQ32" s="1">
        <f>BQ27-BQ28</f>
        <v>48500</v>
      </c>
      <c r="BR32" s="1">
        <f>BR27-BR28</f>
        <v>48500</v>
      </c>
      <c r="BS32" s="1">
        <f>BS27-BS28</f>
        <v>48500</v>
      </c>
      <c r="BT32" s="1">
        <f>BT27-BT28</f>
        <v>53500</v>
      </c>
      <c r="BU32" s="1">
        <f>BU27-BU28</f>
        <v>53500</v>
      </c>
      <c r="BV32" s="1">
        <f>BV27-BV28</f>
        <v>53500</v>
      </c>
      <c r="BW32" s="1">
        <f>BW27-BW28</f>
        <v>53500</v>
      </c>
      <c r="BX32" s="1">
        <f>BX27-BX28</f>
        <v>58500</v>
      </c>
      <c r="BY32" s="1">
        <f>BY27-BY28</f>
        <v>58500</v>
      </c>
      <c r="BZ32" s="1">
        <f>BZ27-BZ28</f>
        <v>58500</v>
      </c>
      <c r="CA32" s="1">
        <f>CA27-CA28</f>
        <v>58500</v>
      </c>
      <c r="CB32" s="1">
        <f>CB27-CB28</f>
        <v>63500</v>
      </c>
      <c r="CC32" s="1">
        <f>CC27-CC28</f>
        <v>63500</v>
      </c>
      <c r="CD32" s="1">
        <f>CD27-CD28</f>
        <v>63500</v>
      </c>
      <c r="CE32" s="1">
        <f>CE27-CE28</f>
        <v>63500</v>
      </c>
      <c r="CF32" s="1">
        <f>CF27-CF28</f>
        <v>68500</v>
      </c>
      <c r="CG32" s="1">
        <f>CG27-CG28</f>
        <v>68500</v>
      </c>
      <c r="CH32" s="1">
        <f>CH27-CH28</f>
        <v>68500</v>
      </c>
      <c r="CI32" s="1">
        <f>CI27-CI28</f>
        <v>68500</v>
      </c>
      <c r="CJ32" s="1">
        <f>CJ27-CJ28</f>
        <v>73500</v>
      </c>
      <c r="CK32" s="1">
        <f>CK27-CK28</f>
        <v>73500</v>
      </c>
      <c r="CL32" s="1">
        <f>CL27-CL28</f>
        <v>73500</v>
      </c>
      <c r="CM32" s="1">
        <f>CM27-CM28</f>
        <v>73500</v>
      </c>
      <c r="CN32" s="1">
        <f>CN27-CN28</f>
        <v>78500</v>
      </c>
      <c r="CO32" s="1">
        <f>CO27-CO28</f>
        <v>78500</v>
      </c>
      <c r="CP32" s="1">
        <f>CP27-CP28</f>
        <v>78500</v>
      </c>
      <c r="CQ32" s="1">
        <f>CQ27-CQ28</f>
        <v>78500</v>
      </c>
      <c r="CR32" s="1">
        <f>CR27-CR28</f>
        <v>83500</v>
      </c>
      <c r="CS32" s="1">
        <f>CS27-CS28</f>
        <v>83500</v>
      </c>
      <c r="CT32" s="1">
        <f>CT27-CT28</f>
        <v>83500</v>
      </c>
      <c r="CU32" s="1">
        <f>CU27-CU28</f>
        <v>83500</v>
      </c>
      <c r="CV32" s="1">
        <f>CV27-CV28</f>
        <v>88500</v>
      </c>
      <c r="CW32" s="1">
        <f>CW27-CW28</f>
        <v>88500</v>
      </c>
      <c r="CX32" s="1">
        <f>CX27-CX28</f>
        <v>88500</v>
      </c>
      <c r="CY32" s="1">
        <f>CY27-CY28</f>
        <v>88500</v>
      </c>
      <c r="CZ32" s="1">
        <f>CZ27-CZ28</f>
        <v>93500</v>
      </c>
      <c r="DA32" s="1">
        <f>DA27-DA28</f>
        <v>93500</v>
      </c>
      <c r="DB32" s="1">
        <f>DB27-DB28</f>
        <v>93500</v>
      </c>
      <c r="DC32" s="1">
        <f>DC27-DC28</f>
        <v>93500</v>
      </c>
      <c r="DD32" s="1">
        <f>DD27-DD28</f>
        <v>98500</v>
      </c>
      <c r="DE32" s="1">
        <f>DE27-DE28</f>
        <v>98500</v>
      </c>
      <c r="DF32" s="1">
        <f>DF27-DF28</f>
        <v>98500</v>
      </c>
      <c r="DG32" s="1">
        <f>DG27-DG28</f>
        <v>98500</v>
      </c>
      <c r="DH32" s="1">
        <f>DH27-DH28</f>
        <v>103500</v>
      </c>
      <c r="DI32" s="1">
        <f>DI27-DI28</f>
        <v>103500</v>
      </c>
      <c r="DJ32" s="1">
        <f>DJ27-DJ28</f>
        <v>103500</v>
      </c>
      <c r="DK32" s="1">
        <f>DK27-DK28</f>
        <v>103500</v>
      </c>
      <c r="DL32" s="1">
        <f>DL27-DL28</f>
        <v>108500</v>
      </c>
      <c r="DM32" s="1">
        <f>DM27-DM28</f>
        <v>108500</v>
      </c>
      <c r="DN32" s="1">
        <f>DN27-DN28</f>
        <v>108500</v>
      </c>
      <c r="DO32" s="1">
        <f>DO27-DO28</f>
        <v>108500</v>
      </c>
      <c r="DP32" s="1">
        <f>DP27-DP28</f>
        <v>113500</v>
      </c>
      <c r="DQ32" s="1">
        <f>DQ27-DQ28</f>
        <v>113500</v>
      </c>
      <c r="DR32" s="1">
        <f>DR27-DR28</f>
        <v>113500</v>
      </c>
      <c r="DS32" s="1">
        <f>DS27-DS28</f>
        <v>113500</v>
      </c>
      <c r="DT32" s="1">
        <f>DT27-DT28</f>
        <v>118500</v>
      </c>
      <c r="DU32" s="1">
        <f>DU27-DU28</f>
        <v>118500</v>
      </c>
      <c r="DV32" s="1">
        <f>DV27-DV28</f>
        <v>118500</v>
      </c>
      <c r="DW32" s="1">
        <f>DW27-DW28</f>
        <v>118500</v>
      </c>
      <c r="DX32" s="1">
        <f>DX27-DX28</f>
        <v>135000</v>
      </c>
      <c r="DY32" s="1">
        <f>DY27-DY28</f>
        <v>135000</v>
      </c>
      <c r="DZ32" s="1">
        <f>DZ27-DZ28</f>
        <v>135000</v>
      </c>
      <c r="EA32" s="1">
        <f>EA27-EA28</f>
        <v>135000</v>
      </c>
      <c r="EB32" s="1">
        <f>EB27-EB28</f>
        <v>135000</v>
      </c>
      <c r="EC32" s="1">
        <f>EC27-EC28</f>
        <v>135000</v>
      </c>
      <c r="ED32" s="1">
        <f>ED27-ED28</f>
        <v>135000</v>
      </c>
      <c r="EE32" s="1">
        <f>EE27-EE28</f>
        <v>135000</v>
      </c>
      <c r="EF32" s="1">
        <f>EF27-EF28</f>
        <v>135000</v>
      </c>
      <c r="EG32" s="1">
        <f>EG27-EG28</f>
        <v>135000</v>
      </c>
      <c r="EH32" s="1">
        <f>EH27-EH28</f>
        <v>135000</v>
      </c>
      <c r="EI32" s="1">
        <f>EI27-EI28</f>
        <v>135000</v>
      </c>
      <c r="EJ32" s="1">
        <f>EJ27-EJ28</f>
        <v>135000</v>
      </c>
      <c r="EK32" s="1">
        <f>EK27-EK28</f>
        <v>135000</v>
      </c>
      <c r="EL32" s="1">
        <f>EL27-EL28</f>
        <v>135000</v>
      </c>
      <c r="EM32" s="1">
        <f>EM27-EM28</f>
        <v>135000</v>
      </c>
      <c r="EN32" s="1">
        <f>EN27-EN28</f>
        <v>135000</v>
      </c>
      <c r="EO32" s="1">
        <f>EO27-EO28</f>
        <v>135000</v>
      </c>
      <c r="EP32" s="1">
        <f>EP27-EP28</f>
        <v>135000</v>
      </c>
      <c r="EQ32" s="1">
        <f>EQ27-EQ28</f>
        <v>135000</v>
      </c>
      <c r="ER32" s="1">
        <f>ER27-ER28</f>
        <v>135000</v>
      </c>
      <c r="ES32" s="1">
        <f>ES27-ES28</f>
        <v>135000</v>
      </c>
      <c r="ET32" s="1">
        <f>ET27-ET28</f>
        <v>135000</v>
      </c>
      <c r="EU32" s="1">
        <f>EU27-EU28</f>
        <v>135000</v>
      </c>
      <c r="EV32" s="1">
        <f>EV27-EV28</f>
        <v>135000</v>
      </c>
      <c r="EW32" s="1">
        <f>EW27-EW28</f>
        <v>135000</v>
      </c>
      <c r="EX32" s="1">
        <f>EX27-EX28</f>
        <v>135000</v>
      </c>
      <c r="EY32" s="1">
        <f>EY27-EY28</f>
        <v>135000</v>
      </c>
      <c r="EZ32" s="1">
        <f>EZ27-EZ28</f>
        <v>135000</v>
      </c>
      <c r="FA32" s="1">
        <f>FA27-FA28</f>
        <v>135000</v>
      </c>
      <c r="FB32" s="1">
        <f>FB27-FB28</f>
        <v>135000</v>
      </c>
      <c r="FC32" s="1">
        <f>FC27-FC28</f>
        <v>135000</v>
      </c>
      <c r="FD32" s="1">
        <f>FD27-FD28</f>
        <v>135000</v>
      </c>
      <c r="FE32" s="1">
        <f>FE27-FE28</f>
        <v>135000</v>
      </c>
      <c r="FF32" s="1">
        <f>FF27-FF28</f>
        <v>135000</v>
      </c>
      <c r="FG32" s="1">
        <f>FG27-FG28</f>
        <v>135000</v>
      </c>
      <c r="FH32" s="1">
        <f>FH27-FH28</f>
        <v>135000</v>
      </c>
      <c r="FI32" s="1">
        <f>FI27-FI28</f>
        <v>135000</v>
      </c>
      <c r="FJ32" s="1">
        <f>FJ27-FJ28</f>
        <v>135000</v>
      </c>
      <c r="FK32" s="1">
        <f>FK27-FK28</f>
        <v>135000</v>
      </c>
      <c r="FL32" s="1">
        <f>FL27-FL28</f>
        <v>135000</v>
      </c>
      <c r="FM32" s="1">
        <f>FM27-FM28</f>
        <v>135000</v>
      </c>
      <c r="FN32" s="1">
        <f>FN27-FN28</f>
        <v>135000</v>
      </c>
      <c r="FO32" s="1">
        <f>FO27-FO28</f>
        <v>135000</v>
      </c>
      <c r="FP32" s="1">
        <f>FP27-FP28</f>
        <v>135000</v>
      </c>
      <c r="FQ32" s="1">
        <f>FQ27-FQ28</f>
        <v>135000</v>
      </c>
      <c r="FR32" s="1">
        <f>FR27-FR28</f>
        <v>135000</v>
      </c>
      <c r="FS32" s="1">
        <f>FS27-FS28</f>
        <v>135000</v>
      </c>
      <c r="FT32" s="1">
        <f>FT27-FT28</f>
        <v>135000</v>
      </c>
      <c r="FU32" s="1">
        <f>FU27-FU28</f>
        <v>135000</v>
      </c>
      <c r="FV32" s="1">
        <f>FV27-FV28</f>
        <v>135000</v>
      </c>
      <c r="FW32" s="1">
        <f>FW27-FW28</f>
        <v>135000</v>
      </c>
      <c r="FX32" s="1">
        <f>FX27-FX28</f>
        <v>135000</v>
      </c>
      <c r="FY32" s="1">
        <f>FY27-FY28</f>
        <v>135000</v>
      </c>
      <c r="FZ32" s="1">
        <f>FZ27-FZ28</f>
        <v>135000</v>
      </c>
      <c r="GA32" s="1">
        <f>GA27-GA28</f>
        <v>135000</v>
      </c>
      <c r="GB32" s="1">
        <f>GB27-GB28</f>
        <v>135000</v>
      </c>
      <c r="GC32" s="1">
        <f>GC27-GC28</f>
        <v>135000</v>
      </c>
      <c r="GD32" s="1">
        <f>GD27-GD28</f>
        <v>135000</v>
      </c>
      <c r="GE32" s="1">
        <f>GE27-GE28</f>
        <v>135000</v>
      </c>
      <c r="GF32" s="1">
        <f>GF27-GF28</f>
        <v>135000</v>
      </c>
      <c r="GG32" s="1">
        <f>GG27-GG28</f>
        <v>135000</v>
      </c>
      <c r="GH32" s="1">
        <f>GH27-GH28</f>
        <v>135000</v>
      </c>
      <c r="GI32" s="1">
        <f>GI27-GI28</f>
        <v>135000</v>
      </c>
      <c r="GJ32" s="1">
        <f>GJ27-GJ28</f>
        <v>135000</v>
      </c>
      <c r="GK32" s="1">
        <f>GK27-GK28</f>
        <v>135000</v>
      </c>
      <c r="GL32" s="1">
        <f>GL27-GL28</f>
        <v>135000</v>
      </c>
      <c r="GM32" s="1">
        <f>GM27-GM28</f>
        <v>135000</v>
      </c>
      <c r="GN32" s="1">
        <f>GN27-GN28</f>
        <v>135000</v>
      </c>
      <c r="GO32" s="1">
        <f>GO27-GO28</f>
        <v>135000</v>
      </c>
      <c r="GP32" s="1">
        <f>GP27-GP28</f>
        <v>135000</v>
      </c>
      <c r="GQ32" s="1">
        <f>GQ27-GQ28</f>
        <v>135000</v>
      </c>
      <c r="GR32" s="1">
        <f>GR27-GR28</f>
        <v>135000</v>
      </c>
      <c r="GS32" s="1">
        <f>GS27-GS28</f>
        <v>135000</v>
      </c>
      <c r="GT32" s="1">
        <f>GT27-GT28</f>
        <v>135000</v>
      </c>
      <c r="GU32" s="1">
        <f>GU27-GU28</f>
        <v>135000</v>
      </c>
      <c r="GV32" s="1">
        <f>GV27-GV28</f>
        <v>135000</v>
      </c>
      <c r="GW32" s="1">
        <f>GW27-GW28</f>
        <v>135000</v>
      </c>
      <c r="GX32" s="1">
        <f>GX27-GX28</f>
        <v>135000</v>
      </c>
      <c r="GY32" s="1">
        <f>GY27-GY28</f>
        <v>135000</v>
      </c>
      <c r="GZ32" s="1">
        <f>GZ27-GZ28</f>
        <v>135000</v>
      </c>
      <c r="HA32" s="1">
        <f>HA27-HA28</f>
        <v>135000</v>
      </c>
      <c r="HB32" s="1">
        <f>HB27-HB28</f>
        <v>135000</v>
      </c>
      <c r="HC32" s="1">
        <f>HC27-HC28</f>
        <v>135000</v>
      </c>
      <c r="HD32" s="1">
        <f>HD27-HD28</f>
        <v>135000</v>
      </c>
      <c r="HE32" s="1">
        <f>HE27-HE28</f>
        <v>135000</v>
      </c>
      <c r="HF32" s="1">
        <f>HF27-HF28</f>
        <v>135000</v>
      </c>
      <c r="HG32" s="1">
        <f>HG27-HG28</f>
        <v>135000</v>
      </c>
      <c r="HH32" s="1">
        <f>HH27-HH28</f>
        <v>135000</v>
      </c>
      <c r="HI32" s="1">
        <f>HI27-HI28</f>
        <v>135000</v>
      </c>
      <c r="HJ32" s="1">
        <f>HJ27-HJ28</f>
        <v>135000</v>
      </c>
      <c r="HK32" s="1">
        <f>HK27-HK28</f>
        <v>135000</v>
      </c>
      <c r="HL32" s="1">
        <f>HL27-HL28</f>
        <v>135000</v>
      </c>
      <c r="HM32" s="1">
        <f>HM27-HM28</f>
        <v>135000</v>
      </c>
      <c r="HN32" s="1">
        <f>HN27-HN28</f>
        <v>135000</v>
      </c>
      <c r="HO32" s="1">
        <f>HO27-HO28</f>
        <v>135000</v>
      </c>
      <c r="HP32" s="1">
        <f>HP27-HP28</f>
        <v>135000</v>
      </c>
      <c r="HQ32" s="1">
        <f>HQ27-HQ28</f>
        <v>135000</v>
      </c>
      <c r="HR32" s="1">
        <f>HR27-HR28</f>
        <v>135000</v>
      </c>
      <c r="HS32" s="1">
        <f>HS27-HS28</f>
        <v>135000</v>
      </c>
      <c r="HT32" s="1">
        <f>HT27-HT28</f>
        <v>135000</v>
      </c>
      <c r="HU32" s="1">
        <f>HU27-HU28</f>
        <v>135000</v>
      </c>
      <c r="HV32" s="1">
        <f>HV27-HV28</f>
        <v>135000</v>
      </c>
      <c r="HW32" s="1">
        <f>HW27-HW28</f>
        <v>135000</v>
      </c>
      <c r="HX32" s="1">
        <f>HX27-HX28</f>
        <v>135000</v>
      </c>
      <c r="HY32" s="1">
        <f>HY27-HY28</f>
        <v>135000</v>
      </c>
      <c r="HZ32" s="1">
        <f>HZ27-HZ28</f>
        <v>135000</v>
      </c>
      <c r="IA32" s="1">
        <f>IA27-IA28</f>
        <v>135000</v>
      </c>
      <c r="IB32" s="1">
        <f>IB27-IB28</f>
        <v>135000</v>
      </c>
      <c r="IC32" s="1">
        <f>IC27-IC28</f>
        <v>135000</v>
      </c>
      <c r="ID32" s="1">
        <f>ID27-ID28</f>
        <v>135000</v>
      </c>
      <c r="IE32" s="1">
        <f>IE27-IE28</f>
        <v>135000</v>
      </c>
      <c r="IF32" s="1">
        <f>IF27-IF28</f>
        <v>135000</v>
      </c>
      <c r="IG32" s="1">
        <f>IG27-IG28</f>
        <v>135000</v>
      </c>
      <c r="IH32" s="1">
        <f>IH27-IH28</f>
        <v>135000</v>
      </c>
      <c r="II32" s="1">
        <f>II27-II28</f>
        <v>135000</v>
      </c>
      <c r="IJ32" s="1">
        <f>IJ27-IJ28</f>
        <v>135000</v>
      </c>
      <c r="IK32" s="1">
        <f>IK27-IK28</f>
        <v>135000</v>
      </c>
      <c r="IL32" s="1">
        <f>IL27-IL28</f>
        <v>135000</v>
      </c>
      <c r="IM32" s="1">
        <f>IM27-IM28</f>
        <v>135000</v>
      </c>
      <c r="IN32" s="1">
        <f>IN27-IN28</f>
        <v>135000</v>
      </c>
      <c r="IO32" s="1">
        <f>IO27-IO28</f>
        <v>135000</v>
      </c>
      <c r="IP32" s="1">
        <f>IP27-IP28</f>
        <v>135000</v>
      </c>
      <c r="IQ32" s="1">
        <f>IQ27-IQ28</f>
        <v>135000</v>
      </c>
      <c r="IR32" s="1">
        <f>IR27-IR28</f>
        <v>135000</v>
      </c>
      <c r="IS32" s="1">
        <f>IS27-IS28</f>
        <v>135000</v>
      </c>
      <c r="IT32" s="1">
        <f>IT27-IT28</f>
        <v>135000</v>
      </c>
      <c r="IU32" s="1">
        <f>IU27-IU28</f>
        <v>135000</v>
      </c>
      <c r="IV32" s="1">
        <f>IV27-IV28</f>
        <v>135000</v>
      </c>
      <c r="IW32" s="1">
        <f>IW27-IW28</f>
        <v>135000</v>
      </c>
      <c r="IX32" s="1">
        <f>IX27-IX28</f>
        <v>135000</v>
      </c>
      <c r="IY32" s="1">
        <f>IY27-IY28</f>
        <v>135000</v>
      </c>
      <c r="IZ32" s="1">
        <f>IZ27-IZ28</f>
        <v>135000</v>
      </c>
      <c r="JA32" s="1">
        <f>JA27-JA28</f>
        <v>135000</v>
      </c>
      <c r="JB32" s="1">
        <f>JB27-JB28</f>
        <v>135000</v>
      </c>
      <c r="JC32" s="6" t="s">
        <v>24</v>
      </c>
      <c r="JD32" s="2">
        <f>SUM(C32:JB32)</f>
        <v>19651500</v>
      </c>
    </row>
    <row r="33" spans="1:264" x14ac:dyDescent="0.2">
      <c r="A33" s="1" t="s">
        <v>31</v>
      </c>
      <c r="C33" s="1">
        <f>C28</f>
        <v>93500</v>
      </c>
      <c r="D33" s="1">
        <f t="shared" ref="D33:F33" si="25">D28+C33</f>
        <v>187000</v>
      </c>
      <c r="E33" s="1">
        <f t="shared" si="25"/>
        <v>280500</v>
      </c>
      <c r="F33" s="1">
        <f t="shared" si="25"/>
        <v>374000</v>
      </c>
      <c r="G33" s="1">
        <f>G28+F33</f>
        <v>467500</v>
      </c>
      <c r="H33" s="1">
        <f>H28+G33</f>
        <v>561000</v>
      </c>
      <c r="I33" s="1">
        <f>I28+H33</f>
        <v>654500</v>
      </c>
      <c r="J33" s="1">
        <f>J28+I33</f>
        <v>748000</v>
      </c>
      <c r="K33" s="1">
        <f>K28+J33</f>
        <v>841500</v>
      </c>
      <c r="L33" s="1">
        <f>L28+K33</f>
        <v>935000</v>
      </c>
      <c r="M33" s="1">
        <f>M28+L33</f>
        <v>1028500</v>
      </c>
      <c r="N33" s="1">
        <f>N28+M33</f>
        <v>1122000</v>
      </c>
      <c r="O33" s="1">
        <f>O28+N33</f>
        <v>1215500</v>
      </c>
      <c r="P33" s="1">
        <f>P28+O33</f>
        <v>1309000</v>
      </c>
      <c r="Q33" s="1">
        <f>Q28+P33</f>
        <v>1402500</v>
      </c>
      <c r="R33" s="1">
        <f>R28+Q33</f>
        <v>1496000</v>
      </c>
      <c r="S33" s="1">
        <f>S28+R33</f>
        <v>1589500</v>
      </c>
      <c r="T33" s="1">
        <f>T28+S33</f>
        <v>1683000</v>
      </c>
      <c r="U33" s="1">
        <f>U28+T33</f>
        <v>1776500</v>
      </c>
      <c r="V33" s="1">
        <f>V28+U33</f>
        <v>1870000</v>
      </c>
      <c r="W33" s="1">
        <f>W28+V33</f>
        <v>1963500</v>
      </c>
      <c r="X33" s="1">
        <f>X28+W33</f>
        <v>2057000</v>
      </c>
      <c r="Y33" s="1">
        <f>Y28+X33</f>
        <v>2150500</v>
      </c>
      <c r="Z33" s="1">
        <f>Z28+Y33</f>
        <v>2244000</v>
      </c>
      <c r="AA33" s="1">
        <f>AA28+Z33</f>
        <v>2337500</v>
      </c>
      <c r="AB33" s="1">
        <f>AB28+AA33</f>
        <v>2431000</v>
      </c>
      <c r="AC33" s="1">
        <f>AC28+AB33</f>
        <v>2524500</v>
      </c>
      <c r="AD33" s="1">
        <f>AD28+AC33</f>
        <v>2618000</v>
      </c>
      <c r="AE33" s="1">
        <f>AE28+AD33</f>
        <v>2711500</v>
      </c>
      <c r="AF33" s="1">
        <f>AF28+AE33</f>
        <v>2805000</v>
      </c>
      <c r="AG33" s="1">
        <f>AG28+AF33</f>
        <v>2898500</v>
      </c>
      <c r="AH33" s="1">
        <f>AH28+AG33</f>
        <v>2992000</v>
      </c>
      <c r="AI33" s="1">
        <f>AI28+AH33</f>
        <v>3085500</v>
      </c>
      <c r="AJ33" s="1">
        <f>AJ28+AI33</f>
        <v>3179000</v>
      </c>
      <c r="AK33" s="1">
        <f>AK28+AJ33</f>
        <v>3272500</v>
      </c>
      <c r="AL33" s="1">
        <f>AL28+AK33</f>
        <v>3366000</v>
      </c>
      <c r="AM33" s="1">
        <f>AM28+AL33</f>
        <v>3459500</v>
      </c>
      <c r="AN33" s="1">
        <f>AN28+AM33</f>
        <v>3553000</v>
      </c>
      <c r="AO33" s="1">
        <f>AO28+AN33</f>
        <v>3646500</v>
      </c>
      <c r="AP33" s="1">
        <f>AP28+AO33</f>
        <v>3740000</v>
      </c>
      <c r="AQ33" s="1">
        <f>AQ28+AP33</f>
        <v>3833500</v>
      </c>
      <c r="AR33" s="1">
        <f>AR28+AQ33</f>
        <v>3927000</v>
      </c>
      <c r="AS33" s="1">
        <f>AS28+AR33</f>
        <v>4020500</v>
      </c>
      <c r="AT33" s="1">
        <f>AT28+AS33</f>
        <v>4114000</v>
      </c>
      <c r="AU33" s="1">
        <f>AU28+AT33</f>
        <v>4207500</v>
      </c>
      <c r="AV33" s="1">
        <f>AV28+AU33</f>
        <v>4301000</v>
      </c>
      <c r="AW33" s="1">
        <f>AW28+AV33</f>
        <v>4394500</v>
      </c>
      <c r="AX33" s="1">
        <f>AX28+AW33</f>
        <v>4488000</v>
      </c>
      <c r="AY33" s="1">
        <f>AY28+AX33</f>
        <v>4581500</v>
      </c>
      <c r="AZ33" s="1">
        <f>AZ28+AY33</f>
        <v>4675000</v>
      </c>
      <c r="BA33" s="1">
        <f>BA28+AZ33</f>
        <v>4768500</v>
      </c>
      <c r="BB33" s="1">
        <f>BB28+BA33</f>
        <v>4862000</v>
      </c>
      <c r="BC33" s="1">
        <f>BC28+BB33</f>
        <v>4955500</v>
      </c>
      <c r="BD33" s="1">
        <f>BD28+BC33</f>
        <v>4972000</v>
      </c>
      <c r="BE33" s="1">
        <f>BE28+BD33</f>
        <v>4988500</v>
      </c>
      <c r="BF33" s="1">
        <f>BF28+BE33</f>
        <v>5005000</v>
      </c>
      <c r="BG33" s="1">
        <f>BG28+BF33</f>
        <v>5021500</v>
      </c>
      <c r="BH33" s="1">
        <f>BH28+BG33</f>
        <v>5038000</v>
      </c>
      <c r="BI33" s="1">
        <f>BI28+BH33</f>
        <v>5054500</v>
      </c>
      <c r="BJ33" s="1">
        <f>BJ28+BI33</f>
        <v>5071000</v>
      </c>
      <c r="BK33" s="1">
        <f>BK28+BJ33</f>
        <v>5087500</v>
      </c>
      <c r="BL33" s="1">
        <f>BL28+BK33</f>
        <v>5104000</v>
      </c>
      <c r="BM33" s="1">
        <f>BM28+BL33</f>
        <v>5120500</v>
      </c>
      <c r="BN33" s="1">
        <f>BN28+BM33</f>
        <v>5137000</v>
      </c>
      <c r="BO33" s="1">
        <f>BO28+BN33</f>
        <v>5153500</v>
      </c>
      <c r="BP33" s="1">
        <f>BP28+BO33</f>
        <v>5170000</v>
      </c>
      <c r="BQ33" s="1">
        <f>BQ28+BP33</f>
        <v>5186500</v>
      </c>
      <c r="BR33" s="1">
        <f>BR28+BQ33</f>
        <v>5203000</v>
      </c>
      <c r="BS33" s="1">
        <f>BS28+BR33</f>
        <v>5219500</v>
      </c>
      <c r="BT33" s="1">
        <f>BT28+BS33</f>
        <v>5236000</v>
      </c>
      <c r="BU33" s="1">
        <f>BU28+BT33</f>
        <v>5252500</v>
      </c>
      <c r="BV33" s="1">
        <f>BV28+BU33</f>
        <v>5269000</v>
      </c>
      <c r="BW33" s="1">
        <f>BW28+BV33</f>
        <v>5285500</v>
      </c>
      <c r="BX33" s="1">
        <f>BX28+BW33</f>
        <v>5302000</v>
      </c>
      <c r="BY33" s="1">
        <f>BY28+BX33</f>
        <v>5318500</v>
      </c>
      <c r="BZ33" s="1">
        <f>BZ28+BY33</f>
        <v>5335000</v>
      </c>
      <c r="CA33" s="1">
        <f>CA28+BZ33</f>
        <v>5351500</v>
      </c>
      <c r="CB33" s="1">
        <f>CB28+CA33</f>
        <v>5368000</v>
      </c>
      <c r="CC33" s="1">
        <f>CC28+CB33</f>
        <v>5384500</v>
      </c>
      <c r="CD33" s="1">
        <f>CD28+CC33</f>
        <v>5401000</v>
      </c>
      <c r="CE33" s="1">
        <f>CE28+CD33</f>
        <v>5417500</v>
      </c>
      <c r="CF33" s="1">
        <f>CF28+CE33</f>
        <v>5434000</v>
      </c>
      <c r="CG33" s="1">
        <f>CG28+CF33</f>
        <v>5450500</v>
      </c>
      <c r="CH33" s="1">
        <f>CH28+CG33</f>
        <v>5467000</v>
      </c>
      <c r="CI33" s="1">
        <f>CI28+CH33</f>
        <v>5483500</v>
      </c>
      <c r="CJ33" s="1">
        <f>CJ28+CI33</f>
        <v>5500000</v>
      </c>
      <c r="CK33" s="1">
        <f>CK28+CJ33</f>
        <v>5516500</v>
      </c>
      <c r="CL33" s="1">
        <f>CL28+CK33</f>
        <v>5533000</v>
      </c>
      <c r="CM33" s="1">
        <f>CM28+CL33</f>
        <v>5549500</v>
      </c>
      <c r="CN33" s="1">
        <f>CN28+CM33</f>
        <v>5566000</v>
      </c>
      <c r="CO33" s="1">
        <f>CO28+CN33</f>
        <v>5582500</v>
      </c>
      <c r="CP33" s="1">
        <f>CP28+CO33</f>
        <v>5599000</v>
      </c>
      <c r="CQ33" s="1">
        <f>CQ28+CP33</f>
        <v>5615500</v>
      </c>
      <c r="CR33" s="1">
        <f>CR28+CQ33</f>
        <v>5632000</v>
      </c>
      <c r="CS33" s="1">
        <f>CS28+CR33</f>
        <v>5648500</v>
      </c>
      <c r="CT33" s="1">
        <f>CT28+CS33</f>
        <v>5665000</v>
      </c>
      <c r="CU33" s="1">
        <f>CU28+CT33</f>
        <v>5681500</v>
      </c>
      <c r="CV33" s="1">
        <f>CV28+CU33</f>
        <v>5698000</v>
      </c>
      <c r="CW33" s="1">
        <f>CW28+CV33</f>
        <v>5714500</v>
      </c>
      <c r="CX33" s="1">
        <f>CX28+CW33</f>
        <v>5731000</v>
      </c>
      <c r="CY33" s="1">
        <f>CY28+CX33</f>
        <v>5747500</v>
      </c>
      <c r="CZ33" s="1">
        <f>CZ28+CY33</f>
        <v>5764000</v>
      </c>
      <c r="DA33" s="1">
        <f>DA28+CZ33</f>
        <v>5780500</v>
      </c>
      <c r="DB33" s="1">
        <f>DB28+DA33</f>
        <v>5797000</v>
      </c>
      <c r="DC33" s="1">
        <f>DC28+DB33</f>
        <v>5813500</v>
      </c>
      <c r="DD33" s="1">
        <f>DD28+DC33</f>
        <v>5830000</v>
      </c>
      <c r="DE33" s="1">
        <f>DE28+DD33</f>
        <v>5846500</v>
      </c>
      <c r="DF33" s="1">
        <f>DF28+DE33</f>
        <v>5863000</v>
      </c>
      <c r="DG33" s="1">
        <f>DG28+DF33</f>
        <v>5879500</v>
      </c>
      <c r="DH33" s="1">
        <f>DH28+DG33</f>
        <v>5896000</v>
      </c>
      <c r="DI33" s="1">
        <f>DI28+DH33</f>
        <v>5912500</v>
      </c>
      <c r="DJ33" s="1">
        <f>DJ28+DI33</f>
        <v>5929000</v>
      </c>
      <c r="DK33" s="1">
        <f>DK28+DJ33</f>
        <v>5945500</v>
      </c>
      <c r="DL33" s="1">
        <f>DL28+DK33</f>
        <v>5962000</v>
      </c>
      <c r="DM33" s="1">
        <f>DM28+DL33</f>
        <v>5978500</v>
      </c>
      <c r="DN33" s="1">
        <f>DN28+DM33</f>
        <v>5995000</v>
      </c>
      <c r="DO33" s="1">
        <f>DO28+DN33</f>
        <v>6011500</v>
      </c>
      <c r="DP33" s="1">
        <f>DP28+DO33</f>
        <v>6028000</v>
      </c>
      <c r="DQ33" s="1">
        <f>DQ28+DP33</f>
        <v>6044500</v>
      </c>
      <c r="DR33" s="1">
        <f>DR28+DQ33</f>
        <v>6061000</v>
      </c>
      <c r="DS33" s="1">
        <f>DS28+DR33</f>
        <v>6077500</v>
      </c>
      <c r="DT33" s="1">
        <f>DT28+DS33</f>
        <v>6094000</v>
      </c>
      <c r="DU33" s="1">
        <f>DU28+DT33</f>
        <v>6110500</v>
      </c>
      <c r="DV33" s="1">
        <f>DV28+DU33</f>
        <v>6127000</v>
      </c>
      <c r="DW33" s="1">
        <f>DW28+DV33</f>
        <v>6143500</v>
      </c>
      <c r="DX33" s="1">
        <f>DX28+DW33</f>
        <v>6143500</v>
      </c>
      <c r="DY33" s="1">
        <f>DY28+DX33</f>
        <v>6143500</v>
      </c>
      <c r="DZ33" s="1">
        <f>DZ28+DY33</f>
        <v>6143500</v>
      </c>
      <c r="EA33" s="1">
        <f>EA28+DZ33</f>
        <v>6143500</v>
      </c>
      <c r="EB33" s="1">
        <f>EB28+EA33</f>
        <v>6143500</v>
      </c>
      <c r="EC33" s="1">
        <f>EC28+EB33</f>
        <v>6143500</v>
      </c>
      <c r="ED33" s="1">
        <f>ED28+EC33</f>
        <v>6143500</v>
      </c>
      <c r="EE33" s="1">
        <f>EE28+ED33</f>
        <v>6143500</v>
      </c>
      <c r="EF33" s="1">
        <f>EF28+EE33</f>
        <v>6143500</v>
      </c>
      <c r="EG33" s="1">
        <f>EG28+EF33</f>
        <v>6143500</v>
      </c>
      <c r="EH33" s="1">
        <f>EH28+EG33</f>
        <v>6143500</v>
      </c>
      <c r="EI33" s="1">
        <f>EI28+EH33</f>
        <v>6143500</v>
      </c>
      <c r="EJ33" s="1">
        <f>EJ28+EI33</f>
        <v>6143500</v>
      </c>
      <c r="EK33" s="1">
        <f>EK28+EJ33</f>
        <v>6143500</v>
      </c>
      <c r="EL33" s="1">
        <f>EL28+EK33</f>
        <v>6143500</v>
      </c>
      <c r="EM33" s="1">
        <f>EM28+EL33</f>
        <v>6143500</v>
      </c>
      <c r="EN33" s="1">
        <f>EN28+EM33</f>
        <v>6143500</v>
      </c>
      <c r="EO33" s="1">
        <f>EO28+EN33</f>
        <v>6143500</v>
      </c>
      <c r="EP33" s="1">
        <f>EP28+EO33</f>
        <v>6143500</v>
      </c>
      <c r="EQ33" s="1">
        <f>EQ28+EP33</f>
        <v>6143500</v>
      </c>
      <c r="ER33" s="1">
        <f>ER28+EQ33</f>
        <v>6143500</v>
      </c>
      <c r="ES33" s="1">
        <f>ES28+ER33</f>
        <v>6143500</v>
      </c>
      <c r="ET33" s="1">
        <f>ET28+ES33</f>
        <v>6143500</v>
      </c>
      <c r="EU33" s="1">
        <f>EU28+ET33</f>
        <v>6143500</v>
      </c>
      <c r="EV33" s="1">
        <f>EV28+EU33</f>
        <v>6143500</v>
      </c>
      <c r="EW33" s="1">
        <f>EW28+EV33</f>
        <v>6143500</v>
      </c>
      <c r="EX33" s="1">
        <f>EX28+EW33</f>
        <v>6143500</v>
      </c>
      <c r="EY33" s="1">
        <f>EY28+EX33</f>
        <v>6143500</v>
      </c>
      <c r="EZ33" s="1">
        <f>EZ28+EY33</f>
        <v>6143500</v>
      </c>
      <c r="FA33" s="1">
        <f>FA28+EZ33</f>
        <v>6143500</v>
      </c>
      <c r="FB33" s="1">
        <f>FB28+FA33</f>
        <v>6143500</v>
      </c>
      <c r="FC33" s="1">
        <f>FC28+FB33</f>
        <v>6143500</v>
      </c>
      <c r="FD33" s="1">
        <f>FD28+FC33</f>
        <v>6143500</v>
      </c>
      <c r="FE33" s="1">
        <f>FE28+FD33</f>
        <v>6143500</v>
      </c>
      <c r="FF33" s="1">
        <f>FF28+FE33</f>
        <v>6143500</v>
      </c>
      <c r="FG33" s="1">
        <f>FG28+FF33</f>
        <v>6143500</v>
      </c>
      <c r="FH33" s="1">
        <f>FH28+FG33</f>
        <v>6143500</v>
      </c>
      <c r="FI33" s="1">
        <f>FI28+FH33</f>
        <v>6143500</v>
      </c>
      <c r="FJ33" s="1">
        <f>FJ28+FI33</f>
        <v>6143500</v>
      </c>
      <c r="FK33" s="1">
        <f>FK28+FJ33</f>
        <v>6143500</v>
      </c>
      <c r="FL33" s="1">
        <f>FL28+FK33</f>
        <v>6143500</v>
      </c>
      <c r="FM33" s="1">
        <f>FM28+FL33</f>
        <v>6143500</v>
      </c>
      <c r="FN33" s="1">
        <f>FN28+FM33</f>
        <v>6143500</v>
      </c>
      <c r="FO33" s="1">
        <f>FO28+FN33</f>
        <v>6143500</v>
      </c>
      <c r="FP33" s="1">
        <f>FP28+FO33</f>
        <v>6143500</v>
      </c>
      <c r="FQ33" s="1">
        <f>FQ28+FP33</f>
        <v>6143500</v>
      </c>
      <c r="FR33" s="1">
        <f>FR28+FQ33</f>
        <v>6143500</v>
      </c>
      <c r="FS33" s="1">
        <f>FS28+FR33</f>
        <v>6143500</v>
      </c>
      <c r="FT33" s="1">
        <f>FT28+FS33</f>
        <v>6143500</v>
      </c>
      <c r="FU33" s="1">
        <f>FU28+FT33</f>
        <v>6143500</v>
      </c>
      <c r="FV33" s="1">
        <f>FV28+FU33</f>
        <v>6143500</v>
      </c>
      <c r="FW33" s="1">
        <f>FW28+FV33</f>
        <v>6143500</v>
      </c>
      <c r="FX33" s="1">
        <f>FX28+FW33</f>
        <v>6143500</v>
      </c>
      <c r="FY33" s="1">
        <f>FY28+FX33</f>
        <v>6143500</v>
      </c>
      <c r="FZ33" s="1">
        <f>FZ28+FY33</f>
        <v>6143500</v>
      </c>
      <c r="GA33" s="1">
        <f>GA28+FZ33</f>
        <v>6143500</v>
      </c>
      <c r="GB33" s="1">
        <f>GB28+GA33</f>
        <v>6143500</v>
      </c>
      <c r="GC33" s="1">
        <f>GC28+GB33</f>
        <v>6143500</v>
      </c>
      <c r="GD33" s="1">
        <f>GD28+GC33</f>
        <v>6143500</v>
      </c>
      <c r="GE33" s="1">
        <f>GE28+GD33</f>
        <v>6143500</v>
      </c>
      <c r="GF33" s="1">
        <f>GF28+GE33</f>
        <v>6143500</v>
      </c>
      <c r="GG33" s="1">
        <f>GG28+GF33</f>
        <v>6143500</v>
      </c>
      <c r="GH33" s="1">
        <f>GH28+GG33</f>
        <v>6143500</v>
      </c>
      <c r="GI33" s="1">
        <f>GI28+GH33</f>
        <v>6143500</v>
      </c>
      <c r="GJ33" s="1">
        <f>GJ28+GI33</f>
        <v>6143500</v>
      </c>
      <c r="GK33" s="1">
        <f>GK28+GJ33</f>
        <v>6143500</v>
      </c>
      <c r="GL33" s="1">
        <f>GL28+GK33</f>
        <v>6143500</v>
      </c>
      <c r="GM33" s="1">
        <f>GM28+GL33</f>
        <v>6143500</v>
      </c>
      <c r="GN33" s="1">
        <f>GN28+GM33</f>
        <v>6143500</v>
      </c>
      <c r="GO33" s="1">
        <f>GO28+GN33</f>
        <v>6143500</v>
      </c>
      <c r="GP33" s="1">
        <f>GP28+GO33</f>
        <v>6143500</v>
      </c>
      <c r="GQ33" s="1">
        <f>GQ28+GP33</f>
        <v>6143500</v>
      </c>
      <c r="GR33" s="1">
        <f>GR28+GQ33</f>
        <v>6143500</v>
      </c>
      <c r="GS33" s="1">
        <f>GS28+GR33</f>
        <v>6143500</v>
      </c>
      <c r="GT33" s="1">
        <f>GT28+GS33</f>
        <v>6143500</v>
      </c>
      <c r="GU33" s="1">
        <f>GU28+GT33</f>
        <v>6143500</v>
      </c>
      <c r="GV33" s="1">
        <f>GV28+GU33</f>
        <v>6143500</v>
      </c>
      <c r="GW33" s="1">
        <f>GW28+GV33</f>
        <v>6143500</v>
      </c>
      <c r="GX33" s="1">
        <f>GX28+GW33</f>
        <v>6143500</v>
      </c>
      <c r="GY33" s="1">
        <f>GY28+GX33</f>
        <v>6143500</v>
      </c>
      <c r="GZ33" s="1">
        <f>GZ28+GY33</f>
        <v>6143500</v>
      </c>
      <c r="HA33" s="1">
        <f>HA28+GZ33</f>
        <v>6143500</v>
      </c>
      <c r="HB33" s="1">
        <f>HB28+HA33</f>
        <v>6143500</v>
      </c>
      <c r="HC33" s="1">
        <f>HC28+HB33</f>
        <v>6143500</v>
      </c>
      <c r="HD33" s="1">
        <f>HD28+HC33</f>
        <v>6143500</v>
      </c>
      <c r="HE33" s="1">
        <f>HE28+HD33</f>
        <v>6143500</v>
      </c>
      <c r="HF33" s="1">
        <f>HF28+HE33</f>
        <v>6143500</v>
      </c>
      <c r="HG33" s="1">
        <f>HG28+HF33</f>
        <v>6143500</v>
      </c>
      <c r="HH33" s="1">
        <f>HH28+HG33</f>
        <v>6143500</v>
      </c>
      <c r="HI33" s="1">
        <f>HI28+HH33</f>
        <v>6143500</v>
      </c>
      <c r="HJ33" s="1">
        <f>HJ28+HI33</f>
        <v>6143500</v>
      </c>
      <c r="HK33" s="1">
        <f>HK28+HJ33</f>
        <v>6143500</v>
      </c>
      <c r="HL33" s="1">
        <f>HL28+HK33</f>
        <v>6143500</v>
      </c>
      <c r="HM33" s="1">
        <f>HM28+HL33</f>
        <v>6143500</v>
      </c>
      <c r="HN33" s="1">
        <f>HN28+HM33</f>
        <v>6143500</v>
      </c>
      <c r="HO33" s="1">
        <f>HO28+HN33</f>
        <v>6143500</v>
      </c>
      <c r="HP33" s="1">
        <f>HP28+HO33</f>
        <v>6143500</v>
      </c>
      <c r="HQ33" s="1">
        <f>HQ28+HP33</f>
        <v>6143500</v>
      </c>
      <c r="HR33" s="1">
        <f>HR28+HQ33</f>
        <v>6143500</v>
      </c>
      <c r="HS33" s="1">
        <f>HS28+HR33</f>
        <v>6143500</v>
      </c>
      <c r="HT33" s="1">
        <f>HT28+HS33</f>
        <v>6143500</v>
      </c>
      <c r="HU33" s="1">
        <f>HU28+HT33</f>
        <v>6143500</v>
      </c>
      <c r="HV33" s="1">
        <f>HV28+HU33</f>
        <v>6143500</v>
      </c>
      <c r="HW33" s="1">
        <f>HW28+HV33</f>
        <v>6143500</v>
      </c>
      <c r="HX33" s="1">
        <f>HX28+HW33</f>
        <v>6143500</v>
      </c>
      <c r="HY33" s="1">
        <f>HY28+HX33</f>
        <v>6143500</v>
      </c>
      <c r="HZ33" s="1">
        <f>HZ28+HY33</f>
        <v>6143500</v>
      </c>
      <c r="IA33" s="1">
        <f>IA28+HZ33</f>
        <v>6143500</v>
      </c>
      <c r="IB33" s="1">
        <f>IB28+IA33</f>
        <v>6143500</v>
      </c>
      <c r="IC33" s="1">
        <f>IC28+IB33</f>
        <v>6143500</v>
      </c>
      <c r="ID33" s="1">
        <f>ID28+IC33</f>
        <v>6143500</v>
      </c>
      <c r="IE33" s="1">
        <f>IE28+ID33</f>
        <v>6143500</v>
      </c>
      <c r="IF33" s="1">
        <f>IF28+IE33</f>
        <v>6143500</v>
      </c>
      <c r="IG33" s="1">
        <f>IG28+IF33</f>
        <v>6143500</v>
      </c>
      <c r="IH33" s="1">
        <f>IH28+IG33</f>
        <v>6143500</v>
      </c>
      <c r="II33" s="1">
        <f>II28+IH33</f>
        <v>6143500</v>
      </c>
      <c r="IJ33" s="1">
        <f>IJ28+II33</f>
        <v>6143500</v>
      </c>
      <c r="IK33" s="1">
        <f>IK28+IJ33</f>
        <v>6143500</v>
      </c>
      <c r="IL33" s="1">
        <f>IL28+IK33</f>
        <v>6143500</v>
      </c>
      <c r="IM33" s="1">
        <f>IM28+IL33</f>
        <v>6143500</v>
      </c>
      <c r="IN33" s="1">
        <f>IN28+IM33</f>
        <v>6143500</v>
      </c>
      <c r="IO33" s="1">
        <f>IO28+IN33</f>
        <v>6143500</v>
      </c>
      <c r="IP33" s="1">
        <f>IP28+IO33</f>
        <v>6143500</v>
      </c>
      <c r="IQ33" s="1">
        <f>IQ28+IP33</f>
        <v>6143500</v>
      </c>
      <c r="IR33" s="1">
        <f>IR28+IQ33</f>
        <v>6143500</v>
      </c>
      <c r="IS33" s="1">
        <f>IS28+IR33</f>
        <v>6143500</v>
      </c>
      <c r="IT33" s="1">
        <f>IT28+IS33</f>
        <v>6143500</v>
      </c>
      <c r="IU33" s="1">
        <f>IU28+IT33</f>
        <v>6143500</v>
      </c>
      <c r="IV33" s="1">
        <f>IV28+IU33</f>
        <v>6143500</v>
      </c>
      <c r="IW33" s="1">
        <f>IW28+IV33</f>
        <v>6143500</v>
      </c>
      <c r="IX33" s="1">
        <f>IX28+IW33</f>
        <v>6143500</v>
      </c>
      <c r="IY33" s="1">
        <f>IY28+IX33</f>
        <v>6143500</v>
      </c>
      <c r="IZ33" s="1">
        <f>IZ28+IY33</f>
        <v>6143500</v>
      </c>
      <c r="JA33" s="1">
        <f>JA28+IZ33</f>
        <v>6143500</v>
      </c>
      <c r="JB33" s="1">
        <f>JB28+JA33</f>
        <v>6143500</v>
      </c>
    </row>
    <row r="34" spans="1:264" x14ac:dyDescent="0.2">
      <c r="A34" s="1" t="s">
        <v>32</v>
      </c>
      <c r="C34" s="1">
        <f>C27-C28</f>
        <v>-93500</v>
      </c>
      <c r="D34" s="1">
        <f t="shared" ref="D34:F34" si="26">C34+D32</f>
        <v>-187000</v>
      </c>
      <c r="E34" s="1">
        <f t="shared" si="26"/>
        <v>-280500</v>
      </c>
      <c r="F34" s="1">
        <f t="shared" si="26"/>
        <v>-374000</v>
      </c>
      <c r="G34" s="1">
        <f>F34+G32</f>
        <v>-467500</v>
      </c>
      <c r="H34" s="1">
        <f>G34+H32</f>
        <v>-561000</v>
      </c>
      <c r="I34" s="1">
        <f>H34+I32</f>
        <v>-654500</v>
      </c>
      <c r="J34" s="1">
        <f>I34+J32</f>
        <v>-748000</v>
      </c>
      <c r="K34" s="1">
        <f>J34+K32</f>
        <v>-841500</v>
      </c>
      <c r="L34" s="1">
        <f>K34+L32</f>
        <v>-935000</v>
      </c>
      <c r="M34" s="1">
        <f>L34+M32</f>
        <v>-1028500</v>
      </c>
      <c r="N34" s="1">
        <f>M34+N32</f>
        <v>-1122000</v>
      </c>
      <c r="O34" s="1">
        <f>N34+O32</f>
        <v>-1215500</v>
      </c>
      <c r="P34" s="1">
        <f>O34+P32</f>
        <v>-1309000</v>
      </c>
      <c r="Q34" s="1">
        <f>P34+Q32</f>
        <v>-1402500</v>
      </c>
      <c r="R34" s="1">
        <f>Q34+R32</f>
        <v>-1491000</v>
      </c>
      <c r="S34" s="1">
        <f>R34+S32</f>
        <v>-1579500</v>
      </c>
      <c r="T34" s="1">
        <f>S34+T32</f>
        <v>-1668000</v>
      </c>
      <c r="U34" s="1">
        <f>T34+U32</f>
        <v>-1756500</v>
      </c>
      <c r="V34" s="1">
        <f>U34+V32</f>
        <v>-1845000</v>
      </c>
      <c r="W34" s="1">
        <f>V34+W32</f>
        <v>-1933500</v>
      </c>
      <c r="X34" s="1">
        <f>W34+X32</f>
        <v>-2017000</v>
      </c>
      <c r="Y34" s="1">
        <f>X34+Y32</f>
        <v>-2100500</v>
      </c>
      <c r="Z34" s="1">
        <f>Y34+Z32</f>
        <v>-2184000</v>
      </c>
      <c r="AA34" s="1">
        <f>Z34+AA32</f>
        <v>-2267500</v>
      </c>
      <c r="AB34" s="1">
        <f>AA34+AB32</f>
        <v>-2346000</v>
      </c>
      <c r="AC34" s="1">
        <f>AB34+AC32</f>
        <v>-2424500</v>
      </c>
      <c r="AD34" s="1">
        <f>AC34+AD32</f>
        <v>-2503000</v>
      </c>
      <c r="AE34" s="1">
        <f>AD34+AE32</f>
        <v>-2581500</v>
      </c>
      <c r="AF34" s="1">
        <f>AE34+AF32</f>
        <v>-2655000</v>
      </c>
      <c r="AG34" s="1">
        <f>AF34+AG32</f>
        <v>-2728500</v>
      </c>
      <c r="AH34" s="1">
        <f>AG34+AH32</f>
        <v>-2802000</v>
      </c>
      <c r="AI34" s="1">
        <f>AH34+AI32</f>
        <v>-2875500</v>
      </c>
      <c r="AJ34" s="1">
        <f>AI34+AJ32</f>
        <v>-2944000</v>
      </c>
      <c r="AK34" s="1">
        <f>AJ34+AK32</f>
        <v>-3012500</v>
      </c>
      <c r="AL34" s="1">
        <f>AK34+AL32</f>
        <v>-3081000</v>
      </c>
      <c r="AM34" s="1">
        <f>AL34+AM32</f>
        <v>-3149500</v>
      </c>
      <c r="AN34" s="1">
        <f>AM34+AN32</f>
        <v>-3213000</v>
      </c>
      <c r="AO34" s="1">
        <f>AN34+AO32</f>
        <v>-3276500</v>
      </c>
      <c r="AP34" s="1">
        <f>AO34+AP32</f>
        <v>-3340000</v>
      </c>
      <c r="AQ34" s="1">
        <f>AP34+AQ32</f>
        <v>-3403500</v>
      </c>
      <c r="AR34" s="1">
        <f>AQ34+AR32</f>
        <v>-3462000</v>
      </c>
      <c r="AS34" s="1">
        <f>AR34+AS32</f>
        <v>-3520500</v>
      </c>
      <c r="AT34" s="1">
        <f>AS34+AT32</f>
        <v>-3579000</v>
      </c>
      <c r="AU34" s="1">
        <f>AT34+AU32</f>
        <v>-3637500</v>
      </c>
      <c r="AV34" s="1">
        <f>AU34+AV32</f>
        <v>-3691000</v>
      </c>
      <c r="AW34" s="1">
        <f>AV34+AW32</f>
        <v>-3744500</v>
      </c>
      <c r="AX34" s="1">
        <f>AW34+AX32</f>
        <v>-3798000</v>
      </c>
      <c r="AY34" s="1">
        <f>AX34+AY32</f>
        <v>-3851500</v>
      </c>
      <c r="AZ34" s="1">
        <f>AY34+AZ32</f>
        <v>-3900000</v>
      </c>
      <c r="BA34" s="1">
        <f>AZ34+BA32</f>
        <v>-3948500</v>
      </c>
      <c r="BB34" s="1">
        <f>BA34+BB32</f>
        <v>-3997000</v>
      </c>
      <c r="BC34" s="1">
        <f>BB34+BC32</f>
        <v>-4045500</v>
      </c>
      <c r="BD34" s="1">
        <f>BC34+BD32</f>
        <v>-4012000</v>
      </c>
      <c r="BE34" s="1">
        <f>BD34+BE32</f>
        <v>-3978500</v>
      </c>
      <c r="BF34" s="1">
        <f>BE34+BF32</f>
        <v>-3945000</v>
      </c>
      <c r="BG34" s="1">
        <f>BF34+BG32</f>
        <v>-3911500</v>
      </c>
      <c r="BH34" s="1">
        <f>BG34+BH32</f>
        <v>-3873000</v>
      </c>
      <c r="BI34" s="1">
        <f>BH34+BI32</f>
        <v>-3834500</v>
      </c>
      <c r="BJ34" s="1">
        <f>BI34+BJ32</f>
        <v>-3796000</v>
      </c>
      <c r="BK34" s="1">
        <f>BJ34+BK32</f>
        <v>-3757500</v>
      </c>
      <c r="BL34" s="1">
        <f>BK34+BL32</f>
        <v>-3714000</v>
      </c>
      <c r="BM34" s="1">
        <f>BL34+BM32</f>
        <v>-3670500</v>
      </c>
      <c r="BN34" s="1">
        <f>BM34+BN32</f>
        <v>-3627000</v>
      </c>
      <c r="BO34" s="1">
        <f>BN34+BO32</f>
        <v>-3583500</v>
      </c>
      <c r="BP34" s="1">
        <f t="shared" ref="BP34:EA34" si="27">BO34+BP32</f>
        <v>-3535000</v>
      </c>
      <c r="BQ34" s="1">
        <f t="shared" si="27"/>
        <v>-3486500</v>
      </c>
      <c r="BR34" s="1">
        <f t="shared" si="27"/>
        <v>-3438000</v>
      </c>
      <c r="BS34" s="1">
        <f t="shared" si="27"/>
        <v>-3389500</v>
      </c>
      <c r="BT34" s="1">
        <f t="shared" si="27"/>
        <v>-3336000</v>
      </c>
      <c r="BU34" s="1">
        <f t="shared" si="27"/>
        <v>-3282500</v>
      </c>
      <c r="BV34" s="1">
        <f t="shared" si="27"/>
        <v>-3229000</v>
      </c>
      <c r="BW34" s="1">
        <f t="shared" si="27"/>
        <v>-3175500</v>
      </c>
      <c r="BX34" s="1">
        <f t="shared" si="27"/>
        <v>-3117000</v>
      </c>
      <c r="BY34" s="1">
        <f t="shared" si="27"/>
        <v>-3058500</v>
      </c>
      <c r="BZ34" s="1">
        <f t="shared" si="27"/>
        <v>-3000000</v>
      </c>
      <c r="CA34" s="1">
        <f t="shared" si="27"/>
        <v>-2941500</v>
      </c>
      <c r="CB34" s="1">
        <f t="shared" si="27"/>
        <v>-2878000</v>
      </c>
      <c r="CC34" s="1">
        <f t="shared" si="27"/>
        <v>-2814500</v>
      </c>
      <c r="CD34" s="1">
        <f t="shared" si="27"/>
        <v>-2751000</v>
      </c>
      <c r="CE34" s="1">
        <f t="shared" si="27"/>
        <v>-2687500</v>
      </c>
      <c r="CF34" s="1">
        <f t="shared" si="27"/>
        <v>-2619000</v>
      </c>
      <c r="CG34" s="1">
        <f t="shared" si="27"/>
        <v>-2550500</v>
      </c>
      <c r="CH34" s="1">
        <f t="shared" si="27"/>
        <v>-2482000</v>
      </c>
      <c r="CI34" s="1">
        <f t="shared" si="27"/>
        <v>-2413500</v>
      </c>
      <c r="CJ34" s="1">
        <f t="shared" si="27"/>
        <v>-2340000</v>
      </c>
      <c r="CK34" s="1">
        <f t="shared" si="27"/>
        <v>-2266500</v>
      </c>
      <c r="CL34" s="1">
        <f t="shared" si="27"/>
        <v>-2193000</v>
      </c>
      <c r="CM34" s="1">
        <f t="shared" si="27"/>
        <v>-2119500</v>
      </c>
      <c r="CN34" s="1">
        <f t="shared" si="27"/>
        <v>-2041000</v>
      </c>
      <c r="CO34" s="1">
        <f t="shared" si="27"/>
        <v>-1962500</v>
      </c>
      <c r="CP34" s="1">
        <f t="shared" si="27"/>
        <v>-1884000</v>
      </c>
      <c r="CQ34" s="1">
        <f t="shared" si="27"/>
        <v>-1805500</v>
      </c>
      <c r="CR34" s="1">
        <f t="shared" si="27"/>
        <v>-1722000</v>
      </c>
      <c r="CS34" s="1">
        <f t="shared" si="27"/>
        <v>-1638500</v>
      </c>
      <c r="CT34" s="1">
        <f t="shared" si="27"/>
        <v>-1555000</v>
      </c>
      <c r="CU34" s="1">
        <f t="shared" si="27"/>
        <v>-1471500</v>
      </c>
      <c r="CV34" s="1">
        <f t="shared" si="27"/>
        <v>-1383000</v>
      </c>
      <c r="CW34" s="1">
        <f t="shared" si="27"/>
        <v>-1294500</v>
      </c>
      <c r="CX34" s="1">
        <f t="shared" si="27"/>
        <v>-1206000</v>
      </c>
      <c r="CY34" s="1">
        <f t="shared" si="27"/>
        <v>-1117500</v>
      </c>
      <c r="CZ34" s="1">
        <f t="shared" si="27"/>
        <v>-1024000</v>
      </c>
      <c r="DA34" s="1">
        <f t="shared" si="27"/>
        <v>-930500</v>
      </c>
      <c r="DB34" s="1">
        <f t="shared" si="27"/>
        <v>-837000</v>
      </c>
      <c r="DC34" s="1">
        <f t="shared" si="27"/>
        <v>-743500</v>
      </c>
      <c r="DD34" s="1">
        <f t="shared" si="27"/>
        <v>-645000</v>
      </c>
      <c r="DE34" s="1">
        <f t="shared" si="27"/>
        <v>-546500</v>
      </c>
      <c r="DF34" s="1">
        <f t="shared" si="27"/>
        <v>-448000</v>
      </c>
      <c r="DG34" s="1">
        <f t="shared" si="27"/>
        <v>-349500</v>
      </c>
      <c r="DH34" s="1">
        <f t="shared" si="27"/>
        <v>-246000</v>
      </c>
      <c r="DI34" s="1">
        <f t="shared" si="27"/>
        <v>-142500</v>
      </c>
      <c r="DJ34" s="1">
        <f t="shared" si="27"/>
        <v>-39000</v>
      </c>
      <c r="DK34" s="1">
        <f t="shared" si="27"/>
        <v>64500</v>
      </c>
      <c r="DL34" s="1">
        <f t="shared" si="27"/>
        <v>173000</v>
      </c>
      <c r="DM34" s="1">
        <f t="shared" si="27"/>
        <v>281500</v>
      </c>
      <c r="DN34" s="1">
        <f t="shared" si="27"/>
        <v>390000</v>
      </c>
      <c r="DO34" s="1">
        <f t="shared" si="27"/>
        <v>498500</v>
      </c>
      <c r="DP34" s="1">
        <f t="shared" si="27"/>
        <v>612000</v>
      </c>
      <c r="DQ34" s="1">
        <f t="shared" si="27"/>
        <v>725500</v>
      </c>
      <c r="DR34" s="1">
        <f t="shared" si="27"/>
        <v>839000</v>
      </c>
      <c r="DS34" s="1">
        <f t="shared" si="27"/>
        <v>952500</v>
      </c>
      <c r="DT34" s="1">
        <f t="shared" si="27"/>
        <v>1071000</v>
      </c>
      <c r="DU34" s="1">
        <f t="shared" si="27"/>
        <v>1189500</v>
      </c>
      <c r="DV34" s="1">
        <f t="shared" si="27"/>
        <v>1308000</v>
      </c>
      <c r="DW34" s="1">
        <f t="shared" si="27"/>
        <v>1426500</v>
      </c>
      <c r="DX34" s="1">
        <f t="shared" si="27"/>
        <v>1561500</v>
      </c>
      <c r="DY34" s="1">
        <f t="shared" si="27"/>
        <v>1696500</v>
      </c>
      <c r="DZ34" s="1">
        <f t="shared" si="27"/>
        <v>1831500</v>
      </c>
      <c r="EA34" s="1">
        <f t="shared" si="27"/>
        <v>1966500</v>
      </c>
      <c r="EB34" s="1">
        <f t="shared" ref="EB34:GM34" si="28">EA34+EB32</f>
        <v>2101500</v>
      </c>
      <c r="EC34" s="1">
        <f t="shared" si="28"/>
        <v>2236500</v>
      </c>
      <c r="ED34" s="1">
        <f t="shared" si="28"/>
        <v>2371500</v>
      </c>
      <c r="EE34" s="1">
        <f t="shared" si="28"/>
        <v>2506500</v>
      </c>
      <c r="EF34" s="1">
        <f t="shared" si="28"/>
        <v>2641500</v>
      </c>
      <c r="EG34" s="1">
        <f t="shared" si="28"/>
        <v>2776500</v>
      </c>
      <c r="EH34" s="1">
        <f t="shared" si="28"/>
        <v>2911500</v>
      </c>
      <c r="EI34" s="1">
        <f t="shared" si="28"/>
        <v>3046500</v>
      </c>
      <c r="EJ34" s="1">
        <f t="shared" si="28"/>
        <v>3181500</v>
      </c>
      <c r="EK34" s="1">
        <f t="shared" si="28"/>
        <v>3316500</v>
      </c>
      <c r="EL34" s="1">
        <f t="shared" si="28"/>
        <v>3451500</v>
      </c>
      <c r="EM34" s="1">
        <f t="shared" si="28"/>
        <v>3586500</v>
      </c>
      <c r="EN34" s="1">
        <f t="shared" si="28"/>
        <v>3721500</v>
      </c>
      <c r="EO34" s="1">
        <f t="shared" si="28"/>
        <v>3856500</v>
      </c>
      <c r="EP34" s="1">
        <f t="shared" si="28"/>
        <v>3991500</v>
      </c>
      <c r="EQ34" s="1">
        <f t="shared" si="28"/>
        <v>4126500</v>
      </c>
      <c r="ER34" s="1">
        <f t="shared" si="28"/>
        <v>4261500</v>
      </c>
      <c r="ES34" s="1">
        <f t="shared" si="28"/>
        <v>4396500</v>
      </c>
      <c r="ET34" s="1">
        <f t="shared" si="28"/>
        <v>4531500</v>
      </c>
      <c r="EU34" s="1">
        <f t="shared" si="28"/>
        <v>4666500</v>
      </c>
      <c r="EV34" s="1">
        <f t="shared" si="28"/>
        <v>4801500</v>
      </c>
      <c r="EW34" s="1">
        <f t="shared" si="28"/>
        <v>4936500</v>
      </c>
      <c r="EX34" s="1">
        <f t="shared" si="28"/>
        <v>5071500</v>
      </c>
      <c r="EY34" s="1">
        <f t="shared" si="28"/>
        <v>5206500</v>
      </c>
      <c r="EZ34" s="1">
        <f t="shared" si="28"/>
        <v>5341500</v>
      </c>
      <c r="FA34" s="1">
        <f t="shared" si="28"/>
        <v>5476500</v>
      </c>
      <c r="FB34" s="1">
        <f t="shared" si="28"/>
        <v>5611500</v>
      </c>
      <c r="FC34" s="1">
        <f t="shared" si="28"/>
        <v>5746500</v>
      </c>
      <c r="FD34" s="1">
        <f t="shared" si="28"/>
        <v>5881500</v>
      </c>
      <c r="FE34" s="1">
        <f t="shared" si="28"/>
        <v>6016500</v>
      </c>
      <c r="FF34" s="1">
        <f t="shared" si="28"/>
        <v>6151500</v>
      </c>
      <c r="FG34" s="1">
        <f t="shared" si="28"/>
        <v>6286500</v>
      </c>
      <c r="FH34" s="1">
        <f t="shared" si="28"/>
        <v>6421500</v>
      </c>
      <c r="FI34" s="1">
        <f t="shared" si="28"/>
        <v>6556500</v>
      </c>
      <c r="FJ34" s="1">
        <f t="shared" si="28"/>
        <v>6691500</v>
      </c>
      <c r="FK34" s="1">
        <f t="shared" si="28"/>
        <v>6826500</v>
      </c>
      <c r="FL34" s="1">
        <f t="shared" si="28"/>
        <v>6961500</v>
      </c>
      <c r="FM34" s="1">
        <f t="shared" si="28"/>
        <v>7096500</v>
      </c>
      <c r="FN34" s="1">
        <f t="shared" si="28"/>
        <v>7231500</v>
      </c>
      <c r="FO34" s="1">
        <f t="shared" si="28"/>
        <v>7366500</v>
      </c>
      <c r="FP34" s="1">
        <f t="shared" si="28"/>
        <v>7501500</v>
      </c>
      <c r="FQ34" s="1">
        <f t="shared" si="28"/>
        <v>7636500</v>
      </c>
      <c r="FR34" s="1">
        <f t="shared" si="28"/>
        <v>7771500</v>
      </c>
      <c r="FS34" s="1">
        <f t="shared" si="28"/>
        <v>7906500</v>
      </c>
      <c r="FT34" s="1">
        <f t="shared" si="28"/>
        <v>8041500</v>
      </c>
      <c r="FU34" s="1">
        <f t="shared" si="28"/>
        <v>8176500</v>
      </c>
      <c r="FV34" s="1">
        <f t="shared" si="28"/>
        <v>8311500</v>
      </c>
      <c r="FW34" s="1">
        <f t="shared" si="28"/>
        <v>8446500</v>
      </c>
      <c r="FX34" s="1">
        <f t="shared" si="28"/>
        <v>8581500</v>
      </c>
      <c r="FY34" s="1">
        <f t="shared" si="28"/>
        <v>8716500</v>
      </c>
      <c r="FZ34" s="1">
        <f t="shared" si="28"/>
        <v>8851500</v>
      </c>
      <c r="GA34" s="1">
        <f t="shared" si="28"/>
        <v>8986500</v>
      </c>
      <c r="GB34" s="1">
        <f t="shared" si="28"/>
        <v>9121500</v>
      </c>
      <c r="GC34" s="1">
        <f t="shared" si="28"/>
        <v>9256500</v>
      </c>
      <c r="GD34" s="1">
        <f t="shared" si="28"/>
        <v>9391500</v>
      </c>
      <c r="GE34" s="1">
        <f t="shared" si="28"/>
        <v>9526500</v>
      </c>
      <c r="GF34" s="1">
        <f t="shared" si="28"/>
        <v>9661500</v>
      </c>
      <c r="GG34" s="1">
        <f t="shared" si="28"/>
        <v>9796500</v>
      </c>
      <c r="GH34" s="1">
        <f t="shared" si="28"/>
        <v>9931500</v>
      </c>
      <c r="GI34" s="1">
        <f t="shared" si="28"/>
        <v>10066500</v>
      </c>
      <c r="GJ34" s="1">
        <f t="shared" si="28"/>
        <v>10201500</v>
      </c>
      <c r="GK34" s="1">
        <f t="shared" si="28"/>
        <v>10336500</v>
      </c>
      <c r="GL34" s="1">
        <f t="shared" si="28"/>
        <v>10471500</v>
      </c>
      <c r="GM34" s="1">
        <f t="shared" si="28"/>
        <v>10606500</v>
      </c>
      <c r="GN34" s="1">
        <f t="shared" ref="GN34:JB34" si="29">GM34+GN32</f>
        <v>10741500</v>
      </c>
      <c r="GO34" s="1">
        <f t="shared" si="29"/>
        <v>10876500</v>
      </c>
      <c r="GP34" s="1">
        <f t="shared" si="29"/>
        <v>11011500</v>
      </c>
      <c r="GQ34" s="1">
        <f t="shared" si="29"/>
        <v>11146500</v>
      </c>
      <c r="GR34" s="1">
        <f t="shared" si="29"/>
        <v>11281500</v>
      </c>
      <c r="GS34" s="1">
        <f t="shared" si="29"/>
        <v>11416500</v>
      </c>
      <c r="GT34" s="1">
        <f t="shared" si="29"/>
        <v>11551500</v>
      </c>
      <c r="GU34" s="1">
        <f t="shared" si="29"/>
        <v>11686500</v>
      </c>
      <c r="GV34" s="1">
        <f t="shared" si="29"/>
        <v>11821500</v>
      </c>
      <c r="GW34" s="1">
        <f t="shared" si="29"/>
        <v>11956500</v>
      </c>
      <c r="GX34" s="1">
        <f t="shared" si="29"/>
        <v>12091500</v>
      </c>
      <c r="GY34" s="1">
        <f t="shared" si="29"/>
        <v>12226500</v>
      </c>
      <c r="GZ34" s="1">
        <f t="shared" si="29"/>
        <v>12361500</v>
      </c>
      <c r="HA34" s="1">
        <f t="shared" si="29"/>
        <v>12496500</v>
      </c>
      <c r="HB34" s="1">
        <f t="shared" si="29"/>
        <v>12631500</v>
      </c>
      <c r="HC34" s="1">
        <f t="shared" si="29"/>
        <v>12766500</v>
      </c>
      <c r="HD34" s="1">
        <f t="shared" si="29"/>
        <v>12901500</v>
      </c>
      <c r="HE34" s="1">
        <f t="shared" si="29"/>
        <v>13036500</v>
      </c>
      <c r="HF34" s="1">
        <f t="shared" si="29"/>
        <v>13171500</v>
      </c>
      <c r="HG34" s="1">
        <f t="shared" si="29"/>
        <v>13306500</v>
      </c>
      <c r="HH34" s="1">
        <f t="shared" si="29"/>
        <v>13441500</v>
      </c>
      <c r="HI34" s="1">
        <f t="shared" si="29"/>
        <v>13576500</v>
      </c>
      <c r="HJ34" s="1">
        <f t="shared" si="29"/>
        <v>13711500</v>
      </c>
      <c r="HK34" s="1">
        <f t="shared" si="29"/>
        <v>13846500</v>
      </c>
      <c r="HL34" s="1">
        <f t="shared" si="29"/>
        <v>13981500</v>
      </c>
      <c r="HM34" s="1">
        <f t="shared" si="29"/>
        <v>14116500</v>
      </c>
      <c r="HN34" s="1">
        <f t="shared" si="29"/>
        <v>14251500</v>
      </c>
      <c r="HO34" s="1">
        <f t="shared" si="29"/>
        <v>14386500</v>
      </c>
      <c r="HP34" s="1">
        <f t="shared" si="29"/>
        <v>14521500</v>
      </c>
      <c r="HQ34" s="1">
        <f t="shared" si="29"/>
        <v>14656500</v>
      </c>
      <c r="HR34" s="1">
        <f t="shared" si="29"/>
        <v>14791500</v>
      </c>
      <c r="HS34" s="1">
        <f t="shared" si="29"/>
        <v>14926500</v>
      </c>
      <c r="HT34" s="1">
        <f t="shared" si="29"/>
        <v>15061500</v>
      </c>
      <c r="HU34" s="1">
        <f t="shared" si="29"/>
        <v>15196500</v>
      </c>
      <c r="HV34" s="1">
        <f t="shared" si="29"/>
        <v>15331500</v>
      </c>
      <c r="HW34" s="1">
        <f t="shared" si="29"/>
        <v>15466500</v>
      </c>
      <c r="HX34" s="1">
        <f t="shared" si="29"/>
        <v>15601500</v>
      </c>
      <c r="HY34" s="1">
        <f t="shared" si="29"/>
        <v>15736500</v>
      </c>
      <c r="HZ34" s="1">
        <f t="shared" si="29"/>
        <v>15871500</v>
      </c>
      <c r="IA34" s="1">
        <f t="shared" si="29"/>
        <v>16006500</v>
      </c>
      <c r="IB34" s="1">
        <f t="shared" si="29"/>
        <v>16141500</v>
      </c>
      <c r="IC34" s="1">
        <f t="shared" si="29"/>
        <v>16276500</v>
      </c>
      <c r="ID34" s="1">
        <f t="shared" si="29"/>
        <v>16411500</v>
      </c>
      <c r="IE34" s="1">
        <f t="shared" si="29"/>
        <v>16546500</v>
      </c>
      <c r="IF34" s="1">
        <f t="shared" si="29"/>
        <v>16681500</v>
      </c>
      <c r="IG34" s="1">
        <f t="shared" si="29"/>
        <v>16816500</v>
      </c>
      <c r="IH34" s="1">
        <f t="shared" si="29"/>
        <v>16951500</v>
      </c>
      <c r="II34" s="1">
        <f t="shared" si="29"/>
        <v>17086500</v>
      </c>
      <c r="IJ34" s="1">
        <f t="shared" si="29"/>
        <v>17221500</v>
      </c>
      <c r="IK34" s="1">
        <f t="shared" si="29"/>
        <v>17356500</v>
      </c>
      <c r="IL34" s="1">
        <f t="shared" si="29"/>
        <v>17491500</v>
      </c>
      <c r="IM34" s="1">
        <f t="shared" si="29"/>
        <v>17626500</v>
      </c>
      <c r="IN34" s="1">
        <f t="shared" si="29"/>
        <v>17761500</v>
      </c>
      <c r="IO34" s="1">
        <f t="shared" si="29"/>
        <v>17896500</v>
      </c>
      <c r="IP34" s="1">
        <f t="shared" si="29"/>
        <v>18031500</v>
      </c>
      <c r="IQ34" s="1">
        <f t="shared" si="29"/>
        <v>18166500</v>
      </c>
      <c r="IR34" s="1">
        <f t="shared" si="29"/>
        <v>18301500</v>
      </c>
      <c r="IS34" s="1">
        <f t="shared" si="29"/>
        <v>18436500</v>
      </c>
      <c r="IT34" s="1">
        <f t="shared" si="29"/>
        <v>18571500</v>
      </c>
      <c r="IU34" s="1">
        <f t="shared" si="29"/>
        <v>18706500</v>
      </c>
      <c r="IV34" s="1">
        <f t="shared" si="29"/>
        <v>18841500</v>
      </c>
      <c r="IW34" s="1">
        <f t="shared" si="29"/>
        <v>18976500</v>
      </c>
      <c r="IX34" s="1">
        <f t="shared" si="29"/>
        <v>19111500</v>
      </c>
      <c r="IY34" s="1">
        <f t="shared" si="29"/>
        <v>19246500</v>
      </c>
      <c r="IZ34" s="1">
        <f t="shared" si="29"/>
        <v>19381500</v>
      </c>
      <c r="JA34" s="1">
        <f t="shared" si="29"/>
        <v>19516500</v>
      </c>
      <c r="JB34" s="1">
        <f t="shared" si="29"/>
        <v>19651500</v>
      </c>
      <c r="JD34" s="2"/>
    </row>
    <row r="35" spans="1:264" ht="15" x14ac:dyDescent="0.25">
      <c r="A35" s="6" t="s">
        <v>24</v>
      </c>
      <c r="C35" s="13">
        <f>JD32</f>
        <v>19651500</v>
      </c>
    </row>
    <row r="36" spans="1:264" ht="15" x14ac:dyDescent="0.25">
      <c r="A36" s="6" t="s">
        <v>33</v>
      </c>
      <c r="C36" s="4">
        <f>C35-C24</f>
        <v>-228500</v>
      </c>
      <c r="JD36" s="2"/>
    </row>
    <row r="37" spans="1:264" ht="15" x14ac:dyDescent="0.25">
      <c r="A37" s="5"/>
      <c r="B37" s="5"/>
      <c r="C37"/>
    </row>
    <row r="38" spans="1:264" ht="15" x14ac:dyDescent="0.25">
      <c r="A38" s="3" t="s">
        <v>34</v>
      </c>
    </row>
    <row r="39" spans="1:264" x14ac:dyDescent="0.2">
      <c r="A39" s="2" t="s">
        <v>35</v>
      </c>
      <c r="C39" s="2">
        <f ca="1">SUM($C$21:OFFSET($JB$21,0,-C15,1,1))</f>
        <v>19745000</v>
      </c>
      <c r="D39" s="2">
        <f ca="1">SUM($C$21:OFFSET($JB$21,0,-D15,1,1))</f>
        <v>19610000</v>
      </c>
      <c r="E39" s="2">
        <f ca="1">SUM($C$21:OFFSET($JB$21,0,-E15,1,1))</f>
        <v>19475000</v>
      </c>
      <c r="F39" s="2">
        <f ca="1">SUM($C$21:OFFSET($JB$21,0,-F15,1,1))</f>
        <v>19340000</v>
      </c>
      <c r="G39" s="2">
        <f ca="1">SUM($C$21:OFFSET($JB$21,0,-G15,1,1))</f>
        <v>19205000</v>
      </c>
      <c r="H39" s="2">
        <f ca="1">SUM($C$21:OFFSET($JB$21,0,-H15,1,1))</f>
        <v>19070000</v>
      </c>
      <c r="I39" s="2">
        <f ca="1">SUM($C$21:OFFSET($JB$21,0,-I15,1,1))</f>
        <v>18935000</v>
      </c>
      <c r="J39" s="2">
        <f ca="1">SUM($C$21:OFFSET($JB$21,0,-J15,1,1))</f>
        <v>18800000</v>
      </c>
      <c r="K39" s="2">
        <f ca="1">SUM($C$21:OFFSET($JB$21,0,-K15,1,1))</f>
        <v>18665000</v>
      </c>
      <c r="L39" s="2">
        <f ca="1">SUM($C$21:OFFSET($JB$21,0,-L15,1,1))</f>
        <v>18530000</v>
      </c>
      <c r="M39" s="2">
        <f ca="1">SUM($C$21:OFFSET($JB$21,0,-M15,1,1))</f>
        <v>18395000</v>
      </c>
      <c r="N39" s="2">
        <f ca="1">SUM($C$21:OFFSET($JB$21,0,-N15,1,1))</f>
        <v>18260000</v>
      </c>
      <c r="O39" s="2">
        <f ca="1">SUM($C$21:OFFSET($JB$21,0,-O15,1,1))</f>
        <v>18125000</v>
      </c>
      <c r="P39" s="2">
        <f ca="1">SUM($C$21:OFFSET($JB$21,0,-P15,1,1))</f>
        <v>17990000</v>
      </c>
      <c r="Q39" s="2">
        <f ca="1">SUM($C$21:OFFSET($JB$21,0,-Q15,1,1))</f>
        <v>17855000</v>
      </c>
      <c r="R39" s="2">
        <f ca="1">SUM($C$21:OFFSET($JB$21,0,-R15,1,1))</f>
        <v>17720000</v>
      </c>
      <c r="S39" s="2">
        <f ca="1">SUM($C$21:OFFSET($JB$21,0,-S15,1,1))</f>
        <v>17585000</v>
      </c>
      <c r="T39" s="2">
        <f ca="1">SUM($C$21:OFFSET($JB$21,0,-T15,1,1))</f>
        <v>17450000</v>
      </c>
      <c r="U39" s="2">
        <f ca="1">SUM($C$21:OFFSET($JB$21,0,-U15,1,1))</f>
        <v>17315000</v>
      </c>
      <c r="V39" s="2">
        <f ca="1">SUM($C$21:OFFSET($JB$21,0,-V15,1,1))</f>
        <v>17180000</v>
      </c>
      <c r="W39" s="2">
        <f ca="1">SUM($C$21:OFFSET($JB$21,0,-W15,1,1))</f>
        <v>17045000</v>
      </c>
      <c r="X39" s="2">
        <f ca="1">SUM($C$21:OFFSET($JB$21,0,-X15,1,1))</f>
        <v>16910000</v>
      </c>
      <c r="Y39" s="2">
        <f ca="1">SUM($C$21:OFFSET($JB$21,0,-Y15,1,1))</f>
        <v>16775000</v>
      </c>
      <c r="Z39" s="2">
        <f ca="1">SUM($C$21:OFFSET($JB$21,0,-Z15,1,1))</f>
        <v>16640000</v>
      </c>
      <c r="AA39" s="2">
        <f ca="1">SUM($C$21:OFFSET($JB$21,0,-AA15,1,1))</f>
        <v>16505000</v>
      </c>
      <c r="AB39" s="2">
        <f ca="1">SUM($C$21:OFFSET($JB$21,0,-AB15,1,1))</f>
        <v>16370000</v>
      </c>
      <c r="AC39" s="2">
        <f ca="1">SUM($C$21:OFFSET($JB$21,0,-AC15,1,1))</f>
        <v>16235000</v>
      </c>
      <c r="AD39" s="2">
        <f ca="1">SUM($C$21:OFFSET($JB$21,0,-AD15,1,1))</f>
        <v>16100000</v>
      </c>
      <c r="AE39" s="2">
        <f ca="1">SUM($C$21:OFFSET($JB$21,0,-AE15,1,1))</f>
        <v>15965000</v>
      </c>
      <c r="AF39" s="2">
        <f ca="1">SUM($C$21:OFFSET($JB$21,0,-AF15,1,1))</f>
        <v>15830000</v>
      </c>
      <c r="AG39" s="2">
        <f ca="1">SUM($C$21:OFFSET($JB$21,0,-AG15,1,1))</f>
        <v>15695000</v>
      </c>
      <c r="AH39" s="2">
        <f ca="1">SUM($C$21:OFFSET($JB$21,0,-AH15,1,1))</f>
        <v>15560000</v>
      </c>
      <c r="AI39" s="2">
        <f ca="1">SUM($C$21:OFFSET($JB$21,0,-AI15,1,1))</f>
        <v>15425000</v>
      </c>
      <c r="AJ39" s="2">
        <f ca="1">SUM($C$21:OFFSET($JB$21,0,-AJ15,1,1))</f>
        <v>15290000</v>
      </c>
      <c r="AK39" s="2">
        <f ca="1">SUM($C$21:OFFSET($JB$21,0,-AK15,1,1))</f>
        <v>15155000</v>
      </c>
      <c r="AL39" s="2">
        <f ca="1">SUM($C$21:OFFSET($JB$21,0,-AL15,1,1))</f>
        <v>15020000</v>
      </c>
      <c r="AM39" s="2">
        <f ca="1">SUM($C$21:OFFSET($JB$21,0,-AM15,1,1))</f>
        <v>14885000</v>
      </c>
      <c r="AN39" s="2">
        <f ca="1">SUM($C$21:OFFSET($JB$21,0,-AN15,1,1))</f>
        <v>14750000</v>
      </c>
      <c r="AO39" s="2">
        <f ca="1">SUM($C$21:OFFSET($JB$21,0,-AO15,1,1))</f>
        <v>14615000</v>
      </c>
      <c r="AP39" s="2">
        <f ca="1">SUM($C$21:OFFSET($JB$21,0,-AP15,1,1))</f>
        <v>14480000</v>
      </c>
      <c r="AQ39" s="2">
        <f ca="1">SUM($C$21:OFFSET($JB$21,0,-AQ15,1,1))</f>
        <v>14345000</v>
      </c>
      <c r="AR39" s="2">
        <f ca="1">SUM($C$21:OFFSET($JB$21,0,-AR15,1,1))</f>
        <v>14210000</v>
      </c>
      <c r="AS39" s="2">
        <f ca="1">SUM($C$21:OFFSET($JB$21,0,-AS15,1,1))</f>
        <v>14075000</v>
      </c>
      <c r="AT39" s="2">
        <f ca="1">SUM($C$21:OFFSET($JB$21,0,-AT15,1,1))</f>
        <v>13940000</v>
      </c>
      <c r="AU39" s="2">
        <f ca="1">SUM($C$21:OFFSET($JB$21,0,-AU15,1,1))</f>
        <v>13805000</v>
      </c>
      <c r="AV39" s="2">
        <f ca="1">SUM($C$21:OFFSET($JB$21,0,-AV15,1,1))</f>
        <v>13670000</v>
      </c>
      <c r="AW39" s="2">
        <f ca="1">SUM($C$21:OFFSET($JB$21,0,-AW15,1,1))</f>
        <v>13535000</v>
      </c>
      <c r="AX39" s="2">
        <f ca="1">SUM($C$21:OFFSET($JB$21,0,-AX15,1,1))</f>
        <v>13400000</v>
      </c>
      <c r="AY39" s="2">
        <f ca="1">SUM($C$21:OFFSET($JB$21,0,-AY15,1,1))</f>
        <v>13265000</v>
      </c>
      <c r="AZ39" s="2">
        <f ca="1">SUM($C$21:OFFSET($JB$21,0,-AZ15,1,1))</f>
        <v>13130000</v>
      </c>
      <c r="BA39" s="2">
        <f ca="1">SUM($C$21:OFFSET($JB$21,0,-BA15,1,1))</f>
        <v>12995000</v>
      </c>
      <c r="BB39" s="2">
        <f ca="1">SUM($C$21:OFFSET($JB$21,0,-BB15,1,1))</f>
        <v>12860000</v>
      </c>
      <c r="BC39" s="2">
        <f ca="1">SUM($C$21:OFFSET($JB$21,0,-BC15,1,1))</f>
        <v>12725000</v>
      </c>
      <c r="BD39" s="2">
        <f ca="1">SUM($C$21:OFFSET($JB$21,0,-BD15,1,1))</f>
        <v>12590000</v>
      </c>
      <c r="BE39" s="2">
        <f ca="1">SUM($C$21:OFFSET($JB$21,0,-BE15,1,1))</f>
        <v>12455000</v>
      </c>
      <c r="BF39" s="2">
        <f ca="1">SUM($C$21:OFFSET($JB$21,0,-BF15,1,1))</f>
        <v>12320000</v>
      </c>
      <c r="BG39" s="2">
        <f ca="1">SUM($C$21:OFFSET($JB$21,0,-BG15,1,1))</f>
        <v>12185000</v>
      </c>
      <c r="BH39" s="2">
        <f ca="1">SUM($C$21:OFFSET($JB$21,0,-BH15,1,1))</f>
        <v>12050000</v>
      </c>
      <c r="BI39" s="2">
        <f ca="1">SUM($C$21:OFFSET($JB$21,0,-BI15,1,1))</f>
        <v>11915000</v>
      </c>
      <c r="BJ39" s="2">
        <f ca="1">SUM($C$21:OFFSET($JB$21,0,-BJ15,1,1))</f>
        <v>11780000</v>
      </c>
      <c r="BK39" s="2">
        <f ca="1">SUM($C$21:OFFSET($JB$21,0,-BK15,1,1))</f>
        <v>11645000</v>
      </c>
      <c r="BL39" s="2">
        <f ca="1">SUM($C$21:OFFSET($JB$21,0,-BL15,1,1))</f>
        <v>11510000</v>
      </c>
      <c r="BM39" s="2">
        <f ca="1">SUM($C$21:OFFSET($JB$21,0,-BM15,1,1))</f>
        <v>11375000</v>
      </c>
      <c r="BN39" s="2">
        <f ca="1">SUM($C$21:OFFSET($JB$21,0,-BN15,1,1))</f>
        <v>11240000</v>
      </c>
      <c r="BO39" s="2">
        <f ca="1">SUM($C$21:OFFSET($JB$21,0,-BO15,1,1))</f>
        <v>11105000</v>
      </c>
      <c r="BP39" s="2">
        <f ca="1">SUM($C$21:OFFSET($JB$21,0,-BP15,1,1))</f>
        <v>10970000</v>
      </c>
      <c r="BQ39" s="2">
        <f ca="1">SUM($C$21:OFFSET($JB$21,0,-BQ15,1,1))</f>
        <v>10835000</v>
      </c>
      <c r="BR39" s="2">
        <f ca="1">SUM($C$21:OFFSET($JB$21,0,-BR15,1,1))</f>
        <v>10700000</v>
      </c>
      <c r="BS39" s="2">
        <f ca="1">SUM($C$21:OFFSET($JB$21,0,-BS15,1,1))</f>
        <v>10565000</v>
      </c>
      <c r="BT39" s="2">
        <f ca="1">SUM($C$21:OFFSET($JB$21,0,-BT15,1,1))</f>
        <v>10430000</v>
      </c>
      <c r="BU39" s="2">
        <f ca="1">SUM($C$21:OFFSET($JB$21,0,-BU15,1,1))</f>
        <v>10295000</v>
      </c>
      <c r="BV39" s="2">
        <f ca="1">SUM($C$21:OFFSET($JB$21,0,-BV15,1,1))</f>
        <v>10160000</v>
      </c>
      <c r="BW39" s="2">
        <f ca="1">SUM($C$21:OFFSET($JB$21,0,-BW15,1,1))</f>
        <v>10025000</v>
      </c>
      <c r="BX39" s="2">
        <f ca="1">SUM($C$21:OFFSET($JB$21,0,-BX15,1,1))</f>
        <v>9890000</v>
      </c>
      <c r="BY39" s="2">
        <f ca="1">SUM($C$21:OFFSET($JB$21,0,-BY15,1,1))</f>
        <v>9755000</v>
      </c>
      <c r="BZ39" s="2">
        <f ca="1">SUM($C$21:OFFSET($JB$21,0,-BZ15,1,1))</f>
        <v>9620000</v>
      </c>
      <c r="CA39" s="2">
        <f ca="1">SUM($C$21:OFFSET($JB$21,0,-CA15,1,1))</f>
        <v>9485000</v>
      </c>
      <c r="CB39" s="2">
        <f ca="1">SUM($C$21:OFFSET($JB$21,0,-CB15,1,1))</f>
        <v>9350000</v>
      </c>
      <c r="CC39" s="2">
        <f ca="1">SUM($C$21:OFFSET($JB$21,0,-CC15,1,1))</f>
        <v>9215000</v>
      </c>
      <c r="CD39" s="2">
        <f ca="1">SUM($C$21:OFFSET($JB$21,0,-CD15,1,1))</f>
        <v>9080000</v>
      </c>
      <c r="CE39" s="2">
        <f ca="1">SUM($C$21:OFFSET($JB$21,0,-CE15,1,1))</f>
        <v>8945000</v>
      </c>
      <c r="CF39" s="2">
        <f ca="1">SUM($C$21:OFFSET($JB$21,0,-CF15,1,1))</f>
        <v>8810000</v>
      </c>
      <c r="CG39" s="2">
        <f ca="1">SUM($C$21:OFFSET($JB$21,0,-CG15,1,1))</f>
        <v>8675000</v>
      </c>
      <c r="CH39" s="2">
        <f ca="1">SUM($C$21:OFFSET($JB$21,0,-CH15,1,1))</f>
        <v>8540000</v>
      </c>
      <c r="CI39" s="2">
        <f ca="1">SUM($C$21:OFFSET($JB$21,0,-CI15,1,1))</f>
        <v>8405000</v>
      </c>
      <c r="CJ39" s="2">
        <f ca="1">SUM($C$21:OFFSET($JB$21,0,-CJ15,1,1))</f>
        <v>8270000</v>
      </c>
      <c r="CK39" s="2">
        <f ca="1">SUM($C$21:OFFSET($JB$21,0,-CK15,1,1))</f>
        <v>8135000</v>
      </c>
      <c r="CL39" s="2">
        <f ca="1">SUM($C$21:OFFSET($JB$21,0,-CL15,1,1))</f>
        <v>8000000</v>
      </c>
      <c r="CM39" s="2">
        <f ca="1">SUM($C$21:OFFSET($JB$21,0,-CM15,1,1))</f>
        <v>7865000</v>
      </c>
      <c r="CN39" s="2">
        <f ca="1">SUM($C$21:OFFSET($JB$21,0,-CN15,1,1))</f>
        <v>7730000</v>
      </c>
      <c r="CO39" s="2">
        <f ca="1">SUM($C$21:OFFSET($JB$21,0,-CO15,1,1))</f>
        <v>7595000</v>
      </c>
      <c r="CP39" s="2">
        <f ca="1">SUM($C$21:OFFSET($JB$21,0,-CP15,1,1))</f>
        <v>7460000</v>
      </c>
      <c r="CQ39" s="2">
        <f ca="1">SUM($C$21:OFFSET($JB$21,0,-CQ15,1,1))</f>
        <v>7325000</v>
      </c>
      <c r="CR39" s="2">
        <f ca="1">SUM($C$21:OFFSET($JB$21,0,-CR15,1,1))</f>
        <v>7190000</v>
      </c>
      <c r="CS39" s="2">
        <f ca="1">SUM($C$21:OFFSET($JB$21,0,-CS15,1,1))</f>
        <v>7055000</v>
      </c>
      <c r="CT39" s="2">
        <f ca="1">SUM($C$21:OFFSET($JB$21,0,-CT15,1,1))</f>
        <v>6920000</v>
      </c>
      <c r="CU39" s="2">
        <f ca="1">SUM($C$21:OFFSET($JB$21,0,-CU15,1,1))</f>
        <v>6785000</v>
      </c>
      <c r="CV39" s="2">
        <f ca="1">SUM($C$21:OFFSET($JB$21,0,-CV15,1,1))</f>
        <v>6650000</v>
      </c>
      <c r="CW39" s="2">
        <f ca="1">SUM($C$21:OFFSET($JB$21,0,-CW15,1,1))</f>
        <v>6515000</v>
      </c>
      <c r="CX39" s="2">
        <f ca="1">SUM($C$21:OFFSET($JB$21,0,-CX15,1,1))</f>
        <v>6380000</v>
      </c>
      <c r="CY39" s="2">
        <f ca="1">SUM($C$21:OFFSET($JB$21,0,-CY15,1,1))</f>
        <v>6245000</v>
      </c>
      <c r="CZ39" s="2">
        <f ca="1">SUM($C$21:OFFSET($JB$21,0,-CZ15,1,1))</f>
        <v>6110000</v>
      </c>
      <c r="DA39" s="2">
        <f ca="1">SUM($C$21:OFFSET($JB$21,0,-DA15,1,1))</f>
        <v>5975000</v>
      </c>
      <c r="DB39" s="2">
        <f ca="1">SUM($C$21:OFFSET($JB$21,0,-DB15,1,1))</f>
        <v>5840000</v>
      </c>
      <c r="DC39" s="2">
        <f ca="1">SUM($C$21:OFFSET($JB$21,0,-DC15,1,1))</f>
        <v>5705000</v>
      </c>
      <c r="DD39" s="2">
        <f ca="1">SUM($C$21:OFFSET($JB$21,0,-DD15,1,1))</f>
        <v>5570000</v>
      </c>
      <c r="DE39" s="2">
        <f ca="1">SUM($C$21:OFFSET($JB$21,0,-DE15,1,1))</f>
        <v>5435000</v>
      </c>
      <c r="DF39" s="2">
        <f ca="1">SUM($C$21:OFFSET($JB$21,0,-DF15,1,1))</f>
        <v>5300000</v>
      </c>
      <c r="DG39" s="2">
        <f ca="1">SUM($C$21:OFFSET($JB$21,0,-DG15,1,1))</f>
        <v>5165000</v>
      </c>
      <c r="DH39" s="2">
        <f ca="1">SUM($C$21:OFFSET($JB$21,0,-DH15,1,1))</f>
        <v>5030000</v>
      </c>
      <c r="DI39" s="2">
        <f ca="1">SUM($C$21:OFFSET($JB$21,0,-DI15,1,1))</f>
        <v>4895000</v>
      </c>
      <c r="DJ39" s="2">
        <f ca="1">SUM($C$21:OFFSET($JB$21,0,-DJ15,1,1))</f>
        <v>4760000</v>
      </c>
      <c r="DK39" s="2">
        <f ca="1">SUM($C$21:OFFSET($JB$21,0,-DK15,1,1))</f>
        <v>4625000</v>
      </c>
      <c r="DL39" s="2">
        <f ca="1">SUM($C$21:OFFSET($JB$21,0,-DL15,1,1))</f>
        <v>4490000</v>
      </c>
      <c r="DM39" s="2">
        <f ca="1">SUM($C$21:OFFSET($JB$21,0,-DM15,1,1))</f>
        <v>4355000</v>
      </c>
      <c r="DN39" s="2">
        <f ca="1">SUM($C$21:OFFSET($JB$21,0,-DN15,1,1))</f>
        <v>4220000</v>
      </c>
      <c r="DO39" s="2">
        <f ca="1">SUM($C$21:OFFSET($JB$21,0,-DO15,1,1))</f>
        <v>4085000</v>
      </c>
      <c r="DP39" s="2">
        <f ca="1">SUM($C$21:OFFSET($JB$21,0,-DP15,1,1))</f>
        <v>3950000</v>
      </c>
      <c r="DQ39" s="2">
        <f ca="1">SUM($C$21:OFFSET($JB$21,0,-DQ15,1,1))</f>
        <v>3815000</v>
      </c>
      <c r="DR39" s="2">
        <f ca="1">SUM($C$21:OFFSET($JB$21,0,-DR15,1,1))</f>
        <v>3680000</v>
      </c>
      <c r="DS39" s="2">
        <f ca="1">SUM($C$21:OFFSET($JB$21,0,-DS15,1,1))</f>
        <v>3545000</v>
      </c>
      <c r="DT39" s="2">
        <f ca="1">SUM($C$21:OFFSET($JB$21,0,-DT15,1,1))</f>
        <v>3410000</v>
      </c>
      <c r="DU39" s="2">
        <f ca="1">SUM($C$21:OFFSET($JB$21,0,-DU15,1,1))</f>
        <v>3275000</v>
      </c>
      <c r="DV39" s="2">
        <f ca="1">SUM($C$21:OFFSET($JB$21,0,-DV15,1,1))</f>
        <v>3140000</v>
      </c>
      <c r="DW39" s="2">
        <f ca="1">SUM($C$21:OFFSET($JB$21,0,-DW15,1,1))</f>
        <v>3005000</v>
      </c>
      <c r="DX39" s="2">
        <f ca="1">SUM($C$21:OFFSET($JB$21,0,-DX15,1,1))</f>
        <v>2870000</v>
      </c>
      <c r="DY39" s="2">
        <f ca="1">SUM($C$21:OFFSET($JB$21,0,-DY15,1,1))</f>
        <v>2735000</v>
      </c>
      <c r="DZ39" s="2">
        <f ca="1">SUM($C$21:OFFSET($JB$21,0,-DZ15,1,1))</f>
        <v>2600000</v>
      </c>
      <c r="EA39" s="2">
        <f ca="1">SUM($C$21:OFFSET($JB$21,0,-EA15,1,1))</f>
        <v>2465000</v>
      </c>
      <c r="EB39" s="2">
        <f ca="1">SUM($C$21:OFFSET($JB$21,0,-EB15,1,1))</f>
        <v>2330000</v>
      </c>
      <c r="EC39" s="2">
        <f ca="1">SUM($C$21:OFFSET($JB$21,0,-EC15,1,1))</f>
        <v>2195000</v>
      </c>
      <c r="ED39" s="2">
        <f ca="1">SUM($C$21:OFFSET($JB$21,0,-ED15,1,1))</f>
        <v>2060000</v>
      </c>
      <c r="EE39" s="2">
        <f ca="1">SUM($C$21:OFFSET($JB$21,0,-EE15,1,1))</f>
        <v>1925000</v>
      </c>
      <c r="EF39" s="2">
        <f ca="1">SUM($C$21:OFFSET($JB$21,0,-EF15,1,1))</f>
        <v>1790000</v>
      </c>
      <c r="EG39" s="2">
        <f ca="1">SUM($C$21:OFFSET($JB$21,0,-EG15,1,1))</f>
        <v>1655000</v>
      </c>
      <c r="EH39" s="2">
        <f ca="1">SUM($C$21:OFFSET($JB$21,0,-EH15,1,1))</f>
        <v>1520000</v>
      </c>
      <c r="EI39" s="2">
        <f ca="1">SUM($C$21:OFFSET($JB$21,0,-EI15,1,1))</f>
        <v>1401500</v>
      </c>
      <c r="EJ39" s="2">
        <f ca="1">SUM($C$21:OFFSET($JB$21,0,-EJ15,1,1))</f>
        <v>1283000</v>
      </c>
      <c r="EK39" s="2">
        <f ca="1">SUM($C$21:OFFSET($JB$21,0,-EK15,1,1))</f>
        <v>1164500</v>
      </c>
      <c r="EL39" s="2">
        <f ca="1">SUM($C$21:OFFSET($JB$21,0,-EL15,1,1))</f>
        <v>1046000</v>
      </c>
      <c r="EM39" s="2">
        <f ca="1">SUM($C$21:OFFSET($JB$21,0,-EM15,1,1))</f>
        <v>932500</v>
      </c>
      <c r="EN39" s="2">
        <f ca="1">SUM($C$21:OFFSET($JB$21,0,-EN15,1,1))</f>
        <v>819000</v>
      </c>
      <c r="EO39" s="2">
        <f ca="1">SUM($C$21:OFFSET($JB$21,0,-EO15,1,1))</f>
        <v>705500</v>
      </c>
      <c r="EP39" s="2">
        <f ca="1">SUM($C$21:OFFSET($JB$21,0,-EP15,1,1))</f>
        <v>592000</v>
      </c>
      <c r="EQ39" s="2">
        <f ca="1">SUM($C$21:OFFSET($JB$21,0,-EQ15,1,1))</f>
        <v>483500</v>
      </c>
      <c r="ER39" s="2">
        <f ca="1">SUM($C$21:OFFSET($JB$21,0,-ER15,1,1))</f>
        <v>375000</v>
      </c>
      <c r="ES39" s="2">
        <f ca="1">SUM($C$21:OFFSET($JB$21,0,-ES15,1,1))</f>
        <v>266500</v>
      </c>
      <c r="ET39" s="2">
        <f ca="1">SUM($C$21:OFFSET($JB$21,0,-ET15,1,1))</f>
        <v>158000</v>
      </c>
      <c r="EU39" s="2">
        <f ca="1">SUM($C$21:OFFSET($JB$21,0,-EU15,1,1))</f>
        <v>54500</v>
      </c>
      <c r="EV39" s="2">
        <f ca="1">SUM($C$21:OFFSET($JB$21,0,-EV15,1,1))</f>
        <v>-49000</v>
      </c>
      <c r="EW39" s="2">
        <f ca="1">SUM($C$21:OFFSET($JB$21,0,-EW15,1,1))</f>
        <v>-152500</v>
      </c>
      <c r="EX39" s="2">
        <f ca="1">SUM($C$21:OFFSET($JB$21,0,-EX15,1,1))</f>
        <v>-256000</v>
      </c>
      <c r="EY39" s="2">
        <f ca="1">SUM($C$21:OFFSET($JB$21,0,-EY15,1,1))</f>
        <v>-354500</v>
      </c>
      <c r="EZ39" s="2">
        <f ca="1">SUM($C$21:OFFSET($JB$21,0,-EZ15,1,1))</f>
        <v>-453000</v>
      </c>
      <c r="FA39" s="2">
        <f ca="1">SUM($C$21:OFFSET($JB$21,0,-FA15,1,1))</f>
        <v>-551500</v>
      </c>
      <c r="FB39" s="2">
        <f ca="1">SUM($C$21:OFFSET($JB$21,0,-FB15,1,1))</f>
        <v>-650000</v>
      </c>
      <c r="FC39" s="2">
        <f ca="1">SUM($C$21:OFFSET($JB$21,0,-FC15,1,1))</f>
        <v>-743500</v>
      </c>
      <c r="FD39" s="2">
        <f ca="1">SUM($C$21:OFFSET($JB$21,0,-FD15,1,1))</f>
        <v>-837000</v>
      </c>
      <c r="FE39" s="2">
        <f ca="1">SUM($C$21:OFFSET($JB$21,0,-FE15,1,1))</f>
        <v>-930500</v>
      </c>
      <c r="FF39" s="2">
        <f ca="1">SUM($C$21:OFFSET($JB$21,0,-FF15,1,1))</f>
        <v>-1024000</v>
      </c>
      <c r="FG39" s="2">
        <f ca="1">SUM($C$21:OFFSET($JB$21,0,-FG15,1,1))</f>
        <v>-1112500</v>
      </c>
      <c r="FH39" s="2">
        <f ca="1">SUM($C$21:OFFSET($JB$21,0,-FH15,1,1))</f>
        <v>-1201000</v>
      </c>
      <c r="FI39" s="2">
        <f ca="1">SUM($C$21:OFFSET($JB$21,0,-FI15,1,1))</f>
        <v>-1289500</v>
      </c>
      <c r="FJ39" s="2">
        <f ca="1">SUM($C$21:OFFSET($JB$21,0,-FJ15,1,1))</f>
        <v>-1378000</v>
      </c>
      <c r="FK39" s="2">
        <f ca="1">SUM($C$21:OFFSET($JB$21,0,-FK15,1,1))</f>
        <v>-1461500</v>
      </c>
      <c r="FL39" s="2">
        <f ca="1">SUM($C$21:OFFSET($JB$21,0,-FL15,1,1))</f>
        <v>-1545000</v>
      </c>
      <c r="FM39" s="2">
        <f ca="1">SUM($C$21:OFFSET($JB$21,0,-FM15,1,1))</f>
        <v>-1628500</v>
      </c>
      <c r="FN39" s="2">
        <f ca="1">SUM($C$21:OFFSET($JB$21,0,-FN15,1,1))</f>
        <v>-1712000</v>
      </c>
      <c r="FO39" s="2">
        <f ca="1">SUM($C$21:OFFSET($JB$21,0,-FO15,1,1))</f>
        <v>-1790500</v>
      </c>
      <c r="FP39" s="2">
        <f ca="1">SUM($C$21:OFFSET($JB$21,0,-FP15,1,1))</f>
        <v>-1869000</v>
      </c>
      <c r="FQ39" s="2">
        <f ca="1">SUM($C$21:OFFSET($JB$21,0,-FQ15,1,1))</f>
        <v>-1947500</v>
      </c>
      <c r="FR39" s="2">
        <f ca="1">SUM($C$21:OFFSET($JB$21,0,-FR15,1,1))</f>
        <v>-2026000</v>
      </c>
      <c r="FS39" s="2">
        <f ca="1">SUM($C$21:OFFSET($JB$21,0,-FS15,1,1))</f>
        <v>-2099500</v>
      </c>
      <c r="FT39" s="2">
        <f ca="1">SUM($C$21:OFFSET($JB$21,0,-FT15,1,1))</f>
        <v>-2173000</v>
      </c>
      <c r="FU39" s="2">
        <f ca="1">SUM($C$21:OFFSET($JB$21,0,-FU15,1,1))</f>
        <v>-2246500</v>
      </c>
      <c r="FV39" s="2">
        <f ca="1">SUM($C$21:OFFSET($JB$21,0,-FV15,1,1))</f>
        <v>-2320000</v>
      </c>
      <c r="FW39" s="2">
        <f ca="1">SUM($C$21:OFFSET($JB$21,0,-FW15,1,1))</f>
        <v>-2388500</v>
      </c>
      <c r="FX39" s="2">
        <f ca="1">SUM($C$21:OFFSET($JB$21,0,-FX15,1,1))</f>
        <v>-2457000</v>
      </c>
      <c r="FY39" s="2">
        <f ca="1">SUM($C$21:OFFSET($JB$21,0,-FY15,1,1))</f>
        <v>-2525500</v>
      </c>
      <c r="FZ39" s="2">
        <f ca="1">SUM($C$21:OFFSET($JB$21,0,-FZ15,1,1))</f>
        <v>-2594000</v>
      </c>
      <c r="GA39" s="2">
        <f ca="1">SUM($C$21:OFFSET($JB$21,0,-GA15,1,1))</f>
        <v>-2657500</v>
      </c>
      <c r="GB39" s="2">
        <f ca="1">SUM($C$21:OFFSET($JB$21,0,-GB15,1,1))</f>
        <v>-2721000</v>
      </c>
      <c r="GC39" s="2">
        <f ca="1">SUM($C$21:OFFSET($JB$21,0,-GC15,1,1))</f>
        <v>-2784500</v>
      </c>
      <c r="GD39" s="2">
        <f ca="1">SUM($C$21:OFFSET($JB$21,0,-GD15,1,1))</f>
        <v>-2848000</v>
      </c>
      <c r="GE39" s="2">
        <f ca="1">SUM($C$21:OFFSET($JB$21,0,-GE15,1,1))</f>
        <v>-2906500</v>
      </c>
      <c r="GF39" s="2">
        <f ca="1">SUM($C$21:OFFSET($JB$21,0,-GF15,1,1))</f>
        <v>-2965000</v>
      </c>
      <c r="GG39" s="2">
        <f ca="1">SUM($C$21:OFFSET($JB$21,0,-GG15,1,1))</f>
        <v>-3023500</v>
      </c>
      <c r="GH39" s="2">
        <f ca="1">SUM($C$21:OFFSET($JB$21,0,-GH15,1,1))</f>
        <v>-3082000</v>
      </c>
      <c r="GI39" s="2">
        <f ca="1">SUM($C$21:OFFSET($JB$21,0,-GI15,1,1))</f>
        <v>-3135500</v>
      </c>
      <c r="GJ39" s="2">
        <f ca="1">SUM($C$21:OFFSET($JB$21,0,-GJ15,1,1))</f>
        <v>-3189000</v>
      </c>
      <c r="GK39" s="2">
        <f ca="1">SUM($C$21:OFFSET($JB$21,0,-GK15,1,1))</f>
        <v>-3242500</v>
      </c>
      <c r="GL39" s="2">
        <f ca="1">SUM($C$21:OFFSET($JB$21,0,-GL15,1,1))</f>
        <v>-3296000</v>
      </c>
      <c r="GM39" s="2">
        <f ca="1">SUM($C$21:OFFSET($JB$21,0,-GM15,1,1))</f>
        <v>-3344500</v>
      </c>
      <c r="GN39" s="2">
        <f ca="1">SUM($C$21:OFFSET($JB$21,0,-GN15,1,1))</f>
        <v>-3393000</v>
      </c>
      <c r="GO39" s="2">
        <f ca="1">SUM($C$21:OFFSET($JB$21,0,-GO15,1,1))</f>
        <v>-3441500</v>
      </c>
      <c r="GP39" s="2">
        <f ca="1">SUM($C$21:OFFSET($JB$21,0,-GP15,1,1))</f>
        <v>-3490000</v>
      </c>
      <c r="GQ39" s="2">
        <f ca="1">SUM($C$21:OFFSET($JB$21,0,-GQ15,1,1))</f>
        <v>-3533500</v>
      </c>
      <c r="GR39" s="2">
        <f ca="1">SUM($C$21:OFFSET($JB$21,0,-GR15,1,1))</f>
        <v>-3577000</v>
      </c>
      <c r="GS39" s="2">
        <f ca="1">SUM($C$21:OFFSET($JB$21,0,-GS15,1,1))</f>
        <v>-3620500</v>
      </c>
      <c r="GT39" s="2">
        <f ca="1">SUM($C$21:OFFSET($JB$21,0,-GT15,1,1))</f>
        <v>-3664000</v>
      </c>
      <c r="GU39" s="2">
        <f ca="1">SUM($C$21:OFFSET($JB$21,0,-GU15,1,1))</f>
        <v>-3702500</v>
      </c>
      <c r="GV39" s="2">
        <f ca="1">SUM($C$21:OFFSET($JB$21,0,-GV15,1,1))</f>
        <v>-3741000</v>
      </c>
      <c r="GW39" s="2">
        <f ca="1">SUM($C$21:OFFSET($JB$21,0,-GW15,1,1))</f>
        <v>-3779500</v>
      </c>
      <c r="GX39" s="2">
        <f ca="1">SUM($C$21:OFFSET($JB$21,0,-GX15,1,1))</f>
        <v>-3818000</v>
      </c>
      <c r="GY39" s="2">
        <f ca="1">SUM($C$21:OFFSET($JB$21,0,-GY15,1,1))</f>
        <v>-3851500</v>
      </c>
      <c r="GZ39" s="2">
        <f ca="1">SUM($C$21:OFFSET($JB$21,0,-GZ15,1,1))</f>
        <v>-3885000</v>
      </c>
      <c r="HA39" s="2">
        <f ca="1">SUM($C$21:OFFSET($JB$21,0,-HA15,1,1))</f>
        <v>-3918500</v>
      </c>
      <c r="HB39" s="2">
        <f ca="1">SUM($C$21:OFFSET($JB$21,0,-HB15,1,1))</f>
        <v>-3952000</v>
      </c>
      <c r="HC39" s="2">
        <f ca="1">SUM($C$21:OFFSET($JB$21,0,-HC15,1,1))</f>
        <v>-3903500</v>
      </c>
      <c r="HD39" s="2">
        <f ca="1">SUM($C$21:OFFSET($JB$21,0,-HD15,1,1))</f>
        <v>-3855000</v>
      </c>
      <c r="HE39" s="2">
        <f ca="1">SUM($C$21:OFFSET($JB$21,0,-HE15,1,1))</f>
        <v>-3806500</v>
      </c>
      <c r="HF39" s="2">
        <f ca="1">SUM($C$21:OFFSET($JB$21,0,-HF15,1,1))</f>
        <v>-3758000</v>
      </c>
      <c r="HG39" s="2">
        <f ca="1">SUM($C$21:OFFSET($JB$21,0,-HG15,1,1))</f>
        <v>-3704500</v>
      </c>
      <c r="HH39" s="2">
        <f ca="1">SUM($C$21:OFFSET($JB$21,0,-HH15,1,1))</f>
        <v>-3651000</v>
      </c>
      <c r="HI39" s="2">
        <f ca="1">SUM($C$21:OFFSET($JB$21,0,-HI15,1,1))</f>
        <v>-3597500</v>
      </c>
      <c r="HJ39" s="2">
        <f ca="1">SUM($C$21:OFFSET($JB$21,0,-HJ15,1,1))</f>
        <v>-3544000</v>
      </c>
      <c r="HK39" s="2">
        <f ca="1">SUM($C$21:OFFSET($JB$21,0,-HK15,1,1))</f>
        <v>-3485500</v>
      </c>
      <c r="HL39" s="2">
        <f ca="1">SUM($C$21:OFFSET($JB$21,0,-HL15,1,1))</f>
        <v>-3427000</v>
      </c>
      <c r="HM39" s="2">
        <f ca="1">SUM($C$21:OFFSET($JB$21,0,-HM15,1,1))</f>
        <v>-3368500</v>
      </c>
      <c r="HN39" s="2">
        <f ca="1">SUM($C$21:OFFSET($JB$21,0,-HN15,1,1))</f>
        <v>-3310000</v>
      </c>
      <c r="HO39" s="2">
        <f ca="1">SUM($C$21:OFFSET($JB$21,0,-HO15,1,1))</f>
        <v>-3246500</v>
      </c>
      <c r="HP39" s="2">
        <f ca="1">SUM($C$21:OFFSET($JB$21,0,-HP15,1,1))</f>
        <v>-3183000</v>
      </c>
      <c r="HQ39" s="2">
        <f ca="1">SUM($C$21:OFFSET($JB$21,0,-HQ15,1,1))</f>
        <v>-3119500</v>
      </c>
      <c r="HR39" s="2">
        <f ca="1">SUM($C$21:OFFSET($JB$21,0,-HR15,1,1))</f>
        <v>-3056000</v>
      </c>
      <c r="HS39" s="2">
        <f ca="1">SUM($C$21:OFFSET($JB$21,0,-HS15,1,1))</f>
        <v>-2987500</v>
      </c>
      <c r="HT39" s="2">
        <f ca="1">SUM($C$21:OFFSET($JB$21,0,-HT15,1,1))</f>
        <v>-2919000</v>
      </c>
      <c r="HU39" s="2">
        <f ca="1">SUM($C$21:OFFSET($JB$21,0,-HU15,1,1))</f>
        <v>-2850500</v>
      </c>
      <c r="HV39" s="2">
        <f ca="1">SUM($C$21:OFFSET($JB$21,0,-HV15,1,1))</f>
        <v>-2782000</v>
      </c>
      <c r="HW39" s="2">
        <f ca="1">SUM($C$21:OFFSET($JB$21,0,-HW15,1,1))</f>
        <v>-2708500</v>
      </c>
      <c r="HX39" s="2">
        <f ca="1">SUM($C$21:OFFSET($JB$21,0,-HX15,1,1))</f>
        <v>-2635000</v>
      </c>
      <c r="HY39" s="2">
        <f ca="1">SUM($C$21:OFFSET($JB$21,0,-HY15,1,1))</f>
        <v>-2561500</v>
      </c>
      <c r="HZ39" s="2">
        <f ca="1">SUM($C$21:OFFSET($JB$21,0,-HZ15,1,1))</f>
        <v>-2488000</v>
      </c>
      <c r="IA39" s="2">
        <f ca="1">SUM($C$21:OFFSET($JB$21,0,-IA15,1,1))</f>
        <v>-2409500</v>
      </c>
      <c r="IB39" s="2">
        <f ca="1">SUM($C$21:OFFSET($JB$21,0,-IB15,1,1))</f>
        <v>-2331000</v>
      </c>
      <c r="IC39" s="2">
        <f ca="1">SUM($C$21:OFFSET($JB$21,0,-IC15,1,1))</f>
        <v>-2252500</v>
      </c>
      <c r="ID39" s="2">
        <f ca="1">SUM($C$21:OFFSET($JB$21,0,-ID15,1,1))</f>
        <v>-2174000</v>
      </c>
      <c r="IE39" s="2">
        <f ca="1">SUM($C$21:OFFSET($JB$21,0,-IE15,1,1))</f>
        <v>-2090500</v>
      </c>
      <c r="IF39" s="2">
        <f ca="1">SUM($C$21:OFFSET($JB$21,0,-IF15,1,1))</f>
        <v>-2007000</v>
      </c>
      <c r="IG39" s="2">
        <f ca="1">SUM($C$21:OFFSET($JB$21,0,-IG15,1,1))</f>
        <v>-1923500</v>
      </c>
      <c r="IH39" s="2">
        <f ca="1">SUM($C$21:OFFSET($JB$21,0,-IH15,1,1))</f>
        <v>-1840000</v>
      </c>
      <c r="II39" s="2">
        <f ca="1">SUM($C$21:OFFSET($JB$21,0,-II15,1,1))</f>
        <v>-1751500</v>
      </c>
      <c r="IJ39" s="2">
        <f ca="1">SUM($C$21:OFFSET($JB$21,0,-IJ15,1,1))</f>
        <v>-1663000</v>
      </c>
      <c r="IK39" s="2">
        <f ca="1">SUM($C$21:OFFSET($JB$21,0,-IK15,1,1))</f>
        <v>-1574500</v>
      </c>
      <c r="IL39" s="2">
        <f ca="1">SUM($C$21:OFFSET($JB$21,0,-IL15,1,1))</f>
        <v>-1486000</v>
      </c>
      <c r="IM39" s="2">
        <f ca="1">SUM($C$21:OFFSET($JB$21,0,-IM15,1,1))</f>
        <v>-1397500</v>
      </c>
      <c r="IN39" s="2">
        <f ca="1">SUM($C$21:OFFSET($JB$21,0,-IN15,1,1))</f>
        <v>-1309000</v>
      </c>
      <c r="IO39" s="2">
        <f ca="1">SUM($C$21:OFFSET($JB$21,0,-IO15,1,1))</f>
        <v>-1215500</v>
      </c>
      <c r="IP39" s="2">
        <f ca="1">SUM($C$21:OFFSET($JB$21,0,-IP15,1,1))</f>
        <v>-1122000</v>
      </c>
      <c r="IQ39" s="2">
        <f ca="1">SUM($C$21:OFFSET($JB$21,0,-IQ15,1,1))</f>
        <v>-1028500</v>
      </c>
      <c r="IR39" s="2">
        <f ca="1">SUM($C$21:OFFSET($JB$21,0,-IR15,1,1))</f>
        <v>-935000</v>
      </c>
      <c r="IS39" s="2">
        <f ca="1">SUM($C$21:OFFSET($JB$21,0,-IS15,1,1))</f>
        <v>-841500</v>
      </c>
      <c r="IT39" s="2">
        <f ca="1">SUM($C$21:OFFSET($JB$21,0,-IT15,1,1))</f>
        <v>-748000</v>
      </c>
      <c r="IU39" s="2">
        <f ca="1">SUM($C$21:OFFSET($JB$21,0,-IU15,1,1))</f>
        <v>-654500</v>
      </c>
      <c r="IV39" s="2">
        <f ca="1">SUM($C$21:OFFSET($JB$21,0,-IV15,1,1))</f>
        <v>-561000</v>
      </c>
      <c r="IW39" s="2">
        <f ca="1">SUM($C$21:OFFSET($JB$21,0,-IW15,1,1))</f>
        <v>-467500</v>
      </c>
      <c r="IX39" s="2">
        <f ca="1">SUM($C$21:OFFSET($JB$21,0,-IX15,1,1))</f>
        <v>-374000</v>
      </c>
      <c r="IY39" s="2">
        <f ca="1">SUM($C$21:OFFSET($JB$21,0,-IY15,1,1))</f>
        <v>-280500</v>
      </c>
      <c r="IZ39" s="2">
        <f ca="1">SUM($C$21:OFFSET($JB$21,0,-IZ15,1,1))</f>
        <v>-187000</v>
      </c>
      <c r="JA39" s="2">
        <f ca="1">SUM($C$21:OFFSET($JB$21,0,-JA15,1,1))</f>
        <v>-93500</v>
      </c>
      <c r="JB39" s="2">
        <f ca="1">SUM($C$21:OFFSET($JB$21,0,-JB15,1,1))</f>
        <v>-93500</v>
      </c>
    </row>
    <row r="40" spans="1:264" x14ac:dyDescent="0.2">
      <c r="A40" s="2" t="s">
        <v>36</v>
      </c>
      <c r="C40" s="2">
        <f ca="1">-1*(C39-$JD$21)+($C$17*C15)</f>
        <v>228500</v>
      </c>
      <c r="D40" s="2">
        <f ca="1">-1*(D39-$JD$21)+($C$17*D15)</f>
        <v>457000</v>
      </c>
      <c r="E40" s="2">
        <f ca="1">-1*(E39-$JD$21)+($C$17*E15)</f>
        <v>685500</v>
      </c>
      <c r="F40" s="2">
        <f ca="1">-1*(F39-$JD$21)+($C$17*F15)</f>
        <v>914000</v>
      </c>
      <c r="G40" s="2">
        <f ca="1">-1*(G39-$JD$21)+($C$17*G15)</f>
        <v>1142500</v>
      </c>
      <c r="H40" s="2">
        <f ca="1">-1*(H39-$JD$21)+($C$17*H15)</f>
        <v>1371000</v>
      </c>
      <c r="I40" s="2">
        <f ca="1">-1*(I39-$JD$21)+($C$17*I15)</f>
        <v>1599500</v>
      </c>
      <c r="J40" s="2">
        <f ca="1">-1*(J39-$JD$21)+($C$17*J15)</f>
        <v>1828000</v>
      </c>
      <c r="K40" s="2">
        <f ca="1">-1*(K39-$JD$21)+($C$17*K15)</f>
        <v>2056500</v>
      </c>
      <c r="L40" s="2">
        <f ca="1">-1*(L39-$JD$21)+($C$17*L15)</f>
        <v>2285000</v>
      </c>
      <c r="M40" s="2">
        <f ca="1">-1*(M39-$JD$21)+($C$17*M15)</f>
        <v>2513500</v>
      </c>
      <c r="N40" s="2">
        <f ca="1">-1*(N39-$JD$21)+($C$17*N15)</f>
        <v>2742000</v>
      </c>
      <c r="O40" s="2">
        <f ca="1">-1*(O39-$JD$21)+($C$17*O15)</f>
        <v>2970500</v>
      </c>
      <c r="P40" s="2">
        <f ca="1">-1*(P39-$JD$21)+($C$17*P15)</f>
        <v>3199000</v>
      </c>
      <c r="Q40" s="2">
        <f ca="1">-1*(Q39-$JD$21)+($C$17*Q15)</f>
        <v>3427500</v>
      </c>
      <c r="R40" s="2">
        <f ca="1">-1*(R39-$JD$21)+($C$17*R15)</f>
        <v>3656000</v>
      </c>
      <c r="S40" s="2">
        <f ca="1">-1*(S39-$JD$21)+($C$17*S15)</f>
        <v>3884500</v>
      </c>
      <c r="T40" s="2">
        <f ca="1">-1*(T39-$JD$21)+($C$17*T15)</f>
        <v>4113000</v>
      </c>
      <c r="U40" s="2">
        <f ca="1">-1*(U39-$JD$21)+($C$17*U15)</f>
        <v>4341500</v>
      </c>
      <c r="V40" s="2">
        <f ca="1">-1*(V39-$JD$21)+($C$17*V15)</f>
        <v>4570000</v>
      </c>
      <c r="W40" s="2">
        <f ca="1">-1*(W39-$JD$21)+($C$17*W15)</f>
        <v>4798500</v>
      </c>
      <c r="X40" s="2">
        <f ca="1">-1*(X39-$JD$21)+($C$17*X15)</f>
        <v>5027000</v>
      </c>
      <c r="Y40" s="2">
        <f ca="1">-1*(Y39-$JD$21)+($C$17*Y15)</f>
        <v>5255500</v>
      </c>
      <c r="Z40" s="2">
        <f ca="1">-1*(Z39-$JD$21)+($C$17*Z15)</f>
        <v>5484000</v>
      </c>
      <c r="AA40" s="2">
        <f ca="1">-1*(AA39-$JD$21)+($C$17*AA15)</f>
        <v>5712500</v>
      </c>
      <c r="AB40" s="2">
        <f ca="1">-1*(AB39-$JD$21)+($C$17*AB15)</f>
        <v>5941000</v>
      </c>
      <c r="AC40" s="2">
        <f ca="1">-1*(AC39-$JD$21)+($C$17*AC15)</f>
        <v>6169500</v>
      </c>
      <c r="AD40" s="2">
        <f ca="1">-1*(AD39-$JD$21)+($C$17*AD15)</f>
        <v>6398000</v>
      </c>
      <c r="AE40" s="2">
        <f ca="1">-1*(AE39-$JD$21)+($C$17*AE15)</f>
        <v>6626500</v>
      </c>
      <c r="AF40" s="2">
        <f ca="1">-1*(AF39-$JD$21)+($C$17*AF15)</f>
        <v>6855000</v>
      </c>
      <c r="AG40" s="2">
        <f ca="1">-1*(AG39-$JD$21)+($C$17*AG15)</f>
        <v>7083500</v>
      </c>
      <c r="AH40" s="2">
        <f ca="1">-1*(AH39-$JD$21)+($C$17*AH15)</f>
        <v>7312000</v>
      </c>
      <c r="AI40" s="2">
        <f ca="1">-1*(AI39-$JD$21)+($C$17*AI15)</f>
        <v>7540500</v>
      </c>
      <c r="AJ40" s="2">
        <f ca="1">-1*(AJ39-$JD$21)+($C$17*AJ15)</f>
        <v>7769000</v>
      </c>
      <c r="AK40" s="2">
        <f ca="1">-1*(AK39-$JD$21)+($C$17*AK15)</f>
        <v>7997500</v>
      </c>
      <c r="AL40" s="2">
        <f ca="1">-1*(AL39-$JD$21)+($C$17*AL15)</f>
        <v>8226000</v>
      </c>
      <c r="AM40" s="2">
        <f ca="1">-1*(AM39-$JD$21)+($C$17*AM15)</f>
        <v>8454500</v>
      </c>
      <c r="AN40" s="2">
        <f ca="1">-1*(AN39-$JD$21)+($C$17*AN15)</f>
        <v>8683000</v>
      </c>
      <c r="AO40" s="2">
        <f ca="1">-1*(AO39-$JD$21)+($C$17*AO15)</f>
        <v>8911500</v>
      </c>
      <c r="AP40" s="2">
        <f ca="1">-1*(AP39-$JD$21)+($C$17*AP15)</f>
        <v>9140000</v>
      </c>
      <c r="AQ40" s="2">
        <f ca="1">-1*(AQ39-$JD$21)+($C$17*AQ15)</f>
        <v>9368500</v>
      </c>
      <c r="AR40" s="2">
        <f ca="1">-1*(AR39-$JD$21)+($C$17*AR15)</f>
        <v>9597000</v>
      </c>
      <c r="AS40" s="2">
        <f ca="1">-1*(AS39-$JD$21)+($C$17*AS15)</f>
        <v>9825500</v>
      </c>
      <c r="AT40" s="2">
        <f ca="1">-1*(AT39-$JD$21)+($C$17*AT15)</f>
        <v>10054000</v>
      </c>
      <c r="AU40" s="2">
        <f ca="1">-1*(AU39-$JD$21)+($C$17*AU15)</f>
        <v>10282500</v>
      </c>
      <c r="AV40" s="2">
        <f ca="1">-1*(AV39-$JD$21)+($C$17*AV15)</f>
        <v>10511000</v>
      </c>
      <c r="AW40" s="2">
        <f ca="1">-1*(AW39-$JD$21)+($C$17*AW15)</f>
        <v>10739500</v>
      </c>
      <c r="AX40" s="2">
        <f ca="1">-1*(AX39-$JD$21)+($C$17*AX15)</f>
        <v>10968000</v>
      </c>
      <c r="AY40" s="2">
        <f ca="1">-1*(AY39-$JD$21)+($C$17*AY15)</f>
        <v>11196500</v>
      </c>
      <c r="AZ40" s="2">
        <f ca="1">-1*(AZ39-$JD$21)+($C$17*AZ15)</f>
        <v>11425000</v>
      </c>
      <c r="BA40" s="2">
        <f ca="1">-1*(BA39-$JD$21)+($C$17*BA15)</f>
        <v>11653500</v>
      </c>
      <c r="BB40" s="2">
        <f ca="1">-1*(BB39-$JD$21)+($C$17*BB15)</f>
        <v>11882000</v>
      </c>
      <c r="BC40" s="2">
        <f ca="1">-1*(BC39-$JD$21)+($C$17*BC15)</f>
        <v>12110500</v>
      </c>
      <c r="BD40" s="2">
        <f ca="1">-1*(BD39-$JD$21)+($C$17*BD15)</f>
        <v>12339000</v>
      </c>
      <c r="BE40" s="2">
        <f ca="1">-1*(BE39-$JD$21)+($C$17*BE15)</f>
        <v>12567500</v>
      </c>
      <c r="BF40" s="2">
        <f ca="1">-1*(BF39-$JD$21)+($C$17*BF15)</f>
        <v>12796000</v>
      </c>
      <c r="BG40" s="2">
        <f ca="1">-1*(BG39-$JD$21)+($C$17*BG15)</f>
        <v>13024500</v>
      </c>
      <c r="BH40" s="2">
        <f ca="1">-1*(BH39-$JD$21)+($C$17*BH15)</f>
        <v>13253000</v>
      </c>
      <c r="BI40" s="2">
        <f ca="1">-1*(BI39-$JD$21)+($C$17*BI15)</f>
        <v>13481500</v>
      </c>
      <c r="BJ40" s="2">
        <f ca="1">-1*(BJ39-$JD$21)+($C$17*BJ15)</f>
        <v>13710000</v>
      </c>
      <c r="BK40" s="2">
        <f ca="1">-1*(BK39-$JD$21)+($C$17*BK15)</f>
        <v>13938500</v>
      </c>
      <c r="BL40" s="2">
        <f ca="1">-1*(BL39-$JD$21)+($C$17*BL15)</f>
        <v>14167000</v>
      </c>
      <c r="BM40" s="2">
        <f ca="1">-1*(BM39-$JD$21)+($C$17*BM15)</f>
        <v>14395500</v>
      </c>
      <c r="BN40" s="2">
        <f ca="1">-1*(BN39-$JD$21)+($C$17*BN15)</f>
        <v>14624000</v>
      </c>
      <c r="BO40" s="2">
        <f ca="1">-1*(BO39-$JD$21)+($C$17*BO15)</f>
        <v>14852500</v>
      </c>
      <c r="BP40" s="2">
        <f ca="1">-1*(BP39-$JD$21)+($C$17*BP15)</f>
        <v>15081000</v>
      </c>
      <c r="BQ40" s="2">
        <f ca="1">-1*(BQ39-$JD$21)+($C$17*BQ15)</f>
        <v>15309500</v>
      </c>
      <c r="BR40" s="2">
        <f ca="1">-1*(BR39-$JD$21)+($C$17*BR15)</f>
        <v>15538000</v>
      </c>
      <c r="BS40" s="2">
        <f ca="1">-1*(BS39-$JD$21)+($C$17*BS15)</f>
        <v>15766500</v>
      </c>
      <c r="BT40" s="2">
        <f ca="1">-1*(BT39-$JD$21)+($C$17*BT15)</f>
        <v>15995000</v>
      </c>
      <c r="BU40" s="2">
        <f ca="1">-1*(BU39-$JD$21)+($C$17*BU15)</f>
        <v>16223500</v>
      </c>
      <c r="BV40" s="2">
        <f ca="1">-1*(BV39-$JD$21)+($C$17*BV15)</f>
        <v>16452000</v>
      </c>
      <c r="BW40" s="2">
        <f ca="1">-1*(BW39-$JD$21)+($C$17*BW15)</f>
        <v>16680500</v>
      </c>
      <c r="BX40" s="2">
        <f ca="1">-1*(BX39-$JD$21)+($C$17*BX15)</f>
        <v>16909000</v>
      </c>
      <c r="BY40" s="2">
        <f ca="1">-1*(BY39-$JD$21)+($C$17*BY15)</f>
        <v>17137500</v>
      </c>
      <c r="BZ40" s="2">
        <f ca="1">-1*(BZ39-$JD$21)+($C$17*BZ15)</f>
        <v>17366000</v>
      </c>
      <c r="CA40" s="2">
        <f ca="1">-1*(CA39-$JD$21)+($C$17*CA15)</f>
        <v>17594500</v>
      </c>
      <c r="CB40" s="2">
        <f ca="1">-1*(CB39-$JD$21)+($C$17*CB15)</f>
        <v>17823000</v>
      </c>
      <c r="CC40" s="2">
        <f ca="1">-1*(CC39-$JD$21)+($C$17*CC15)</f>
        <v>18051500</v>
      </c>
      <c r="CD40" s="2">
        <f ca="1">-1*(CD39-$JD$21)+($C$17*CD15)</f>
        <v>18280000</v>
      </c>
      <c r="CE40" s="2">
        <f ca="1">-1*(CE39-$JD$21)+($C$17*CE15)</f>
        <v>18508500</v>
      </c>
      <c r="CF40" s="2">
        <f ca="1">-1*(CF39-$JD$21)+($C$17*CF15)</f>
        <v>18737000</v>
      </c>
      <c r="CG40" s="2">
        <f ca="1">-1*(CG39-$JD$21)+($C$17*CG15)</f>
        <v>18965500</v>
      </c>
      <c r="CH40" s="2">
        <f ca="1">-1*(CH39-$JD$21)+($C$17*CH15)</f>
        <v>19194000</v>
      </c>
      <c r="CI40" s="2">
        <f ca="1">-1*(CI39-$JD$21)+($C$17*CI15)</f>
        <v>19422500</v>
      </c>
      <c r="CJ40" s="2">
        <f ca="1">-1*(CJ39-$JD$21)+($C$17*CJ15)</f>
        <v>19651000</v>
      </c>
      <c r="CK40" s="2">
        <f ca="1">-1*(CK39-$JD$21)+($C$17*CK15)</f>
        <v>19879500</v>
      </c>
      <c r="CL40" s="2">
        <f ca="1">-1*(CL39-$JD$21)+($C$17*CL15)</f>
        <v>20108000</v>
      </c>
      <c r="CM40" s="2">
        <f ca="1">-1*(CM39-$JD$21)+($C$17*CM15)</f>
        <v>20336500</v>
      </c>
      <c r="CN40" s="2">
        <f ca="1">-1*(CN39-$JD$21)+($C$17*CN15)</f>
        <v>20565000</v>
      </c>
      <c r="CO40" s="2">
        <f ca="1">-1*(CO39-$JD$21)+($C$17*CO15)</f>
        <v>20793500</v>
      </c>
      <c r="CP40" s="2">
        <f ca="1">-1*(CP39-$JD$21)+($C$17*CP15)</f>
        <v>21022000</v>
      </c>
      <c r="CQ40" s="2">
        <f ca="1">-1*(CQ39-$JD$21)+($C$17*CQ15)</f>
        <v>21250500</v>
      </c>
      <c r="CR40" s="2">
        <f ca="1">-1*(CR39-$JD$21)+($C$17*CR15)</f>
        <v>21479000</v>
      </c>
      <c r="CS40" s="2">
        <f ca="1">-1*(CS39-$JD$21)+($C$17*CS15)</f>
        <v>21707500</v>
      </c>
      <c r="CT40" s="2">
        <f ca="1">-1*(CT39-$JD$21)+($C$17*CT15)</f>
        <v>21936000</v>
      </c>
      <c r="CU40" s="2">
        <f ca="1">-1*(CU39-$JD$21)+($C$17*CU15)</f>
        <v>22164500</v>
      </c>
      <c r="CV40" s="2">
        <f ca="1">-1*(CV39-$JD$21)+($C$17*CV15)</f>
        <v>22393000</v>
      </c>
      <c r="CW40" s="2">
        <f ca="1">-1*(CW39-$JD$21)+($C$17*CW15)</f>
        <v>22621500</v>
      </c>
      <c r="CX40" s="2">
        <f ca="1">-1*(CX39-$JD$21)+($C$17*CX15)</f>
        <v>22850000</v>
      </c>
      <c r="CY40" s="2">
        <f ca="1">-1*(CY39-$JD$21)+($C$17*CY15)</f>
        <v>23078500</v>
      </c>
      <c r="CZ40" s="2">
        <f ca="1">-1*(CZ39-$JD$21)+($C$17*CZ15)</f>
        <v>23307000</v>
      </c>
      <c r="DA40" s="2">
        <f ca="1">-1*(DA39-$JD$21)+($C$17*DA15)</f>
        <v>23535500</v>
      </c>
      <c r="DB40" s="2">
        <f ca="1">-1*(DB39-$JD$21)+($C$17*DB15)</f>
        <v>23764000</v>
      </c>
      <c r="DC40" s="2">
        <f ca="1">-1*(DC39-$JD$21)+($C$17*DC15)</f>
        <v>23992500</v>
      </c>
      <c r="DD40" s="2">
        <f ca="1">-1*(DD39-$JD$21)+($C$17*DD15)</f>
        <v>24221000</v>
      </c>
      <c r="DE40" s="2">
        <f ca="1">-1*(DE39-$JD$21)+($C$17*DE15)</f>
        <v>24449500</v>
      </c>
      <c r="DF40" s="2">
        <f ca="1">-1*(DF39-$JD$21)+($C$17*DF15)</f>
        <v>24678000</v>
      </c>
      <c r="DG40" s="2">
        <f ca="1">-1*(DG39-$JD$21)+($C$17*DG15)</f>
        <v>24906500</v>
      </c>
      <c r="DH40" s="2">
        <f ca="1">-1*(DH39-$JD$21)+($C$17*DH15)</f>
        <v>25135000</v>
      </c>
      <c r="DI40" s="2">
        <f ca="1">-1*(DI39-$JD$21)+($C$17*DI15)</f>
        <v>25363500</v>
      </c>
      <c r="DJ40" s="2">
        <f ca="1">-1*(DJ39-$JD$21)+($C$17*DJ15)</f>
        <v>25592000</v>
      </c>
      <c r="DK40" s="2">
        <f ca="1">-1*(DK39-$JD$21)+($C$17*DK15)</f>
        <v>25820500</v>
      </c>
      <c r="DL40" s="2">
        <f ca="1">-1*(DL39-$JD$21)+($C$17*DL15)</f>
        <v>26049000</v>
      </c>
      <c r="DM40" s="2">
        <f ca="1">-1*(DM39-$JD$21)+($C$17*DM15)</f>
        <v>26277500</v>
      </c>
      <c r="DN40" s="2">
        <f ca="1">-1*(DN39-$JD$21)+($C$17*DN15)</f>
        <v>26506000</v>
      </c>
      <c r="DO40" s="2">
        <f ca="1">-1*(DO39-$JD$21)+($C$17*DO15)</f>
        <v>26734500</v>
      </c>
      <c r="DP40" s="2">
        <f ca="1">-1*(DP39-$JD$21)+($C$17*DP15)</f>
        <v>26963000</v>
      </c>
      <c r="DQ40" s="2">
        <f ca="1">-1*(DQ39-$JD$21)+($C$17*DQ15)</f>
        <v>27191500</v>
      </c>
      <c r="DR40" s="2">
        <f ca="1">-1*(DR39-$JD$21)+($C$17*DR15)</f>
        <v>27420000</v>
      </c>
      <c r="DS40" s="2">
        <f ca="1">-1*(DS39-$JD$21)+($C$17*DS15)</f>
        <v>27648500</v>
      </c>
      <c r="DT40" s="2">
        <f ca="1">-1*(DT39-$JD$21)+($C$17*DT15)</f>
        <v>27877000</v>
      </c>
      <c r="DU40" s="2">
        <f ca="1">-1*(DU39-$JD$21)+($C$17*DU15)</f>
        <v>28105500</v>
      </c>
      <c r="DV40" s="2">
        <f ca="1">-1*(DV39-$JD$21)+($C$17*DV15)</f>
        <v>28334000</v>
      </c>
      <c r="DW40" s="2">
        <f ca="1">-1*(DW39-$JD$21)+($C$17*DW15)</f>
        <v>28562500</v>
      </c>
      <c r="DX40" s="2">
        <f ca="1">-1*(DX39-$JD$21)+($C$17*DX15)</f>
        <v>28791000</v>
      </c>
      <c r="DY40" s="2">
        <f ca="1">-1*(DY39-$JD$21)+($C$17*DY15)</f>
        <v>29019500</v>
      </c>
      <c r="DZ40" s="2">
        <f ca="1">-1*(DZ39-$JD$21)+($C$17*DZ15)</f>
        <v>29248000</v>
      </c>
      <c r="EA40" s="2">
        <f ca="1">-1*(EA39-$JD$21)+($C$17*EA15)</f>
        <v>29476500</v>
      </c>
      <c r="EB40" s="2">
        <f ca="1">-1*(EB39-$JD$21)+($C$17*EB15)</f>
        <v>29705000</v>
      </c>
      <c r="EC40" s="2">
        <f ca="1">-1*(EC39-$JD$21)+($C$17*EC15)</f>
        <v>29933500</v>
      </c>
      <c r="ED40" s="2">
        <f ca="1">-1*(ED39-$JD$21)+($C$17*ED15)</f>
        <v>30162000</v>
      </c>
      <c r="EE40" s="2">
        <f ca="1">-1*(EE39-$JD$21)+($C$17*EE15)</f>
        <v>30390500</v>
      </c>
      <c r="EF40" s="2">
        <f ca="1">-1*(EF39-$JD$21)+($C$17*EF15)</f>
        <v>30619000</v>
      </c>
      <c r="EG40" s="2">
        <f ca="1">-1*(EG39-$JD$21)+($C$17*EG15)</f>
        <v>30847500</v>
      </c>
      <c r="EH40" s="2">
        <f ca="1">-1*(EH39-$JD$21)+($C$17*EH15)</f>
        <v>31076000</v>
      </c>
      <c r="EI40" s="2">
        <f ca="1">-1*(EI39-$JD$21)+($C$17*EI15)</f>
        <v>31288000</v>
      </c>
      <c r="EJ40" s="2">
        <f ca="1">-1*(EJ39-$JD$21)+($C$17*EJ15)</f>
        <v>31500000</v>
      </c>
      <c r="EK40" s="2">
        <f ca="1">-1*(EK39-$JD$21)+($C$17*EK15)</f>
        <v>31712000</v>
      </c>
      <c r="EL40" s="2">
        <f ca="1">-1*(EL39-$JD$21)+($C$17*EL15)</f>
        <v>31924000</v>
      </c>
      <c r="EM40" s="2">
        <f ca="1">-1*(EM39-$JD$21)+($C$17*EM15)</f>
        <v>32131000</v>
      </c>
      <c r="EN40" s="2">
        <f ca="1">-1*(EN39-$JD$21)+($C$17*EN15)</f>
        <v>32338000</v>
      </c>
      <c r="EO40" s="2">
        <f ca="1">-1*(EO39-$JD$21)+($C$17*EO15)</f>
        <v>32545000</v>
      </c>
      <c r="EP40" s="2">
        <f ca="1">-1*(EP39-$JD$21)+($C$17*EP15)</f>
        <v>32752000</v>
      </c>
      <c r="EQ40" s="2">
        <f ca="1">-1*(EQ39-$JD$21)+($C$17*EQ15)</f>
        <v>32954000</v>
      </c>
      <c r="ER40" s="2">
        <f ca="1">-1*(ER39-$JD$21)+($C$17*ER15)</f>
        <v>33156000</v>
      </c>
      <c r="ES40" s="2">
        <f ca="1">-1*(ES39-$JD$21)+($C$17*ES15)</f>
        <v>33358000</v>
      </c>
      <c r="ET40" s="2">
        <f ca="1">-1*(ET39-$JD$21)+($C$17*ET15)</f>
        <v>33560000</v>
      </c>
      <c r="EU40" s="2">
        <f ca="1">-1*(EU39-$JD$21)+($C$17*EU15)</f>
        <v>33757000</v>
      </c>
      <c r="EV40" s="2">
        <f ca="1">-1*(EV39-$JD$21)+($C$17*EV15)</f>
        <v>33954000</v>
      </c>
      <c r="EW40" s="2">
        <f ca="1">-1*(EW39-$JD$21)+($C$17*EW15)</f>
        <v>34151000</v>
      </c>
      <c r="EX40" s="2">
        <f ca="1">-1*(EX39-$JD$21)+($C$17*EX15)</f>
        <v>34348000</v>
      </c>
      <c r="EY40" s="2">
        <f ca="1">-1*(EY39-$JD$21)+($C$17*EY15)</f>
        <v>34540000</v>
      </c>
      <c r="EZ40" s="2">
        <f ca="1">-1*(EZ39-$JD$21)+($C$17*EZ15)</f>
        <v>34732000</v>
      </c>
      <c r="FA40" s="2">
        <f ca="1">-1*(FA39-$JD$21)+($C$17*FA15)</f>
        <v>34924000</v>
      </c>
      <c r="FB40" s="2">
        <f ca="1">-1*(FB39-$JD$21)+($C$17*FB15)</f>
        <v>35116000</v>
      </c>
      <c r="FC40" s="2">
        <f ca="1">-1*(FC39-$JD$21)+($C$17*FC15)</f>
        <v>35303000</v>
      </c>
      <c r="FD40" s="2">
        <f ca="1">-1*(FD39-$JD$21)+($C$17*FD15)</f>
        <v>35490000</v>
      </c>
      <c r="FE40" s="2">
        <f ca="1">-1*(FE39-$JD$21)+($C$17*FE15)</f>
        <v>35677000</v>
      </c>
      <c r="FF40" s="2">
        <f ca="1">-1*(FF39-$JD$21)+($C$17*FF15)</f>
        <v>35864000</v>
      </c>
      <c r="FG40" s="2">
        <f ca="1">-1*(FG39-$JD$21)+($C$17*FG15)</f>
        <v>36046000</v>
      </c>
      <c r="FH40" s="2">
        <f ca="1">-1*(FH39-$JD$21)+($C$17*FH15)</f>
        <v>36228000</v>
      </c>
      <c r="FI40" s="2">
        <f ca="1">-1*(FI39-$JD$21)+($C$17*FI15)</f>
        <v>36410000</v>
      </c>
      <c r="FJ40" s="2">
        <f ca="1">-1*(FJ39-$JD$21)+($C$17*FJ15)</f>
        <v>36592000</v>
      </c>
      <c r="FK40" s="2">
        <f ca="1">-1*(FK39-$JD$21)+($C$17*FK15)</f>
        <v>36769000</v>
      </c>
      <c r="FL40" s="2">
        <f ca="1">-1*(FL39-$JD$21)+($C$17*FL15)</f>
        <v>36946000</v>
      </c>
      <c r="FM40" s="2">
        <f ca="1">-1*(FM39-$JD$21)+($C$17*FM15)</f>
        <v>37123000</v>
      </c>
      <c r="FN40" s="2">
        <f ca="1">-1*(FN39-$JD$21)+($C$17*FN15)</f>
        <v>37300000</v>
      </c>
      <c r="FO40" s="2">
        <f ca="1">-1*(FO39-$JD$21)+($C$17*FO15)</f>
        <v>37472000</v>
      </c>
      <c r="FP40" s="2">
        <f ca="1">-1*(FP39-$JD$21)+($C$17*FP15)</f>
        <v>37644000</v>
      </c>
      <c r="FQ40" s="2">
        <f ca="1">-1*(FQ39-$JD$21)+($C$17*FQ15)</f>
        <v>37816000</v>
      </c>
      <c r="FR40" s="2">
        <f ca="1">-1*(FR39-$JD$21)+($C$17*FR15)</f>
        <v>37988000</v>
      </c>
      <c r="FS40" s="2">
        <f ca="1">-1*(FS39-$JD$21)+($C$17*FS15)</f>
        <v>38155000</v>
      </c>
      <c r="FT40" s="2">
        <f ca="1">-1*(FT39-$JD$21)+($C$17*FT15)</f>
        <v>38322000</v>
      </c>
      <c r="FU40" s="2">
        <f ca="1">-1*(FU39-$JD$21)+($C$17*FU15)</f>
        <v>38489000</v>
      </c>
      <c r="FV40" s="2">
        <f ca="1">-1*(FV39-$JD$21)+($C$17*FV15)</f>
        <v>38656000</v>
      </c>
      <c r="FW40" s="2">
        <f ca="1">-1*(FW39-$JD$21)+($C$17*FW15)</f>
        <v>38818000</v>
      </c>
      <c r="FX40" s="2">
        <f ca="1">-1*(FX39-$JD$21)+($C$17*FX15)</f>
        <v>38980000</v>
      </c>
      <c r="FY40" s="2">
        <f ca="1">-1*(FY39-$JD$21)+($C$17*FY15)</f>
        <v>39142000</v>
      </c>
      <c r="FZ40" s="2">
        <f ca="1">-1*(FZ39-$JD$21)+($C$17*FZ15)</f>
        <v>39304000</v>
      </c>
      <c r="GA40" s="2">
        <f ca="1">-1*(GA39-$JD$21)+($C$17*GA15)</f>
        <v>39461000</v>
      </c>
      <c r="GB40" s="2">
        <f ca="1">-1*(GB39-$JD$21)+($C$17*GB15)</f>
        <v>39618000</v>
      </c>
      <c r="GC40" s="2">
        <f ca="1">-1*(GC39-$JD$21)+($C$17*GC15)</f>
        <v>39775000</v>
      </c>
      <c r="GD40" s="2">
        <f ca="1">-1*(GD39-$JD$21)+($C$17*GD15)</f>
        <v>39932000</v>
      </c>
      <c r="GE40" s="2">
        <f ca="1">-1*(GE39-$JD$21)+($C$17*GE15)</f>
        <v>40084000</v>
      </c>
      <c r="GF40" s="2">
        <f ca="1">-1*(GF39-$JD$21)+($C$17*GF15)</f>
        <v>40236000</v>
      </c>
      <c r="GG40" s="2">
        <f ca="1">-1*(GG39-$JD$21)+($C$17*GG15)</f>
        <v>40388000</v>
      </c>
      <c r="GH40" s="2">
        <f ca="1">-1*(GH39-$JD$21)+($C$17*GH15)</f>
        <v>40540000</v>
      </c>
      <c r="GI40" s="2">
        <f ca="1">-1*(GI39-$JD$21)+($C$17*GI15)</f>
        <v>40687000</v>
      </c>
      <c r="GJ40" s="2">
        <f ca="1">-1*(GJ39-$JD$21)+($C$17*GJ15)</f>
        <v>40834000</v>
      </c>
      <c r="GK40" s="2">
        <f ca="1">-1*(GK39-$JD$21)+($C$17*GK15)</f>
        <v>40981000</v>
      </c>
      <c r="GL40" s="2">
        <f ca="1">-1*(GL39-$JD$21)+($C$17*GL15)</f>
        <v>41128000</v>
      </c>
      <c r="GM40" s="2">
        <f ca="1">-1*(GM39-$JD$21)+($C$17*GM15)</f>
        <v>41270000</v>
      </c>
      <c r="GN40" s="2">
        <f ca="1">-1*(GN39-$JD$21)+($C$17*GN15)</f>
        <v>41412000</v>
      </c>
      <c r="GO40" s="2">
        <f ca="1">-1*(GO39-$JD$21)+($C$17*GO15)</f>
        <v>41554000</v>
      </c>
      <c r="GP40" s="2">
        <f ca="1">-1*(GP39-$JD$21)+($C$17*GP15)</f>
        <v>41696000</v>
      </c>
      <c r="GQ40" s="2">
        <f ca="1">-1*(GQ39-$JD$21)+($C$17*GQ15)</f>
        <v>41833000</v>
      </c>
      <c r="GR40" s="2">
        <f ca="1">-1*(GR39-$JD$21)+($C$17*GR15)</f>
        <v>41970000</v>
      </c>
      <c r="GS40" s="2">
        <f ca="1">-1*(GS39-$JD$21)+($C$17*GS15)</f>
        <v>42107000</v>
      </c>
      <c r="GT40" s="2">
        <f ca="1">-1*(GT39-$JD$21)+($C$17*GT15)</f>
        <v>42244000</v>
      </c>
      <c r="GU40" s="2">
        <f ca="1">-1*(GU39-$JD$21)+($C$17*GU15)</f>
        <v>42376000</v>
      </c>
      <c r="GV40" s="2">
        <f ca="1">-1*(GV39-$JD$21)+($C$17*GV15)</f>
        <v>42508000</v>
      </c>
      <c r="GW40" s="2">
        <f ca="1">-1*(GW39-$JD$21)+($C$17*GW15)</f>
        <v>42640000</v>
      </c>
      <c r="GX40" s="2">
        <f ca="1">-1*(GX39-$JD$21)+($C$17*GX15)</f>
        <v>42772000</v>
      </c>
      <c r="GY40" s="2">
        <f ca="1">-1*(GY39-$JD$21)+($C$17*GY15)</f>
        <v>42899000</v>
      </c>
      <c r="GZ40" s="2">
        <f ca="1">-1*(GZ39-$JD$21)+($C$17*GZ15)</f>
        <v>43026000</v>
      </c>
      <c r="HA40" s="2">
        <f ca="1">-1*(HA39-$JD$21)+($C$17*HA15)</f>
        <v>43153000</v>
      </c>
      <c r="HB40" s="2">
        <f ca="1">-1*(HB39-$JD$21)+($C$17*HB15)</f>
        <v>43280000</v>
      </c>
      <c r="HC40" s="2">
        <f ca="1">-1*(HC39-$JD$21)+($C$17*HC15)</f>
        <v>43325000</v>
      </c>
      <c r="HD40" s="2">
        <f ca="1">-1*(HD39-$JD$21)+($C$17*HD15)</f>
        <v>43370000</v>
      </c>
      <c r="HE40" s="2">
        <f ca="1">-1*(HE39-$JD$21)+($C$17*HE15)</f>
        <v>43415000</v>
      </c>
      <c r="HF40" s="2">
        <f ca="1">-1*(HF39-$JD$21)+($C$17*HF15)</f>
        <v>43460000</v>
      </c>
      <c r="HG40" s="2">
        <f ca="1">-1*(HG39-$JD$21)+($C$17*HG15)</f>
        <v>43500000</v>
      </c>
      <c r="HH40" s="2">
        <f ca="1">-1*(HH39-$JD$21)+($C$17*HH15)</f>
        <v>43540000</v>
      </c>
      <c r="HI40" s="2">
        <f ca="1">-1*(HI39-$JD$21)+($C$17*HI15)</f>
        <v>43580000</v>
      </c>
      <c r="HJ40" s="2">
        <f ca="1">-1*(HJ39-$JD$21)+($C$17*HJ15)</f>
        <v>43620000</v>
      </c>
      <c r="HK40" s="2">
        <f ca="1">-1*(HK39-$JD$21)+($C$17*HK15)</f>
        <v>43655000</v>
      </c>
      <c r="HL40" s="2">
        <f ca="1">-1*(HL39-$JD$21)+($C$17*HL15)</f>
        <v>43690000</v>
      </c>
      <c r="HM40" s="2">
        <f ca="1">-1*(HM39-$JD$21)+($C$17*HM15)</f>
        <v>43725000</v>
      </c>
      <c r="HN40" s="2">
        <f ca="1">-1*(HN39-$JD$21)+($C$17*HN15)</f>
        <v>43760000</v>
      </c>
      <c r="HO40" s="2">
        <f ca="1">-1*(HO39-$JD$21)+($C$17*HO15)</f>
        <v>43790000</v>
      </c>
      <c r="HP40" s="2">
        <f ca="1">-1*(HP39-$JD$21)+($C$17*HP15)</f>
        <v>43820000</v>
      </c>
      <c r="HQ40" s="2">
        <f ca="1">-1*(HQ39-$JD$21)+($C$17*HQ15)</f>
        <v>43850000</v>
      </c>
      <c r="HR40" s="2">
        <f ca="1">-1*(HR39-$JD$21)+($C$17*HR15)</f>
        <v>43880000</v>
      </c>
      <c r="HS40" s="2">
        <f ca="1">-1*(HS39-$JD$21)+($C$17*HS15)</f>
        <v>43905000</v>
      </c>
      <c r="HT40" s="2">
        <f ca="1">-1*(HT39-$JD$21)+($C$17*HT15)</f>
        <v>43930000</v>
      </c>
      <c r="HU40" s="2">
        <f ca="1">-1*(HU39-$JD$21)+($C$17*HU15)</f>
        <v>43955000</v>
      </c>
      <c r="HV40" s="2">
        <f ca="1">-1*(HV39-$JD$21)+($C$17*HV15)</f>
        <v>43980000</v>
      </c>
      <c r="HW40" s="2">
        <f ca="1">-1*(HW39-$JD$21)+($C$17*HW15)</f>
        <v>44000000</v>
      </c>
      <c r="HX40" s="2">
        <f ca="1">-1*(HX39-$JD$21)+($C$17*HX15)</f>
        <v>44020000</v>
      </c>
      <c r="HY40" s="2">
        <f ca="1">-1*(HY39-$JD$21)+($C$17*HY15)</f>
        <v>44040000</v>
      </c>
      <c r="HZ40" s="2">
        <f ca="1">-1*(HZ39-$JD$21)+($C$17*HZ15)</f>
        <v>44060000</v>
      </c>
      <c r="IA40" s="2">
        <f ca="1">-1*(IA39-$JD$21)+($C$17*IA15)</f>
        <v>44075000</v>
      </c>
      <c r="IB40" s="2">
        <f ca="1">-1*(IB39-$JD$21)+($C$17*IB15)</f>
        <v>44090000</v>
      </c>
      <c r="IC40" s="2">
        <f ca="1">-1*(IC39-$JD$21)+($C$17*IC15)</f>
        <v>44105000</v>
      </c>
      <c r="ID40" s="2">
        <f ca="1">-1*(ID39-$JD$21)+($C$17*ID15)</f>
        <v>44120000</v>
      </c>
      <c r="IE40" s="2">
        <f ca="1">-1*(IE39-$JD$21)+($C$17*IE15)</f>
        <v>44130000</v>
      </c>
      <c r="IF40" s="2">
        <f ca="1">-1*(IF39-$JD$21)+($C$17*IF15)</f>
        <v>44140000</v>
      </c>
      <c r="IG40" s="2">
        <f ca="1">-1*(IG39-$JD$21)+($C$17*IG15)</f>
        <v>44150000</v>
      </c>
      <c r="IH40" s="2">
        <f ca="1">-1*(IH39-$JD$21)+($C$17*IH15)</f>
        <v>44160000</v>
      </c>
      <c r="II40" s="2">
        <f ca="1">-1*(II39-$JD$21)+($C$17*II15)</f>
        <v>44165000</v>
      </c>
      <c r="IJ40" s="2">
        <f ca="1">-1*(IJ39-$JD$21)+($C$17*IJ15)</f>
        <v>44170000</v>
      </c>
      <c r="IK40" s="2">
        <f ca="1">-1*(IK39-$JD$21)+($C$17*IK15)</f>
        <v>44175000</v>
      </c>
      <c r="IL40" s="2">
        <f ca="1">-1*(IL39-$JD$21)+($C$17*IL15)</f>
        <v>44180000</v>
      </c>
      <c r="IM40" s="2">
        <f ca="1">-1*(IM39-$JD$21)+($C$17*IM15)</f>
        <v>44185000</v>
      </c>
      <c r="IN40" s="2">
        <f ca="1">-1*(IN39-$JD$21)+($C$17*IN15)</f>
        <v>44190000</v>
      </c>
      <c r="IO40" s="2">
        <f ca="1">-1*(IO39-$JD$21)+($C$17*IO15)</f>
        <v>44190000</v>
      </c>
      <c r="IP40" s="2">
        <f ca="1">-1*(IP39-$JD$21)+($C$17*IP15)</f>
        <v>44190000</v>
      </c>
      <c r="IQ40" s="2">
        <f ca="1">-1*(IQ39-$JD$21)+($C$17*IQ15)</f>
        <v>44190000</v>
      </c>
      <c r="IR40" s="2">
        <f ca="1">-1*(IR39-$JD$21)+($C$17*IR15)</f>
        <v>44190000</v>
      </c>
      <c r="IS40" s="2">
        <f ca="1">-1*(IS39-$JD$21)+($C$17*IS15)</f>
        <v>44190000</v>
      </c>
      <c r="IT40" s="2">
        <f ca="1">-1*(IT39-$JD$21)+($C$17*IT15)</f>
        <v>44190000</v>
      </c>
      <c r="IU40" s="2">
        <f ca="1">-1*(IU39-$JD$21)+($C$17*IU15)</f>
        <v>44190000</v>
      </c>
      <c r="IV40" s="2">
        <f ca="1">-1*(IV39-$JD$21)+($C$17*IV15)</f>
        <v>44190000</v>
      </c>
      <c r="IW40" s="2">
        <f ca="1">-1*(IW39-$JD$21)+($C$17*IW15)</f>
        <v>44190000</v>
      </c>
      <c r="IX40" s="2">
        <f ca="1">-1*(IX39-$JD$21)+($C$17*IX15)</f>
        <v>44190000</v>
      </c>
      <c r="IY40" s="2">
        <f ca="1">-1*(IY39-$JD$21)+($C$17*IY15)</f>
        <v>44190000</v>
      </c>
      <c r="IZ40" s="2">
        <f ca="1">-1*(IZ39-$JD$21)+($C$17*IZ15)</f>
        <v>44190000</v>
      </c>
      <c r="JA40" s="2">
        <f ca="1">-1*(JA39-$JD$21)+($C$17*JA15)</f>
        <v>44190000</v>
      </c>
      <c r="JB40" s="2">
        <f ca="1">-1*(JB39-$JD$21)+($C$17*JB15)</f>
        <v>44283500</v>
      </c>
      <c r="JC40" s="2"/>
    </row>
    <row r="41" spans="1:264" x14ac:dyDescent="0.2">
      <c r="A41" s="1" t="s">
        <v>37</v>
      </c>
      <c r="C41" s="2">
        <f ca="1">C40</f>
        <v>228500</v>
      </c>
      <c r="D41" s="2">
        <f t="shared" ref="D41:F41" ca="1" si="30">IF(D40-C40 &lt; 0, 0, D40-C40)</f>
        <v>228500</v>
      </c>
      <c r="E41" s="2">
        <f t="shared" ca="1" si="30"/>
        <v>228500</v>
      </c>
      <c r="F41" s="2">
        <f t="shared" ca="1" si="30"/>
        <v>228500</v>
      </c>
      <c r="G41" s="2">
        <f ca="1">IF(G40-F40 &lt; 0, 0, G40-F40)</f>
        <v>228500</v>
      </c>
      <c r="H41" s="2">
        <f ca="1">IF(H40-G40 &lt; 0, 0, H40-G40)</f>
        <v>228500</v>
      </c>
      <c r="I41" s="2">
        <f ca="1">IF(I40-H40 &lt; 0, 0, I40-H40)</f>
        <v>228500</v>
      </c>
      <c r="J41" s="2">
        <f ca="1">IF(J40-I40 &lt; 0, 0, J40-I40)</f>
        <v>228500</v>
      </c>
      <c r="K41" s="2">
        <f ca="1">IF(K40-J40 &lt; 0, 0, K40-J40)</f>
        <v>228500</v>
      </c>
      <c r="L41" s="2">
        <f ca="1">IF(L40-K40 &lt; 0, 0, L40-K40)</f>
        <v>228500</v>
      </c>
      <c r="M41" s="2">
        <f ca="1">IF(M40-L40 &lt; 0, 0, M40-L40)</f>
        <v>228500</v>
      </c>
      <c r="N41" s="2">
        <f ca="1">IF(N40-M40 &lt; 0, 0, N40-M40)</f>
        <v>228500</v>
      </c>
      <c r="O41" s="2">
        <f ca="1">IF(O40-N40 &lt; 0, 0, O40-N40)</f>
        <v>228500</v>
      </c>
      <c r="P41" s="2">
        <f ca="1">IF(P40-O40 &lt; 0, 0, P40-O40)</f>
        <v>228500</v>
      </c>
      <c r="Q41" s="2">
        <f ca="1">IF(Q40-P40 &lt; 0, 0, Q40-P40)</f>
        <v>228500</v>
      </c>
      <c r="R41" s="2">
        <f ca="1">IF(R40-Q40 &lt; 0, 0, R40-Q40)</f>
        <v>228500</v>
      </c>
      <c r="S41" s="2">
        <f ca="1">IF(S40-R40 &lt; 0, 0, S40-R40)</f>
        <v>228500</v>
      </c>
      <c r="T41" s="2">
        <f ca="1">IF(T40-S40 &lt; 0, 0, T40-S40)</f>
        <v>228500</v>
      </c>
      <c r="U41" s="2">
        <f ca="1">IF(U40-T40 &lt; 0, 0, U40-T40)</f>
        <v>228500</v>
      </c>
      <c r="V41" s="2">
        <f ca="1">IF(V40-U40 &lt; 0, 0, V40-U40)</f>
        <v>228500</v>
      </c>
      <c r="W41" s="2">
        <f ca="1">IF(W40-V40 &lt; 0, 0, W40-V40)</f>
        <v>228500</v>
      </c>
      <c r="X41" s="2">
        <f ca="1">IF(X40-W40 &lt; 0, 0, X40-W40)</f>
        <v>228500</v>
      </c>
      <c r="Y41" s="2">
        <f ca="1">IF(Y40-X40 &lt; 0, 0, Y40-X40)</f>
        <v>228500</v>
      </c>
      <c r="Z41" s="2">
        <f ca="1">IF(Z40-Y40 &lt; 0, 0, Z40-Y40)</f>
        <v>228500</v>
      </c>
      <c r="AA41" s="2">
        <f ca="1">IF(AA40-Z40 &lt; 0, 0, AA40-Z40)</f>
        <v>228500</v>
      </c>
      <c r="AB41" s="2">
        <f ca="1">IF(AB40-AA40 &lt; 0, 0, AB40-AA40)</f>
        <v>228500</v>
      </c>
      <c r="AC41" s="2">
        <f ca="1">IF(AC40-AB40 &lt; 0, 0, AC40-AB40)</f>
        <v>228500</v>
      </c>
      <c r="AD41" s="2">
        <f ca="1">IF(AD40-AC40 &lt; 0, 0, AD40-AC40)</f>
        <v>228500</v>
      </c>
      <c r="AE41" s="2">
        <f ca="1">IF(AE40-AD40 &lt; 0, 0, AE40-AD40)</f>
        <v>228500</v>
      </c>
      <c r="AF41" s="2">
        <f ca="1">IF(AF40-AE40 &lt; 0, 0, AF40-AE40)</f>
        <v>228500</v>
      </c>
      <c r="AG41" s="2">
        <f ca="1">IF(AG40-AF40 &lt; 0, 0, AG40-AF40)</f>
        <v>228500</v>
      </c>
      <c r="AH41" s="2">
        <f ca="1">IF(AH40-AG40 &lt; 0, 0, AH40-AG40)</f>
        <v>228500</v>
      </c>
      <c r="AI41" s="2">
        <f ca="1">IF(AI40-AH40 &lt; 0, 0, AI40-AH40)</f>
        <v>228500</v>
      </c>
      <c r="AJ41" s="2">
        <f ca="1">IF(AJ40-AI40 &lt; 0, 0, AJ40-AI40)</f>
        <v>228500</v>
      </c>
      <c r="AK41" s="2">
        <f ca="1">IF(AK40-AJ40 &lt; 0, 0, AK40-AJ40)</f>
        <v>228500</v>
      </c>
      <c r="AL41" s="2">
        <f ca="1">IF(AL40-AK40 &lt; 0, 0, AL40-AK40)</f>
        <v>228500</v>
      </c>
      <c r="AM41" s="2">
        <f ca="1">IF(AM40-AL40 &lt; 0, 0, AM40-AL40)</f>
        <v>228500</v>
      </c>
      <c r="AN41" s="2">
        <f ca="1">IF(AN40-AM40 &lt; 0, 0, AN40-AM40)</f>
        <v>228500</v>
      </c>
      <c r="AO41" s="2">
        <f ca="1">IF(AO40-AN40 &lt; 0, 0, AO40-AN40)</f>
        <v>228500</v>
      </c>
      <c r="AP41" s="2">
        <f ca="1">IF(AP40-AO40 &lt; 0, 0, AP40-AO40)</f>
        <v>228500</v>
      </c>
      <c r="AQ41" s="2">
        <f ca="1">IF(AQ40-AP40 &lt; 0, 0, AQ40-AP40)</f>
        <v>228500</v>
      </c>
      <c r="AR41" s="2">
        <f ca="1">IF(AR40-AQ40 &lt; 0, 0, AR40-AQ40)</f>
        <v>228500</v>
      </c>
      <c r="AS41" s="2">
        <f ca="1">IF(AS40-AR40 &lt; 0, 0, AS40-AR40)</f>
        <v>228500</v>
      </c>
      <c r="AT41" s="2">
        <f ca="1">IF(AT40-AS40 &lt; 0, 0, AT40-AS40)</f>
        <v>228500</v>
      </c>
      <c r="AU41" s="2">
        <f ca="1">IF(AU40-AT40 &lt; 0, 0, AU40-AT40)</f>
        <v>228500</v>
      </c>
      <c r="AV41" s="2">
        <f ca="1">IF(AV40-AU40 &lt; 0, 0, AV40-AU40)</f>
        <v>228500</v>
      </c>
      <c r="AW41" s="2">
        <f ca="1">IF(AW40-AV40 &lt; 0, 0, AW40-AV40)</f>
        <v>228500</v>
      </c>
      <c r="AX41" s="2">
        <f ca="1">IF(AX40-AW40 &lt; 0, 0, AX40-AW40)</f>
        <v>228500</v>
      </c>
      <c r="AY41" s="2">
        <f ca="1">IF(AY40-AX40 &lt; 0, 0, AY40-AX40)</f>
        <v>228500</v>
      </c>
      <c r="AZ41" s="2">
        <f ca="1">IF(AZ40-AY40 &lt; 0, 0, AZ40-AY40)</f>
        <v>228500</v>
      </c>
      <c r="BA41" s="2">
        <f ca="1">IF(BA40-AZ40 &lt; 0, 0, BA40-AZ40)</f>
        <v>228500</v>
      </c>
      <c r="BB41" s="2">
        <f ca="1">IF(BB40-BA40 &lt; 0, 0, BB40-BA40)</f>
        <v>228500</v>
      </c>
      <c r="BC41" s="2">
        <f ca="1">IF(BC40-BB40 &lt; 0, 0, BC40-BB40)</f>
        <v>228500</v>
      </c>
      <c r="BD41" s="2">
        <f ca="1">IF(BD40-BC40 &lt; 0, 0, BD40-BC40)</f>
        <v>228500</v>
      </c>
      <c r="BE41" s="2">
        <f ca="1">IF(BE40-BD40 &lt; 0, 0, BE40-BD40)</f>
        <v>228500</v>
      </c>
      <c r="BF41" s="2">
        <f ca="1">IF(BF40-BE40 &lt; 0, 0, BF40-BE40)</f>
        <v>228500</v>
      </c>
      <c r="BG41" s="2">
        <f ca="1">IF(BG40-BF40 &lt; 0, 0, BG40-BF40)</f>
        <v>228500</v>
      </c>
      <c r="BH41" s="2">
        <f ca="1">IF(BH40-BG40 &lt; 0, 0, BH40-BG40)</f>
        <v>228500</v>
      </c>
      <c r="BI41" s="2">
        <f ca="1">IF(BI40-BH40 &lt; 0, 0, BI40-BH40)</f>
        <v>228500</v>
      </c>
      <c r="BJ41" s="2">
        <f ca="1">IF(BJ40-BI40 &lt; 0, 0, BJ40-BI40)</f>
        <v>228500</v>
      </c>
      <c r="BK41" s="2">
        <f ca="1">IF(BK40-BJ40 &lt; 0, 0, BK40-BJ40)</f>
        <v>228500</v>
      </c>
      <c r="BL41" s="2">
        <f ca="1">IF(BL40-BK40 &lt; 0, 0, BL40-BK40)</f>
        <v>228500</v>
      </c>
      <c r="BM41" s="2">
        <f ca="1">IF(BM40-BL40 &lt; 0, 0, BM40-BL40)</f>
        <v>228500</v>
      </c>
      <c r="BN41" s="2">
        <f ca="1">IF(BN40-BM40 &lt; 0, 0, BN40-BM40)</f>
        <v>228500</v>
      </c>
      <c r="BO41" s="2">
        <f ca="1">IF(BO40-BN40 &lt; 0, 0, BO40-BN40)</f>
        <v>228500</v>
      </c>
      <c r="BP41" s="2">
        <f t="shared" ref="BP41:EA41" ca="1" si="31">IF(BP40-BO40 &lt; 0, 0, BP40-BO40)</f>
        <v>228500</v>
      </c>
      <c r="BQ41" s="2">
        <f t="shared" ca="1" si="31"/>
        <v>228500</v>
      </c>
      <c r="BR41" s="2">
        <f t="shared" ca="1" si="31"/>
        <v>228500</v>
      </c>
      <c r="BS41" s="2">
        <f t="shared" ca="1" si="31"/>
        <v>228500</v>
      </c>
      <c r="BT41" s="2">
        <f t="shared" ca="1" si="31"/>
        <v>228500</v>
      </c>
      <c r="BU41" s="2">
        <f t="shared" ca="1" si="31"/>
        <v>228500</v>
      </c>
      <c r="BV41" s="2">
        <f t="shared" ca="1" si="31"/>
        <v>228500</v>
      </c>
      <c r="BW41" s="2">
        <f t="shared" ca="1" si="31"/>
        <v>228500</v>
      </c>
      <c r="BX41" s="2">
        <f t="shared" ca="1" si="31"/>
        <v>228500</v>
      </c>
      <c r="BY41" s="2">
        <f t="shared" ca="1" si="31"/>
        <v>228500</v>
      </c>
      <c r="BZ41" s="2">
        <f t="shared" ca="1" si="31"/>
        <v>228500</v>
      </c>
      <c r="CA41" s="2">
        <f t="shared" ca="1" si="31"/>
        <v>228500</v>
      </c>
      <c r="CB41" s="2">
        <f t="shared" ca="1" si="31"/>
        <v>228500</v>
      </c>
      <c r="CC41" s="2">
        <f t="shared" ca="1" si="31"/>
        <v>228500</v>
      </c>
      <c r="CD41" s="2">
        <f t="shared" ca="1" si="31"/>
        <v>228500</v>
      </c>
      <c r="CE41" s="2">
        <f t="shared" ca="1" si="31"/>
        <v>228500</v>
      </c>
      <c r="CF41" s="2">
        <f t="shared" ca="1" si="31"/>
        <v>228500</v>
      </c>
      <c r="CG41" s="2">
        <f t="shared" ca="1" si="31"/>
        <v>228500</v>
      </c>
      <c r="CH41" s="2">
        <f t="shared" ca="1" si="31"/>
        <v>228500</v>
      </c>
      <c r="CI41" s="2">
        <f t="shared" ca="1" si="31"/>
        <v>228500</v>
      </c>
      <c r="CJ41" s="2">
        <f t="shared" ca="1" si="31"/>
        <v>228500</v>
      </c>
      <c r="CK41" s="2">
        <f t="shared" ca="1" si="31"/>
        <v>228500</v>
      </c>
      <c r="CL41" s="2">
        <f t="shared" ca="1" si="31"/>
        <v>228500</v>
      </c>
      <c r="CM41" s="2">
        <f t="shared" ca="1" si="31"/>
        <v>228500</v>
      </c>
      <c r="CN41" s="2">
        <f t="shared" ca="1" si="31"/>
        <v>228500</v>
      </c>
      <c r="CO41" s="2">
        <f t="shared" ca="1" si="31"/>
        <v>228500</v>
      </c>
      <c r="CP41" s="2">
        <f t="shared" ca="1" si="31"/>
        <v>228500</v>
      </c>
      <c r="CQ41" s="2">
        <f t="shared" ca="1" si="31"/>
        <v>228500</v>
      </c>
      <c r="CR41" s="2">
        <f t="shared" ca="1" si="31"/>
        <v>228500</v>
      </c>
      <c r="CS41" s="2">
        <f t="shared" ca="1" si="31"/>
        <v>228500</v>
      </c>
      <c r="CT41" s="2">
        <f t="shared" ca="1" si="31"/>
        <v>228500</v>
      </c>
      <c r="CU41" s="2">
        <f t="shared" ca="1" si="31"/>
        <v>228500</v>
      </c>
      <c r="CV41" s="2">
        <f t="shared" ca="1" si="31"/>
        <v>228500</v>
      </c>
      <c r="CW41" s="2">
        <f t="shared" ca="1" si="31"/>
        <v>228500</v>
      </c>
      <c r="CX41" s="2">
        <f t="shared" ca="1" si="31"/>
        <v>228500</v>
      </c>
      <c r="CY41" s="2">
        <f t="shared" ca="1" si="31"/>
        <v>228500</v>
      </c>
      <c r="CZ41" s="2">
        <f t="shared" ca="1" si="31"/>
        <v>228500</v>
      </c>
      <c r="DA41" s="2">
        <f t="shared" ca="1" si="31"/>
        <v>228500</v>
      </c>
      <c r="DB41" s="2">
        <f t="shared" ca="1" si="31"/>
        <v>228500</v>
      </c>
      <c r="DC41" s="2">
        <f t="shared" ca="1" si="31"/>
        <v>228500</v>
      </c>
      <c r="DD41" s="2">
        <f t="shared" ca="1" si="31"/>
        <v>228500</v>
      </c>
      <c r="DE41" s="2">
        <f t="shared" ca="1" si="31"/>
        <v>228500</v>
      </c>
      <c r="DF41" s="2">
        <f t="shared" ca="1" si="31"/>
        <v>228500</v>
      </c>
      <c r="DG41" s="2">
        <f t="shared" ca="1" si="31"/>
        <v>228500</v>
      </c>
      <c r="DH41" s="2">
        <f t="shared" ca="1" si="31"/>
        <v>228500</v>
      </c>
      <c r="DI41" s="2">
        <f t="shared" ca="1" si="31"/>
        <v>228500</v>
      </c>
      <c r="DJ41" s="2">
        <f t="shared" ca="1" si="31"/>
        <v>228500</v>
      </c>
      <c r="DK41" s="2">
        <f t="shared" ca="1" si="31"/>
        <v>228500</v>
      </c>
      <c r="DL41" s="2">
        <f t="shared" ca="1" si="31"/>
        <v>228500</v>
      </c>
      <c r="DM41" s="2">
        <f t="shared" ca="1" si="31"/>
        <v>228500</v>
      </c>
      <c r="DN41" s="2">
        <f t="shared" ca="1" si="31"/>
        <v>228500</v>
      </c>
      <c r="DO41" s="2">
        <f t="shared" ca="1" si="31"/>
        <v>228500</v>
      </c>
      <c r="DP41" s="2">
        <f t="shared" ca="1" si="31"/>
        <v>228500</v>
      </c>
      <c r="DQ41" s="2">
        <f t="shared" ca="1" si="31"/>
        <v>228500</v>
      </c>
      <c r="DR41" s="2">
        <f t="shared" ca="1" si="31"/>
        <v>228500</v>
      </c>
      <c r="DS41" s="2">
        <f t="shared" ca="1" si="31"/>
        <v>228500</v>
      </c>
      <c r="DT41" s="2">
        <f t="shared" ca="1" si="31"/>
        <v>228500</v>
      </c>
      <c r="DU41" s="2">
        <f t="shared" ca="1" si="31"/>
        <v>228500</v>
      </c>
      <c r="DV41" s="2">
        <f t="shared" ca="1" si="31"/>
        <v>228500</v>
      </c>
      <c r="DW41" s="2">
        <f t="shared" ca="1" si="31"/>
        <v>228500</v>
      </c>
      <c r="DX41" s="2">
        <f t="shared" ca="1" si="31"/>
        <v>228500</v>
      </c>
      <c r="DY41" s="2">
        <f t="shared" ca="1" si="31"/>
        <v>228500</v>
      </c>
      <c r="DZ41" s="2">
        <f t="shared" ca="1" si="31"/>
        <v>228500</v>
      </c>
      <c r="EA41" s="2">
        <f t="shared" ca="1" si="31"/>
        <v>228500</v>
      </c>
      <c r="EB41" s="2">
        <f t="shared" ref="EB41:GM41" ca="1" si="32">IF(EB40-EA40 &lt; 0, 0, EB40-EA40)</f>
        <v>228500</v>
      </c>
      <c r="EC41" s="2">
        <f t="shared" ca="1" si="32"/>
        <v>228500</v>
      </c>
      <c r="ED41" s="2">
        <f t="shared" ca="1" si="32"/>
        <v>228500</v>
      </c>
      <c r="EE41" s="2">
        <f t="shared" ca="1" si="32"/>
        <v>228500</v>
      </c>
      <c r="EF41" s="2">
        <f t="shared" ca="1" si="32"/>
        <v>228500</v>
      </c>
      <c r="EG41" s="2">
        <f t="shared" ca="1" si="32"/>
        <v>228500</v>
      </c>
      <c r="EH41" s="2">
        <f t="shared" ca="1" si="32"/>
        <v>228500</v>
      </c>
      <c r="EI41" s="2">
        <f t="shared" ca="1" si="32"/>
        <v>212000</v>
      </c>
      <c r="EJ41" s="2">
        <f t="shared" ca="1" si="32"/>
        <v>212000</v>
      </c>
      <c r="EK41" s="2">
        <f t="shared" ca="1" si="32"/>
        <v>212000</v>
      </c>
      <c r="EL41" s="2">
        <f t="shared" ca="1" si="32"/>
        <v>212000</v>
      </c>
      <c r="EM41" s="2">
        <f t="shared" ca="1" si="32"/>
        <v>207000</v>
      </c>
      <c r="EN41" s="2">
        <f t="shared" ca="1" si="32"/>
        <v>207000</v>
      </c>
      <c r="EO41" s="2">
        <f t="shared" ca="1" si="32"/>
        <v>207000</v>
      </c>
      <c r="EP41" s="2">
        <f t="shared" ca="1" si="32"/>
        <v>207000</v>
      </c>
      <c r="EQ41" s="2">
        <f t="shared" ca="1" si="32"/>
        <v>202000</v>
      </c>
      <c r="ER41" s="2">
        <f t="shared" ca="1" si="32"/>
        <v>202000</v>
      </c>
      <c r="ES41" s="2">
        <f t="shared" ca="1" si="32"/>
        <v>202000</v>
      </c>
      <c r="ET41" s="2">
        <f t="shared" ca="1" si="32"/>
        <v>202000</v>
      </c>
      <c r="EU41" s="2">
        <f t="shared" ca="1" si="32"/>
        <v>197000</v>
      </c>
      <c r="EV41" s="2">
        <f t="shared" ca="1" si="32"/>
        <v>197000</v>
      </c>
      <c r="EW41" s="2">
        <f t="shared" ca="1" si="32"/>
        <v>197000</v>
      </c>
      <c r="EX41" s="2">
        <f t="shared" ca="1" si="32"/>
        <v>197000</v>
      </c>
      <c r="EY41" s="2">
        <f t="shared" ca="1" si="32"/>
        <v>192000</v>
      </c>
      <c r="EZ41" s="2">
        <f t="shared" ca="1" si="32"/>
        <v>192000</v>
      </c>
      <c r="FA41" s="2">
        <f t="shared" ca="1" si="32"/>
        <v>192000</v>
      </c>
      <c r="FB41" s="2">
        <f t="shared" ca="1" si="32"/>
        <v>192000</v>
      </c>
      <c r="FC41" s="2">
        <f t="shared" ca="1" si="32"/>
        <v>187000</v>
      </c>
      <c r="FD41" s="2">
        <f t="shared" ca="1" si="32"/>
        <v>187000</v>
      </c>
      <c r="FE41" s="2">
        <f t="shared" ca="1" si="32"/>
        <v>187000</v>
      </c>
      <c r="FF41" s="2">
        <f t="shared" ca="1" si="32"/>
        <v>187000</v>
      </c>
      <c r="FG41" s="2">
        <f t="shared" ca="1" si="32"/>
        <v>182000</v>
      </c>
      <c r="FH41" s="2">
        <f t="shared" ca="1" si="32"/>
        <v>182000</v>
      </c>
      <c r="FI41" s="2">
        <f t="shared" ca="1" si="32"/>
        <v>182000</v>
      </c>
      <c r="FJ41" s="2">
        <f t="shared" ca="1" si="32"/>
        <v>182000</v>
      </c>
      <c r="FK41" s="2">
        <f t="shared" ca="1" si="32"/>
        <v>177000</v>
      </c>
      <c r="FL41" s="2">
        <f t="shared" ca="1" si="32"/>
        <v>177000</v>
      </c>
      <c r="FM41" s="2">
        <f t="shared" ca="1" si="32"/>
        <v>177000</v>
      </c>
      <c r="FN41" s="2">
        <f t="shared" ca="1" si="32"/>
        <v>177000</v>
      </c>
      <c r="FO41" s="2">
        <f t="shared" ca="1" si="32"/>
        <v>172000</v>
      </c>
      <c r="FP41" s="2">
        <f t="shared" ca="1" si="32"/>
        <v>172000</v>
      </c>
      <c r="FQ41" s="2">
        <f t="shared" ca="1" si="32"/>
        <v>172000</v>
      </c>
      <c r="FR41" s="2">
        <f t="shared" ca="1" si="32"/>
        <v>172000</v>
      </c>
      <c r="FS41" s="2">
        <f t="shared" ca="1" si="32"/>
        <v>167000</v>
      </c>
      <c r="FT41" s="2">
        <f t="shared" ca="1" si="32"/>
        <v>167000</v>
      </c>
      <c r="FU41" s="2">
        <f t="shared" ca="1" si="32"/>
        <v>167000</v>
      </c>
      <c r="FV41" s="2">
        <f t="shared" ca="1" si="32"/>
        <v>167000</v>
      </c>
      <c r="FW41" s="2">
        <f t="shared" ca="1" si="32"/>
        <v>162000</v>
      </c>
      <c r="FX41" s="2">
        <f t="shared" ca="1" si="32"/>
        <v>162000</v>
      </c>
      <c r="FY41" s="2">
        <f t="shared" ca="1" si="32"/>
        <v>162000</v>
      </c>
      <c r="FZ41" s="2">
        <f t="shared" ca="1" si="32"/>
        <v>162000</v>
      </c>
      <c r="GA41" s="2">
        <f t="shared" ca="1" si="32"/>
        <v>157000</v>
      </c>
      <c r="GB41" s="2">
        <f t="shared" ca="1" si="32"/>
        <v>157000</v>
      </c>
      <c r="GC41" s="2">
        <f t="shared" ca="1" si="32"/>
        <v>157000</v>
      </c>
      <c r="GD41" s="2">
        <f t="shared" ca="1" si="32"/>
        <v>157000</v>
      </c>
      <c r="GE41" s="2">
        <f t="shared" ca="1" si="32"/>
        <v>152000</v>
      </c>
      <c r="GF41" s="2">
        <f t="shared" ca="1" si="32"/>
        <v>152000</v>
      </c>
      <c r="GG41" s="2">
        <f t="shared" ca="1" si="32"/>
        <v>152000</v>
      </c>
      <c r="GH41" s="2">
        <f t="shared" ca="1" si="32"/>
        <v>152000</v>
      </c>
      <c r="GI41" s="2">
        <f t="shared" ca="1" si="32"/>
        <v>147000</v>
      </c>
      <c r="GJ41" s="2">
        <f t="shared" ca="1" si="32"/>
        <v>147000</v>
      </c>
      <c r="GK41" s="2">
        <f t="shared" ca="1" si="32"/>
        <v>147000</v>
      </c>
      <c r="GL41" s="2">
        <f t="shared" ca="1" si="32"/>
        <v>147000</v>
      </c>
      <c r="GM41" s="2">
        <f t="shared" ca="1" si="32"/>
        <v>142000</v>
      </c>
      <c r="GN41" s="2">
        <f t="shared" ref="GN41:IY41" ca="1" si="33">IF(GN40-GM40 &lt; 0, 0, GN40-GM40)</f>
        <v>142000</v>
      </c>
      <c r="GO41" s="2">
        <f t="shared" ca="1" si="33"/>
        <v>142000</v>
      </c>
      <c r="GP41" s="2">
        <f t="shared" ca="1" si="33"/>
        <v>142000</v>
      </c>
      <c r="GQ41" s="2">
        <f t="shared" ca="1" si="33"/>
        <v>137000</v>
      </c>
      <c r="GR41" s="2">
        <f t="shared" ca="1" si="33"/>
        <v>137000</v>
      </c>
      <c r="GS41" s="2">
        <f t="shared" ca="1" si="33"/>
        <v>137000</v>
      </c>
      <c r="GT41" s="2">
        <f t="shared" ca="1" si="33"/>
        <v>137000</v>
      </c>
      <c r="GU41" s="2">
        <f t="shared" ca="1" si="33"/>
        <v>132000</v>
      </c>
      <c r="GV41" s="2">
        <f t="shared" ca="1" si="33"/>
        <v>132000</v>
      </c>
      <c r="GW41" s="2">
        <f t="shared" ca="1" si="33"/>
        <v>132000</v>
      </c>
      <c r="GX41" s="2">
        <f t="shared" ca="1" si="33"/>
        <v>132000</v>
      </c>
      <c r="GY41" s="2">
        <f t="shared" ca="1" si="33"/>
        <v>127000</v>
      </c>
      <c r="GZ41" s="2">
        <f t="shared" ca="1" si="33"/>
        <v>127000</v>
      </c>
      <c r="HA41" s="2">
        <f t="shared" ca="1" si="33"/>
        <v>127000</v>
      </c>
      <c r="HB41" s="2">
        <f t="shared" ca="1" si="33"/>
        <v>127000</v>
      </c>
      <c r="HC41" s="2">
        <f t="shared" ca="1" si="33"/>
        <v>45000</v>
      </c>
      <c r="HD41" s="2">
        <f t="shared" ca="1" si="33"/>
        <v>45000</v>
      </c>
      <c r="HE41" s="2">
        <f t="shared" ca="1" si="33"/>
        <v>45000</v>
      </c>
      <c r="HF41" s="2">
        <f t="shared" ca="1" si="33"/>
        <v>45000</v>
      </c>
      <c r="HG41" s="2">
        <f t="shared" ca="1" si="33"/>
        <v>40000</v>
      </c>
      <c r="HH41" s="2">
        <f t="shared" ca="1" si="33"/>
        <v>40000</v>
      </c>
      <c r="HI41" s="2">
        <f t="shared" ca="1" si="33"/>
        <v>40000</v>
      </c>
      <c r="HJ41" s="2">
        <f t="shared" ca="1" si="33"/>
        <v>40000</v>
      </c>
      <c r="HK41" s="2">
        <f t="shared" ca="1" si="33"/>
        <v>35000</v>
      </c>
      <c r="HL41" s="2">
        <f t="shared" ca="1" si="33"/>
        <v>35000</v>
      </c>
      <c r="HM41" s="2">
        <f t="shared" ca="1" si="33"/>
        <v>35000</v>
      </c>
      <c r="HN41" s="2">
        <f t="shared" ca="1" si="33"/>
        <v>35000</v>
      </c>
      <c r="HO41" s="2">
        <f t="shared" ca="1" si="33"/>
        <v>30000</v>
      </c>
      <c r="HP41" s="2">
        <f t="shared" ca="1" si="33"/>
        <v>30000</v>
      </c>
      <c r="HQ41" s="2">
        <f t="shared" ca="1" si="33"/>
        <v>30000</v>
      </c>
      <c r="HR41" s="2">
        <f t="shared" ca="1" si="33"/>
        <v>30000</v>
      </c>
      <c r="HS41" s="2">
        <f t="shared" ca="1" si="33"/>
        <v>25000</v>
      </c>
      <c r="HT41" s="2">
        <f t="shared" ca="1" si="33"/>
        <v>25000</v>
      </c>
      <c r="HU41" s="2">
        <f t="shared" ca="1" si="33"/>
        <v>25000</v>
      </c>
      <c r="HV41" s="2">
        <f t="shared" ca="1" si="33"/>
        <v>25000</v>
      </c>
      <c r="HW41" s="2">
        <f t="shared" ca="1" si="33"/>
        <v>20000</v>
      </c>
      <c r="HX41" s="2">
        <f t="shared" ca="1" si="33"/>
        <v>20000</v>
      </c>
      <c r="HY41" s="2">
        <f t="shared" ca="1" si="33"/>
        <v>20000</v>
      </c>
      <c r="HZ41" s="2">
        <f t="shared" ca="1" si="33"/>
        <v>20000</v>
      </c>
      <c r="IA41" s="2">
        <f t="shared" ca="1" si="33"/>
        <v>15000</v>
      </c>
      <c r="IB41" s="2">
        <f t="shared" ca="1" si="33"/>
        <v>15000</v>
      </c>
      <c r="IC41" s="2">
        <f t="shared" ca="1" si="33"/>
        <v>15000</v>
      </c>
      <c r="ID41" s="2">
        <f t="shared" ca="1" si="33"/>
        <v>15000</v>
      </c>
      <c r="IE41" s="2">
        <f t="shared" ca="1" si="33"/>
        <v>10000</v>
      </c>
      <c r="IF41" s="2">
        <f t="shared" ca="1" si="33"/>
        <v>10000</v>
      </c>
      <c r="IG41" s="2">
        <f t="shared" ca="1" si="33"/>
        <v>10000</v>
      </c>
      <c r="IH41" s="2">
        <f t="shared" ca="1" si="33"/>
        <v>10000</v>
      </c>
      <c r="II41" s="2">
        <f t="shared" ca="1" si="33"/>
        <v>5000</v>
      </c>
      <c r="IJ41" s="2">
        <f t="shared" ca="1" si="33"/>
        <v>5000</v>
      </c>
      <c r="IK41" s="2">
        <f t="shared" ca="1" si="33"/>
        <v>5000</v>
      </c>
      <c r="IL41" s="2">
        <f t="shared" ca="1" si="33"/>
        <v>5000</v>
      </c>
      <c r="IM41" s="2">
        <f t="shared" ca="1" si="33"/>
        <v>5000</v>
      </c>
      <c r="IN41" s="2">
        <f t="shared" ca="1" si="33"/>
        <v>5000</v>
      </c>
      <c r="IO41" s="2">
        <f t="shared" ca="1" si="33"/>
        <v>0</v>
      </c>
      <c r="IP41" s="2">
        <f t="shared" ca="1" si="33"/>
        <v>0</v>
      </c>
      <c r="IQ41" s="2">
        <f t="shared" ca="1" si="33"/>
        <v>0</v>
      </c>
      <c r="IR41" s="2">
        <f t="shared" ca="1" si="33"/>
        <v>0</v>
      </c>
      <c r="IS41" s="2">
        <f t="shared" ca="1" si="33"/>
        <v>0</v>
      </c>
      <c r="IT41" s="2">
        <f t="shared" ca="1" si="33"/>
        <v>0</v>
      </c>
      <c r="IU41" s="2">
        <f t="shared" ca="1" si="33"/>
        <v>0</v>
      </c>
      <c r="IV41" s="2">
        <f t="shared" ca="1" si="33"/>
        <v>0</v>
      </c>
      <c r="IW41" s="2">
        <f t="shared" ca="1" si="33"/>
        <v>0</v>
      </c>
      <c r="IX41" s="2">
        <f t="shared" ca="1" si="33"/>
        <v>0</v>
      </c>
      <c r="IY41" s="2">
        <f t="shared" ca="1" si="33"/>
        <v>0</v>
      </c>
      <c r="IZ41" s="2">
        <f t="shared" ref="IZ41:JA41" ca="1" si="34">IF(IZ40-IY40 &lt; 0, 0, IZ40-IY40)</f>
        <v>0</v>
      </c>
      <c r="JA41" s="2">
        <f t="shared" ca="1" si="34"/>
        <v>0</v>
      </c>
      <c r="JB41" s="2">
        <v>0</v>
      </c>
      <c r="JC41" s="2"/>
    </row>
    <row r="42" spans="1:264" x14ac:dyDescent="0.2">
      <c r="JC42" s="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7EB99-7DA2-4507-8265-DC25579B619D}">
  <dimension ref="A1:K33"/>
  <sheetViews>
    <sheetView workbookViewId="0">
      <selection activeCell="B1" sqref="B1"/>
    </sheetView>
  </sheetViews>
  <sheetFormatPr defaultRowHeight="15" x14ac:dyDescent="0.25"/>
  <cols>
    <col min="1" max="1" width="23.5703125" customWidth="1"/>
    <col min="2" max="2" width="19" customWidth="1"/>
  </cols>
  <sheetData>
    <row r="1" spans="1:2" x14ac:dyDescent="0.25">
      <c r="A1" s="18" t="s">
        <v>40</v>
      </c>
      <c r="B1">
        <f>'CoD Model'!JD17*0.01</f>
        <v>60500</v>
      </c>
    </row>
    <row r="2" spans="1:2" x14ac:dyDescent="0.25">
      <c r="A2" t="s">
        <v>38</v>
      </c>
      <c r="B2">
        <f>ABS('CoD Model'!C36)</f>
        <v>228500</v>
      </c>
    </row>
    <row r="3" spans="1:2" x14ac:dyDescent="0.25">
      <c r="A3" t="s">
        <v>45</v>
      </c>
      <c r="B3">
        <f>'CoD Model'!JD21*0.01</f>
        <v>198800</v>
      </c>
    </row>
    <row r="18" spans="1:11" ht="64.5" customHeight="1" x14ac:dyDescent="0.25">
      <c r="A18" t="s">
        <v>41</v>
      </c>
      <c r="B18" s="21" t="s">
        <v>54</v>
      </c>
      <c r="C18" s="21"/>
      <c r="D18" s="21"/>
      <c r="E18" s="21"/>
      <c r="F18" s="21"/>
      <c r="G18" s="21"/>
      <c r="H18" s="21"/>
      <c r="I18" s="21"/>
      <c r="J18" s="21"/>
      <c r="K18" s="21"/>
    </row>
    <row r="20" spans="1:11" x14ac:dyDescent="0.25">
      <c r="B20" s="10" t="s">
        <v>44</v>
      </c>
      <c r="C20" t="s">
        <v>55</v>
      </c>
    </row>
    <row r="21" spans="1:11" x14ac:dyDescent="0.25">
      <c r="B21" s="22" t="s">
        <v>43</v>
      </c>
      <c r="C21" s="22"/>
      <c r="D21">
        <f>(2+2)*B2</f>
        <v>914000</v>
      </c>
    </row>
    <row r="22" spans="1:11" x14ac:dyDescent="0.25">
      <c r="B22" s="22" t="s">
        <v>46</v>
      </c>
      <c r="C22" s="22"/>
      <c r="D22">
        <f>B3</f>
        <v>198800</v>
      </c>
    </row>
    <row r="23" spans="1:11" x14ac:dyDescent="0.25">
      <c r="B23" s="20"/>
      <c r="C23" s="20"/>
    </row>
    <row r="24" spans="1:11" x14ac:dyDescent="0.25">
      <c r="B24" t="s">
        <v>47</v>
      </c>
    </row>
    <row r="26" spans="1:11" ht="43.5" customHeight="1" x14ac:dyDescent="0.25">
      <c r="A26" t="s">
        <v>41</v>
      </c>
      <c r="B26" s="23" t="s">
        <v>48</v>
      </c>
      <c r="C26" s="23"/>
      <c r="D26" s="23"/>
      <c r="E26" s="23"/>
      <c r="F26" s="23"/>
      <c r="G26" s="23"/>
      <c r="H26" s="23"/>
      <c r="I26" s="23"/>
      <c r="J26" s="23"/>
      <c r="K26" s="23"/>
    </row>
    <row r="27" spans="1:11" x14ac:dyDescent="0.25">
      <c r="B27" s="19" t="s">
        <v>42</v>
      </c>
      <c r="C27" t="s">
        <v>56</v>
      </c>
      <c r="D27" s="19"/>
    </row>
    <row r="28" spans="1:11" x14ac:dyDescent="0.25">
      <c r="B28" t="s">
        <v>43</v>
      </c>
      <c r="C28">
        <f>(2+2)*B2</f>
        <v>914000</v>
      </c>
    </row>
    <row r="29" spans="1:11" x14ac:dyDescent="0.25">
      <c r="B29" t="s">
        <v>49</v>
      </c>
      <c r="C29">
        <f>B3</f>
        <v>198800</v>
      </c>
    </row>
    <row r="31" spans="1:11" x14ac:dyDescent="0.25">
      <c r="B31" s="20" t="s">
        <v>50</v>
      </c>
      <c r="C31" s="20"/>
      <c r="D31" s="20"/>
      <c r="E31" s="20"/>
      <c r="F31" s="20"/>
      <c r="G31" s="20"/>
      <c r="H31" s="20"/>
      <c r="I31" s="20"/>
      <c r="J31" s="20"/>
    </row>
    <row r="33" spans="2:8" x14ac:dyDescent="0.25">
      <c r="B33" s="20" t="s">
        <v>51</v>
      </c>
      <c r="C33" s="20"/>
      <c r="D33" s="20"/>
      <c r="E33" s="20"/>
      <c r="F33" s="20"/>
      <c r="G33" s="20"/>
      <c r="H33" s="20"/>
    </row>
  </sheetData>
  <mergeCells count="7">
    <mergeCell ref="B33:H33"/>
    <mergeCell ref="B31:J31"/>
    <mergeCell ref="B18:K18"/>
    <mergeCell ref="B21:C21"/>
    <mergeCell ref="B22:C22"/>
    <mergeCell ref="B23:C23"/>
    <mergeCell ref="B26:K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2498-4083-4D36-8634-B8DDF97F1C57}">
  <dimension ref="A1"/>
  <sheetViews>
    <sheetView workbookViewId="0">
      <selection activeCell="H38" sqref="H3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557C-F79F-453F-91D8-BC05693F6C60}">
  <dimension ref="A1"/>
  <sheetViews>
    <sheetView topLeftCell="A28" workbookViewId="0">
      <selection activeCell="T3" sqref="T3"/>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E3A1-2D51-43AA-A1DC-7446EF2ACC09}">
  <dimension ref="A1"/>
  <sheetViews>
    <sheetView tabSelected="1" zoomScale="60" zoomScaleNormal="60" workbookViewId="0">
      <selection activeCell="AE21" sqref="AE21"/>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D37E7B4E24A445B728FC06220209AB" ma:contentTypeVersion="8" ma:contentTypeDescription="Create a new document." ma:contentTypeScope="" ma:versionID="568af9c9e580ae6902725ae584cc2ab3">
  <xsd:schema xmlns:xsd="http://www.w3.org/2001/XMLSchema" xmlns:xs="http://www.w3.org/2001/XMLSchema" xmlns:p="http://schemas.microsoft.com/office/2006/metadata/properties" xmlns:ns2="c380bee9-752c-4933-a8b6-d90f68677fe9" xmlns:ns3="c2ae45f4-8f72-41d0-9fbc-70910c0afac6" targetNamespace="http://schemas.microsoft.com/office/2006/metadata/properties" ma:root="true" ma:fieldsID="db8b44a65d3321b17d98973b7679f90b" ns2:_="" ns3:_="">
    <xsd:import namespace="c380bee9-752c-4933-a8b6-d90f68677fe9"/>
    <xsd:import namespace="c2ae45f4-8f72-41d0-9fbc-70910c0afac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80bee9-752c-4933-a8b6-d90f68677f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ae45f4-8f72-41d0-9fbc-70910c0afac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E70C9B-88DE-4BDC-9735-C814C32B64E8}">
  <ds:schemaRefs>
    <ds:schemaRef ds:uri="c380bee9-752c-4933-a8b6-d90f68677fe9"/>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c2ae45f4-8f72-41d0-9fbc-70910c0afac6"/>
    <ds:schemaRef ds:uri="http://www.w3.org/XML/1998/namespace"/>
    <ds:schemaRef ds:uri="http://purl.org/dc/dcmitype/"/>
  </ds:schemaRefs>
</ds:datastoreItem>
</file>

<file path=customXml/itemProps2.xml><?xml version="1.0" encoding="utf-8"?>
<ds:datastoreItem xmlns:ds="http://schemas.openxmlformats.org/officeDocument/2006/customXml" ds:itemID="{8823FC89-74C7-4F8C-A712-BC856826E703}">
  <ds:schemaRefs>
    <ds:schemaRef ds:uri="http://schemas.microsoft.com/sharepoint/v3/contenttype/forms"/>
  </ds:schemaRefs>
</ds:datastoreItem>
</file>

<file path=customXml/itemProps3.xml><?xml version="1.0" encoding="utf-8"?>
<ds:datastoreItem xmlns:ds="http://schemas.openxmlformats.org/officeDocument/2006/customXml" ds:itemID="{FBD1934D-B86D-4EC5-9F5E-5BDE4F6967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80bee9-752c-4933-a8b6-d90f68677fe9"/>
    <ds:schemaRef ds:uri="c2ae45f4-8f72-41d0-9fbc-70910c0af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CoD Model</vt:lpstr>
      <vt:lpstr>Project Sensitivities</vt:lpstr>
      <vt:lpstr>Cumulative Value</vt:lpstr>
      <vt:lpstr>Weekly Value Flow</vt:lpstr>
      <vt:lpstr>Delay Cost and Urgency Profile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Schultz</dc:creator>
  <cp:keywords/>
  <dc:description/>
  <cp:lastModifiedBy>Michael Fagan</cp:lastModifiedBy>
  <cp:revision/>
  <dcterms:created xsi:type="dcterms:W3CDTF">2018-03-28T01:35:09Z</dcterms:created>
  <dcterms:modified xsi:type="dcterms:W3CDTF">2019-06-27T07:58:02Z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0x010100B8D37E7B4E24A445B728FC06220209AB</vt:lpwstr>
  </property>
</Properties>
</file>