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og" sheetId="1" state="visible" r:id="rId2"/>
    <sheet name="endog" sheetId="2" state="visible" r:id="rId3"/>
    <sheet name="bates_granger" sheetId="3" state="visible" r:id="rId4"/>
    <sheet name="bates_granger_stati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<sst xmlns="http://schemas.openxmlformats.org/spreadsheetml/2006/main" count="53" uniqueCount="28">
  <si>
    <t xml:space="preserve">ts</t>
  </si>
  <si>
    <t xml:space="preserve">y</t>
  </si>
  <si>
    <t xml:space="preserve">cost</t>
  </si>
  <si>
    <t xml:space="preserve">cp</t>
  </si>
  <si>
    <t xml:space="preserve">stock_level</t>
  </si>
  <si>
    <t xml:space="preserve">retail_price</t>
  </si>
  <si>
    <t xml:space="preserve">Passengers</t>
  </si>
  <si>
    <t xml:space="preserve">y_hat_01</t>
  </si>
  <si>
    <t xml:space="preserve">y_hat_02</t>
  </si>
  <si>
    <t xml:space="preserve">y_hat_03</t>
  </si>
  <si>
    <t xml:space="preserve">y_hat_04</t>
  </si>
  <si>
    <t xml:space="preserve">y_hat_avg</t>
  </si>
  <si>
    <t xml:space="preserve">y_hat_bg</t>
  </si>
  <si>
    <t xml:space="preserve">sq_error_y_hat_01</t>
  </si>
  <si>
    <t xml:space="preserve">sq_error_y_hat_02</t>
  </si>
  <si>
    <t xml:space="preserve">sq_error_y_hat_03</t>
  </si>
  <si>
    <t xml:space="preserve">sq_error_y_hat_04</t>
  </si>
  <si>
    <t xml:space="preserve">sq_error_avg</t>
  </si>
  <si>
    <t xml:space="preserve">sq_error_bg</t>
  </si>
  <si>
    <t xml:space="preserve">mse_01</t>
  </si>
  <si>
    <t xml:space="preserve">mse_02</t>
  </si>
  <si>
    <t xml:space="preserve">mse_03</t>
  </si>
  <si>
    <t xml:space="preserve">mse_04</t>
  </si>
  <si>
    <t xml:space="preserve">wt_01</t>
  </si>
  <si>
    <t xml:space="preserve">wt_02</t>
  </si>
  <si>
    <t xml:space="preserve">wt_03</t>
  </si>
  <si>
    <t xml:space="preserve">wt_04</t>
  </si>
  <si>
    <t xml:space="preserve">ape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</si>
</sst>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#,##0"/>
    <numFmt numFmtId="167" formatCode="#,##0.00"/>
    <numFmt numFmtId="168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42737</v>
      </c>
      <c r="B2" s="2" t="n">
        <v>0</v>
      </c>
      <c r="C2" s="2" t="n">
        <v>0</v>
      </c>
      <c r="D2" s="2" t="n">
        <v>42.5340409356725</v>
      </c>
      <c r="E2" s="2" t="n">
        <v>4890</v>
      </c>
      <c r="F2" s="2" t="n">
        <v>152.650887920178</v>
      </c>
    </row>
    <row r="3" customFormat="false" ht="12.8" hidden="false" customHeight="false" outlineLevel="0" collapsed="false">
      <c r="A3" s="1" t="n">
        <v>42738</v>
      </c>
      <c r="B3" s="2" t="n">
        <v>171</v>
      </c>
      <c r="C3" s="2" t="n">
        <v>7273.321</v>
      </c>
      <c r="D3" s="2" t="n">
        <v>42.5340409356725</v>
      </c>
      <c r="E3" s="2" t="n">
        <v>2233</v>
      </c>
      <c r="F3" s="2" t="n">
        <v>63.02</v>
      </c>
    </row>
    <row r="4" customFormat="false" ht="12.8" hidden="false" customHeight="false" outlineLevel="0" collapsed="false">
      <c r="A4" s="1" t="n">
        <v>42739</v>
      </c>
      <c r="B4" s="2" t="n">
        <v>168</v>
      </c>
      <c r="C4" s="2" t="n">
        <v>7150.338</v>
      </c>
      <c r="D4" s="2" t="n">
        <v>42.5615357142857</v>
      </c>
      <c r="E4" s="2" t="n">
        <v>3119</v>
      </c>
      <c r="F4" s="2" t="n">
        <v>107.835443960089</v>
      </c>
    </row>
    <row r="5" customFormat="false" ht="12.8" hidden="false" customHeight="false" outlineLevel="0" collapsed="false">
      <c r="A5" s="1" t="n">
        <v>42740</v>
      </c>
      <c r="B5" s="2" t="n">
        <v>166</v>
      </c>
      <c r="C5" s="2" t="n">
        <v>7074.227</v>
      </c>
      <c r="D5" s="2" t="n">
        <v>42.6158253012048</v>
      </c>
      <c r="E5" s="2" t="n">
        <v>2725</v>
      </c>
      <c r="F5" s="2" t="n">
        <v>63.02</v>
      </c>
    </row>
    <row r="6" customFormat="false" ht="12.8" hidden="false" customHeight="false" outlineLevel="0" collapsed="false">
      <c r="A6" s="1" t="n">
        <v>42741</v>
      </c>
      <c r="B6" s="2" t="n">
        <v>211</v>
      </c>
      <c r="C6" s="2" t="n">
        <v>8993.719</v>
      </c>
      <c r="D6" s="2" t="n">
        <v>42.6242606635071</v>
      </c>
      <c r="E6" s="2" t="n">
        <v>2507</v>
      </c>
      <c r="F6" s="2" t="n">
        <v>62.694863635</v>
      </c>
    </row>
    <row r="7" customFormat="false" ht="12.8" hidden="false" customHeight="false" outlineLevel="0" collapsed="false">
      <c r="A7" s="1" t="n">
        <v>42742</v>
      </c>
      <c r="B7" s="2" t="n">
        <v>226</v>
      </c>
      <c r="C7" s="2" t="n">
        <v>9648.065</v>
      </c>
      <c r="D7" s="2" t="n">
        <v>42.6905530973451</v>
      </c>
      <c r="E7" s="2" t="n">
        <v>2323</v>
      </c>
      <c r="F7" s="2" t="n">
        <v>107.835443960089</v>
      </c>
    </row>
    <row r="8" customFormat="false" ht="12.8" hidden="false" customHeight="false" outlineLevel="0" collapsed="false">
      <c r="A8" s="1" t="n">
        <v>42743</v>
      </c>
      <c r="B8" s="2" t="n">
        <v>119</v>
      </c>
      <c r="C8" s="2" t="n">
        <v>5087.746</v>
      </c>
      <c r="D8" s="2" t="n">
        <v>42.7541680672269</v>
      </c>
      <c r="E8" s="2" t="n">
        <v>2276</v>
      </c>
      <c r="F8" s="2" t="n">
        <v>107.835443960089</v>
      </c>
    </row>
    <row r="9" customFormat="false" ht="12.8" hidden="false" customHeight="false" outlineLevel="0" collapsed="false">
      <c r="A9" s="1" t="n">
        <v>42744</v>
      </c>
      <c r="B9" s="2" t="n">
        <v>152</v>
      </c>
      <c r="C9" s="2" t="n">
        <v>6499.54</v>
      </c>
      <c r="D9" s="2" t="n">
        <v>42.7601315789474</v>
      </c>
      <c r="E9" s="2" t="n">
        <v>2338</v>
      </c>
      <c r="F9" s="2" t="n">
        <v>62.885833335</v>
      </c>
    </row>
    <row r="10" customFormat="false" ht="12.8" hidden="false" customHeight="false" outlineLevel="0" collapsed="false">
      <c r="A10" s="1" t="n">
        <v>42745</v>
      </c>
      <c r="B10" s="2" t="n">
        <v>239</v>
      </c>
      <c r="C10" s="2" t="n">
        <v>10242.383</v>
      </c>
      <c r="D10" s="2" t="n">
        <v>42.8551589958159</v>
      </c>
      <c r="E10" s="2" t="n">
        <v>2633</v>
      </c>
      <c r="F10" s="2" t="n">
        <v>63.02</v>
      </c>
    </row>
    <row r="11" customFormat="false" ht="12.8" hidden="false" customHeight="false" outlineLevel="0" collapsed="false">
      <c r="A11" s="1" t="n">
        <v>42746</v>
      </c>
      <c r="B11" s="2" t="n">
        <v>87</v>
      </c>
      <c r="C11" s="2" t="n">
        <v>3733.673</v>
      </c>
      <c r="D11" s="2" t="n">
        <v>42.9157816091954</v>
      </c>
      <c r="E11" s="2" t="n">
        <v>2214</v>
      </c>
      <c r="F11" s="2" t="n">
        <v>63.02</v>
      </c>
    </row>
    <row r="12" customFormat="false" ht="12.8" hidden="false" customHeight="false" outlineLevel="0" collapsed="false">
      <c r="A12" s="1" t="n">
        <v>42747</v>
      </c>
      <c r="B12" s="2" t="n">
        <v>133</v>
      </c>
      <c r="C12" s="2" t="n">
        <v>5709.179</v>
      </c>
      <c r="D12" s="2" t="n">
        <v>42.9261578947368</v>
      </c>
      <c r="E12" s="2" t="n">
        <v>3179</v>
      </c>
      <c r="F12" s="2" t="n">
        <v>107.835443960089</v>
      </c>
    </row>
    <row r="13" customFormat="false" ht="12.8" hidden="false" customHeight="false" outlineLevel="0" collapsed="false">
      <c r="A13" s="1" t="n">
        <v>42748</v>
      </c>
      <c r="B13" s="2" t="n">
        <v>192</v>
      </c>
      <c r="C13" s="2" t="n">
        <v>8232.189</v>
      </c>
      <c r="D13" s="2" t="n">
        <v>42.875984375</v>
      </c>
      <c r="E13" s="2" t="n">
        <v>2434</v>
      </c>
      <c r="F13" s="2" t="n">
        <v>63.02</v>
      </c>
    </row>
    <row r="14" customFormat="false" ht="12.8" hidden="false" customHeight="false" outlineLevel="0" collapsed="false">
      <c r="A14" s="1" t="n">
        <v>42749</v>
      </c>
      <c r="B14" s="2" t="n">
        <v>142</v>
      </c>
      <c r="C14" s="2" t="n">
        <v>6085.145</v>
      </c>
      <c r="D14" s="2" t="n">
        <v>42.8531338028169</v>
      </c>
      <c r="E14" s="2" t="n">
        <v>2510</v>
      </c>
      <c r="F14" s="2" t="n">
        <v>107.835443960089</v>
      </c>
    </row>
    <row r="15" customFormat="false" ht="12.8" hidden="false" customHeight="false" outlineLevel="0" collapsed="false">
      <c r="A15" s="1" t="n">
        <v>42750</v>
      </c>
      <c r="B15" s="2" t="n">
        <v>146</v>
      </c>
      <c r="C15" s="2" t="n">
        <v>6262.695</v>
      </c>
      <c r="D15" s="2" t="n">
        <v>42.8951712328767</v>
      </c>
      <c r="E15" s="2" t="n">
        <v>2142</v>
      </c>
      <c r="F15" s="2" t="n">
        <v>63.02</v>
      </c>
    </row>
    <row r="16" customFormat="false" ht="12.8" hidden="false" customHeight="false" outlineLevel="0" collapsed="false">
      <c r="A16" s="1" t="n">
        <v>42751</v>
      </c>
      <c r="B16" s="2" t="n">
        <v>92</v>
      </c>
      <c r="C16" s="2" t="n">
        <v>3943.497</v>
      </c>
      <c r="D16" s="2" t="n">
        <v>42.864097826087</v>
      </c>
      <c r="E16" s="2" t="n">
        <v>2161</v>
      </c>
      <c r="F16" s="2" t="n">
        <v>107.835443960089</v>
      </c>
    </row>
    <row r="17" customFormat="false" ht="12.8" hidden="false" customHeight="false" outlineLevel="0" collapsed="false">
      <c r="A17" s="1" t="n">
        <v>42752</v>
      </c>
      <c r="B17" s="2" t="n">
        <v>107</v>
      </c>
      <c r="C17" s="2" t="n">
        <v>4510.448</v>
      </c>
      <c r="D17" s="2" t="n">
        <v>42.1537196261682</v>
      </c>
      <c r="E17" s="2" t="n">
        <v>2458</v>
      </c>
      <c r="F17" s="2" t="n">
        <v>107.835443960089</v>
      </c>
    </row>
    <row r="18" customFormat="false" ht="12.8" hidden="false" customHeight="false" outlineLevel="0" collapsed="false">
      <c r="A18" s="1" t="n">
        <v>42753</v>
      </c>
      <c r="B18" s="2" t="n">
        <v>104</v>
      </c>
      <c r="C18" s="2" t="n">
        <v>4341.49</v>
      </c>
      <c r="D18" s="2" t="n">
        <v>41.7450961538462</v>
      </c>
      <c r="E18" s="2" t="n">
        <v>2940</v>
      </c>
      <c r="F18" s="2" t="n">
        <v>107.835443960089</v>
      </c>
    </row>
    <row r="19" customFormat="false" ht="12.8" hidden="false" customHeight="false" outlineLevel="0" collapsed="false">
      <c r="A19" s="1" t="n">
        <v>42754</v>
      </c>
      <c r="B19" s="2" t="n">
        <v>145</v>
      </c>
      <c r="C19" s="2" t="n">
        <v>6022.307</v>
      </c>
      <c r="D19" s="2" t="n">
        <v>41.5331517241379</v>
      </c>
      <c r="E19" s="2" t="n">
        <v>2676</v>
      </c>
      <c r="F19" s="2" t="n">
        <v>62.45136607</v>
      </c>
    </row>
    <row r="20" customFormat="false" ht="12.8" hidden="false" customHeight="false" outlineLevel="0" collapsed="false">
      <c r="A20" s="1" t="n">
        <v>42755</v>
      </c>
      <c r="B20" s="2" t="n">
        <v>171</v>
      </c>
      <c r="C20" s="2" t="n">
        <v>7088.815</v>
      </c>
      <c r="D20" s="2" t="n">
        <v>41.4550584795322</v>
      </c>
      <c r="E20" s="2" t="n">
        <v>2859</v>
      </c>
      <c r="F20" s="2" t="n">
        <v>107.835443960089</v>
      </c>
    </row>
    <row r="21" customFormat="false" ht="12.8" hidden="false" customHeight="false" outlineLevel="0" collapsed="false">
      <c r="A21" s="1" t="n">
        <v>42756</v>
      </c>
      <c r="B21" s="2" t="n">
        <v>157</v>
      </c>
      <c r="C21" s="2" t="n">
        <v>6488.643</v>
      </c>
      <c r="D21" s="2" t="n">
        <v>41.3289363057325</v>
      </c>
      <c r="E21" s="2" t="n">
        <v>2141</v>
      </c>
      <c r="F21" s="2" t="n">
        <v>63.02</v>
      </c>
    </row>
    <row r="22" customFormat="false" ht="12.8" hidden="false" customHeight="false" outlineLevel="0" collapsed="false">
      <c r="A22" s="1" t="n">
        <v>42757</v>
      </c>
      <c r="B22" s="2" t="n">
        <v>113</v>
      </c>
      <c r="C22" s="2" t="n">
        <v>4659.682</v>
      </c>
      <c r="D22" s="2" t="n">
        <v>41.2361238938053</v>
      </c>
      <c r="E22" s="2" t="n">
        <v>3146</v>
      </c>
      <c r="F22" s="2" t="n">
        <v>107.835443960089</v>
      </c>
    </row>
    <row r="23" customFormat="false" ht="12.8" hidden="false" customHeight="false" outlineLevel="0" collapsed="false">
      <c r="A23" s="1" t="n">
        <v>42758</v>
      </c>
      <c r="B23" s="2" t="n">
        <v>112</v>
      </c>
      <c r="C23" s="2" t="n">
        <v>4606.455</v>
      </c>
      <c r="D23" s="2" t="n">
        <v>41.1290625</v>
      </c>
      <c r="E23" s="2" t="n">
        <v>2466</v>
      </c>
      <c r="F23" s="2" t="n">
        <v>107.835443960089</v>
      </c>
    </row>
    <row r="24" customFormat="false" ht="12.8" hidden="false" customHeight="false" outlineLevel="0" collapsed="false">
      <c r="A24" s="1" t="n">
        <v>42759</v>
      </c>
      <c r="B24" s="2" t="n">
        <v>106</v>
      </c>
      <c r="C24" s="2" t="n">
        <v>4261.04</v>
      </c>
      <c r="D24" s="2" t="n">
        <v>40.1984905660377</v>
      </c>
      <c r="E24" s="2" t="n">
        <v>9019</v>
      </c>
      <c r="F24" s="2" t="n">
        <v>107.835443960089</v>
      </c>
    </row>
    <row r="25" customFormat="false" ht="12.8" hidden="false" customHeight="false" outlineLevel="0" collapsed="false">
      <c r="A25" s="1" t="n">
        <v>42760</v>
      </c>
      <c r="B25" s="2" t="n">
        <v>2269</v>
      </c>
      <c r="C25" s="2" t="n">
        <v>91009.308</v>
      </c>
      <c r="D25" s="2" t="n">
        <v>40.1098757161745</v>
      </c>
      <c r="E25" s="2" t="n">
        <v>8520</v>
      </c>
      <c r="F25" s="2" t="n">
        <v>50.14</v>
      </c>
    </row>
    <row r="26" customFormat="false" ht="12.8" hidden="false" customHeight="false" outlineLevel="0" collapsed="false">
      <c r="A26" s="1" t="n">
        <v>42761</v>
      </c>
      <c r="B26" s="2" t="n">
        <v>2303</v>
      </c>
      <c r="C26" s="2" t="n">
        <v>92107.172</v>
      </c>
      <c r="D26" s="2" t="n">
        <v>39.9944298740773</v>
      </c>
      <c r="E26" s="2" t="n">
        <v>9728</v>
      </c>
      <c r="F26" s="2" t="n">
        <v>50.14</v>
      </c>
    </row>
    <row r="27" customFormat="false" ht="12.8" hidden="false" customHeight="false" outlineLevel="0" collapsed="false">
      <c r="A27" s="1" t="n">
        <v>42762</v>
      </c>
      <c r="B27" s="2" t="n">
        <v>1984</v>
      </c>
      <c r="C27" s="2" t="n">
        <v>79289.119</v>
      </c>
      <c r="D27" s="2" t="n">
        <v>39.9642736895161</v>
      </c>
      <c r="E27" s="2" t="n">
        <v>11955</v>
      </c>
      <c r="F27" s="2" t="n">
        <v>50.14</v>
      </c>
    </row>
    <row r="28" customFormat="false" ht="12.8" hidden="false" customHeight="false" outlineLevel="0" collapsed="false">
      <c r="A28" s="1" t="n">
        <v>42763</v>
      </c>
      <c r="B28" s="2" t="n">
        <v>1634</v>
      </c>
      <c r="C28" s="2" t="n">
        <v>65292.518</v>
      </c>
      <c r="D28" s="2" t="n">
        <v>39.9587013463892</v>
      </c>
      <c r="E28" s="2" t="n">
        <v>10265</v>
      </c>
      <c r="F28" s="2" t="n">
        <v>50.14</v>
      </c>
    </row>
    <row r="29" customFormat="false" ht="12.8" hidden="false" customHeight="false" outlineLevel="0" collapsed="false">
      <c r="A29" s="1" t="n">
        <v>42764</v>
      </c>
      <c r="B29" s="2" t="n">
        <v>1970</v>
      </c>
      <c r="C29" s="2" t="n">
        <v>78729.548</v>
      </c>
      <c r="D29" s="2" t="n">
        <v>39.9642375634518</v>
      </c>
      <c r="E29" s="2" t="n">
        <v>8272</v>
      </c>
      <c r="F29" s="2" t="n">
        <v>50.14</v>
      </c>
    </row>
    <row r="30" customFormat="false" ht="12.8" hidden="false" customHeight="false" outlineLevel="0" collapsed="false">
      <c r="A30" s="1" t="n">
        <v>42765</v>
      </c>
      <c r="B30" s="2" t="n">
        <v>1685</v>
      </c>
      <c r="C30" s="2" t="n">
        <v>67231.442</v>
      </c>
      <c r="D30" s="2" t="n">
        <v>39.899965578635</v>
      </c>
      <c r="E30" s="2" t="n">
        <v>9273</v>
      </c>
      <c r="F30" s="2" t="n">
        <v>101.395443960089</v>
      </c>
    </row>
    <row r="31" customFormat="false" ht="12.8" hidden="false" customHeight="false" outlineLevel="0" collapsed="false">
      <c r="A31" s="1" t="n">
        <v>42766</v>
      </c>
      <c r="B31" s="2" t="n">
        <v>1587</v>
      </c>
      <c r="C31" s="2" t="n">
        <v>63382.228</v>
      </c>
      <c r="D31" s="2" t="n">
        <v>39.9383919344676</v>
      </c>
      <c r="E31" s="2" t="n">
        <v>7969</v>
      </c>
      <c r="F31" s="2" t="n">
        <v>50.14</v>
      </c>
    </row>
    <row r="32" customFormat="false" ht="12.8" hidden="false" customHeight="false" outlineLevel="0" collapsed="false">
      <c r="A32" s="1" t="n">
        <v>42767</v>
      </c>
      <c r="B32" s="2" t="n">
        <v>1798</v>
      </c>
      <c r="C32" s="2" t="n">
        <v>71822.048</v>
      </c>
      <c r="D32" s="2" t="n">
        <v>39.9455216907675</v>
      </c>
      <c r="E32" s="2" t="n">
        <v>7320</v>
      </c>
      <c r="F32" s="2" t="n">
        <v>50.14</v>
      </c>
    </row>
    <row r="33" customFormat="false" ht="12.8" hidden="false" customHeight="false" outlineLevel="0" collapsed="false">
      <c r="A33" s="1" t="n">
        <v>42768</v>
      </c>
      <c r="B33" s="2" t="n">
        <v>1958</v>
      </c>
      <c r="C33" s="2" t="n">
        <v>78094.678</v>
      </c>
      <c r="D33" s="2" t="n">
        <v>39.8849223697651</v>
      </c>
      <c r="E33" s="2" t="n">
        <v>6606</v>
      </c>
      <c r="F33" s="2" t="n">
        <v>50.14</v>
      </c>
    </row>
    <row r="34" customFormat="false" ht="12.8" hidden="false" customHeight="false" outlineLevel="0" collapsed="false">
      <c r="A34" s="1" t="n">
        <v>42769</v>
      </c>
      <c r="B34" s="2" t="n">
        <v>1877</v>
      </c>
      <c r="C34" s="2" t="n">
        <v>74800.067</v>
      </c>
      <c r="D34" s="2" t="n">
        <v>39.8508614810868</v>
      </c>
      <c r="E34" s="2" t="n">
        <v>7912</v>
      </c>
      <c r="F34" s="2" t="n">
        <v>50.14</v>
      </c>
    </row>
    <row r="35" customFormat="false" ht="12.8" hidden="false" customHeight="false" outlineLevel="0" collapsed="false">
      <c r="A35" s="1" t="n">
        <v>42770</v>
      </c>
      <c r="B35" s="2" t="n">
        <v>1888</v>
      </c>
      <c r="C35" s="2" t="n">
        <v>75277.974</v>
      </c>
      <c r="D35" s="2" t="n">
        <v>39.8718082627119</v>
      </c>
      <c r="E35" s="2" t="n">
        <v>6008</v>
      </c>
      <c r="F35" s="2" t="n">
        <v>50.14</v>
      </c>
    </row>
    <row r="36" customFormat="false" ht="12.8" hidden="false" customHeight="false" outlineLevel="0" collapsed="false">
      <c r="A36" s="1" t="n">
        <v>42771</v>
      </c>
      <c r="B36" s="2" t="n">
        <v>1097</v>
      </c>
      <c r="C36" s="2" t="n">
        <v>43709.917</v>
      </c>
      <c r="D36" s="2" t="n">
        <v>39.8449562443026</v>
      </c>
      <c r="E36" s="2" t="n">
        <v>4939</v>
      </c>
      <c r="F36" s="2" t="n">
        <v>101.395443960089</v>
      </c>
    </row>
    <row r="37" customFormat="false" ht="12.8" hidden="false" customHeight="false" outlineLevel="0" collapsed="false">
      <c r="A37" s="1" t="n">
        <v>42772</v>
      </c>
      <c r="B37" s="2" t="n">
        <v>1756</v>
      </c>
      <c r="C37" s="2" t="n">
        <v>69952.031</v>
      </c>
      <c r="D37" s="2" t="n">
        <v>39.8360085421412</v>
      </c>
      <c r="E37" s="2" t="n">
        <v>5335</v>
      </c>
      <c r="F37" s="2" t="n">
        <v>101.395443960089</v>
      </c>
    </row>
    <row r="38" customFormat="false" ht="12.8" hidden="false" customHeight="false" outlineLevel="0" collapsed="false">
      <c r="A38" s="1" t="n">
        <v>42773</v>
      </c>
      <c r="B38" s="2" t="n">
        <v>2595</v>
      </c>
      <c r="C38" s="2" t="n">
        <v>103354.382</v>
      </c>
      <c r="D38" s="2" t="n">
        <v>39.8282782273603</v>
      </c>
      <c r="E38" s="2" t="n">
        <v>3947</v>
      </c>
      <c r="F38" s="2" t="n">
        <v>84.3247031333928</v>
      </c>
    </row>
    <row r="39" customFormat="false" ht="12.8" hidden="false" customHeight="false" outlineLevel="0" collapsed="false">
      <c r="A39" s="1" t="n">
        <v>42774</v>
      </c>
      <c r="B39" s="2" t="n">
        <v>198</v>
      </c>
      <c r="C39" s="2" t="n">
        <v>7940.389</v>
      </c>
      <c r="D39" s="2" t="n">
        <v>40.1029747474747</v>
      </c>
      <c r="E39" s="2" t="n">
        <v>4228</v>
      </c>
      <c r="F39" s="2" t="n">
        <v>92.7849113567261</v>
      </c>
    </row>
    <row r="40" customFormat="false" ht="12.8" hidden="false" customHeight="false" outlineLevel="0" collapsed="false">
      <c r="A40" s="1" t="n">
        <v>42775</v>
      </c>
      <c r="B40" s="2" t="n">
        <v>230</v>
      </c>
      <c r="C40" s="2" t="n">
        <v>9253.719</v>
      </c>
      <c r="D40" s="2" t="n">
        <v>40.2335608695652</v>
      </c>
      <c r="E40" s="2" t="n">
        <v>4405</v>
      </c>
      <c r="F40" s="2" t="n">
        <v>87.4749256033928</v>
      </c>
    </row>
    <row r="41" customFormat="false" ht="12.8" hidden="false" customHeight="false" outlineLevel="0" collapsed="false">
      <c r="A41" s="1" t="n">
        <v>42776</v>
      </c>
      <c r="B41" s="2" t="n">
        <v>305</v>
      </c>
      <c r="C41" s="2" t="n">
        <v>12386.147</v>
      </c>
      <c r="D41" s="2" t="n">
        <v>40.6103180327869</v>
      </c>
      <c r="E41" s="2" t="n">
        <v>4582</v>
      </c>
      <c r="F41" s="2" t="n">
        <v>92.8659552333927</v>
      </c>
    </row>
    <row r="42" customFormat="false" ht="12.8" hidden="false" customHeight="false" outlineLevel="0" collapsed="false">
      <c r="A42" s="1" t="n">
        <v>42777</v>
      </c>
      <c r="B42" s="2" t="n">
        <v>227</v>
      </c>
      <c r="C42" s="2" t="n">
        <v>9248.287</v>
      </c>
      <c r="D42" s="2" t="n">
        <v>40.7413524229075</v>
      </c>
      <c r="E42" s="2" t="n">
        <v>4013</v>
      </c>
      <c r="F42" s="2" t="n">
        <v>107.835443960089</v>
      </c>
    </row>
    <row r="43" customFormat="false" ht="12.8" hidden="false" customHeight="false" outlineLevel="0" collapsed="false">
      <c r="A43" s="1" t="n">
        <v>42778</v>
      </c>
      <c r="B43" s="2" t="n">
        <v>174</v>
      </c>
      <c r="C43" s="2" t="n">
        <v>7055.609</v>
      </c>
      <c r="D43" s="2" t="n">
        <v>40.5494770114943</v>
      </c>
      <c r="E43" s="2" t="n">
        <v>3839</v>
      </c>
      <c r="F43" s="2" t="n">
        <v>107.835443960089</v>
      </c>
    </row>
    <row r="44" customFormat="false" ht="12.8" hidden="false" customHeight="false" outlineLevel="0" collapsed="false">
      <c r="A44" s="1" t="n">
        <v>42779</v>
      </c>
      <c r="B44" s="2" t="n">
        <v>162</v>
      </c>
      <c r="C44" s="2" t="n">
        <v>6573.97</v>
      </c>
      <c r="D44" s="2" t="n">
        <v>40.5800617283951</v>
      </c>
      <c r="E44" s="2" t="n">
        <v>3672</v>
      </c>
      <c r="F44" s="2" t="n">
        <v>107.835443960089</v>
      </c>
    </row>
    <row r="45" customFormat="false" ht="12.8" hidden="false" customHeight="false" outlineLevel="0" collapsed="false">
      <c r="A45" s="1" t="n">
        <v>42780</v>
      </c>
      <c r="B45" s="2" t="n">
        <v>152</v>
      </c>
      <c r="C45" s="2" t="n">
        <v>6191.34</v>
      </c>
      <c r="D45" s="2" t="n">
        <v>40.7325</v>
      </c>
      <c r="E45" s="2" t="n">
        <v>4576</v>
      </c>
      <c r="F45" s="2" t="n">
        <v>107.835443960089</v>
      </c>
    </row>
    <row r="46" customFormat="false" ht="12.8" hidden="false" customHeight="false" outlineLevel="0" collapsed="false">
      <c r="A46" s="1" t="n">
        <v>42781</v>
      </c>
      <c r="B46" s="2" t="n">
        <v>232</v>
      </c>
      <c r="C46" s="2" t="n">
        <v>9423.421</v>
      </c>
      <c r="D46" s="2" t="n">
        <v>40.6181939655172</v>
      </c>
      <c r="E46" s="2" t="n">
        <v>3726</v>
      </c>
      <c r="F46" s="2" t="n">
        <v>61.99601064</v>
      </c>
    </row>
    <row r="47" customFormat="false" ht="12.8" hidden="false" customHeight="false" outlineLevel="0" collapsed="false">
      <c r="A47" s="1" t="n">
        <v>42782</v>
      </c>
      <c r="B47" s="2" t="n">
        <v>236</v>
      </c>
      <c r="C47" s="2" t="n">
        <v>9622.819</v>
      </c>
      <c r="D47" s="2" t="n">
        <v>40.774656779661</v>
      </c>
      <c r="E47" s="2" t="n">
        <v>3491</v>
      </c>
      <c r="F47" s="2" t="n">
        <v>62.90723611</v>
      </c>
    </row>
    <row r="48" customFormat="false" ht="12.8" hidden="false" customHeight="false" outlineLevel="0" collapsed="false">
      <c r="A48" s="1" t="n">
        <v>42783</v>
      </c>
      <c r="B48" s="2" t="n">
        <v>261</v>
      </c>
      <c r="C48" s="2" t="n">
        <v>10680.505</v>
      </c>
      <c r="D48" s="2" t="n">
        <v>40.9214750957854</v>
      </c>
      <c r="E48" s="2" t="n">
        <v>3398</v>
      </c>
      <c r="F48" s="2" t="n">
        <v>63.02</v>
      </c>
    </row>
    <row r="49" customFormat="false" ht="12.8" hidden="false" customHeight="false" outlineLevel="0" collapsed="false">
      <c r="A49" s="1" t="n">
        <v>42784</v>
      </c>
      <c r="B49" s="2" t="n">
        <v>221</v>
      </c>
      <c r="C49" s="2" t="n">
        <v>9085.481</v>
      </c>
      <c r="D49" s="2" t="n">
        <v>41.1107737556561</v>
      </c>
      <c r="E49" s="2" t="n">
        <v>3101</v>
      </c>
      <c r="F49" s="2" t="n">
        <v>63.02</v>
      </c>
    </row>
    <row r="50" customFormat="false" ht="12.8" hidden="false" customHeight="false" outlineLevel="0" collapsed="false">
      <c r="A50" s="1" t="n">
        <v>42785</v>
      </c>
      <c r="B50" s="2" t="n">
        <v>169</v>
      </c>
      <c r="C50" s="2" t="n">
        <v>6969.824</v>
      </c>
      <c r="D50" s="2" t="n">
        <v>41.2415621301775</v>
      </c>
      <c r="E50" s="2" t="n">
        <v>3082</v>
      </c>
      <c r="F50" s="2" t="n">
        <v>92.4386054967261</v>
      </c>
    </row>
    <row r="51" customFormat="false" ht="12.8" hidden="false" customHeight="false" outlineLevel="0" collapsed="false">
      <c r="A51" s="1" t="n">
        <v>42786</v>
      </c>
      <c r="B51" s="2" t="n">
        <v>179</v>
      </c>
      <c r="C51" s="2" t="n">
        <v>7306.143</v>
      </c>
      <c r="D51" s="2" t="n">
        <v>40.8164413407821</v>
      </c>
      <c r="E51" s="2" t="n">
        <v>2811</v>
      </c>
      <c r="F51" s="2" t="n">
        <v>62.8834375</v>
      </c>
    </row>
    <row r="52" customFormat="false" ht="12.8" hidden="false" customHeight="false" outlineLevel="0" collapsed="false">
      <c r="A52" s="1" t="n">
        <v>42787</v>
      </c>
      <c r="B52" s="2" t="n">
        <v>210</v>
      </c>
      <c r="C52" s="2" t="n">
        <v>8647.538</v>
      </c>
      <c r="D52" s="2" t="n">
        <v>41.1787523809524</v>
      </c>
      <c r="E52" s="2" t="n">
        <v>2860</v>
      </c>
      <c r="F52" s="2" t="n">
        <v>62.95151111</v>
      </c>
    </row>
    <row r="53" customFormat="false" ht="12.8" hidden="false" customHeight="false" outlineLevel="0" collapsed="false">
      <c r="A53" s="1" t="n">
        <v>42788</v>
      </c>
      <c r="B53" s="2" t="n">
        <v>88</v>
      </c>
      <c r="C53" s="2" t="n">
        <v>3640.098</v>
      </c>
      <c r="D53" s="2" t="n">
        <v>41.36475</v>
      </c>
      <c r="E53" s="2" t="n">
        <v>3202</v>
      </c>
      <c r="F53" s="2" t="n">
        <v>107.835443960089</v>
      </c>
    </row>
    <row r="54" customFormat="false" ht="12.8" hidden="false" customHeight="false" outlineLevel="0" collapsed="false">
      <c r="A54" s="1" t="n">
        <v>42789</v>
      </c>
      <c r="B54" s="2" t="n">
        <v>110</v>
      </c>
      <c r="C54" s="2" t="n">
        <v>4576.135</v>
      </c>
      <c r="D54" s="2" t="n">
        <v>41.6012272727273</v>
      </c>
      <c r="E54" s="2" t="n">
        <v>3167</v>
      </c>
      <c r="F54" s="2" t="n">
        <v>92.7351107867261</v>
      </c>
    </row>
    <row r="55" customFormat="false" ht="12.8" hidden="false" customHeight="false" outlineLevel="0" collapsed="false">
      <c r="A55" s="1" t="n">
        <v>42790</v>
      </c>
      <c r="B55" s="2" t="n">
        <v>126</v>
      </c>
      <c r="C55" s="2" t="n">
        <v>5216.422</v>
      </c>
      <c r="D55" s="2" t="n">
        <v>41.4001746031746</v>
      </c>
      <c r="E55" s="2" t="n">
        <v>2951</v>
      </c>
      <c r="F55" s="2" t="n">
        <v>63.02</v>
      </c>
    </row>
    <row r="56" customFormat="false" ht="12.8" hidden="false" customHeight="false" outlineLevel="0" collapsed="false">
      <c r="A56" s="1" t="n">
        <v>42791</v>
      </c>
      <c r="B56" s="2" t="n">
        <v>97</v>
      </c>
      <c r="C56" s="2" t="n">
        <v>4035.09</v>
      </c>
      <c r="D56" s="2" t="n">
        <v>41.5988659793814</v>
      </c>
      <c r="E56" s="2" t="n">
        <v>2853</v>
      </c>
      <c r="F56" s="2" t="n">
        <v>63.02</v>
      </c>
    </row>
    <row r="57" customFormat="false" ht="12.8" hidden="false" customHeight="false" outlineLevel="0" collapsed="false">
      <c r="A57" s="1" t="n">
        <v>42792</v>
      </c>
      <c r="B57" s="2" t="n">
        <v>86</v>
      </c>
      <c r="C57" s="2" t="n">
        <v>3568.977</v>
      </c>
      <c r="D57" s="2" t="n">
        <v>41.4997325581395</v>
      </c>
      <c r="E57" s="2" t="n">
        <v>2426</v>
      </c>
      <c r="F57" s="2" t="n">
        <v>63.02</v>
      </c>
    </row>
    <row r="58" customFormat="false" ht="12.8" hidden="false" customHeight="false" outlineLevel="0" collapsed="false">
      <c r="A58" s="1" t="n">
        <v>42793</v>
      </c>
      <c r="B58" s="2" t="n">
        <v>70</v>
      </c>
      <c r="C58" s="2" t="n">
        <v>2921.921</v>
      </c>
      <c r="D58" s="2" t="n">
        <v>41.7417285714286</v>
      </c>
      <c r="E58" s="2" t="n">
        <v>3028</v>
      </c>
      <c r="F58" s="2" t="n">
        <v>107.835443960089</v>
      </c>
    </row>
    <row r="59" customFormat="false" ht="12.8" hidden="false" customHeight="false" outlineLevel="0" collapsed="false">
      <c r="A59" s="1" t="n">
        <v>42794</v>
      </c>
      <c r="B59" s="2" t="n">
        <v>72</v>
      </c>
      <c r="C59" s="2" t="n">
        <v>2971.001</v>
      </c>
      <c r="D59" s="2" t="n">
        <v>41.2639027777778</v>
      </c>
      <c r="E59" s="2" t="n">
        <v>2609</v>
      </c>
      <c r="F59" s="2" t="n">
        <v>62.758375</v>
      </c>
    </row>
    <row r="60" customFormat="false" ht="12.8" hidden="false" customHeight="false" outlineLevel="0" collapsed="false">
      <c r="A60" s="1" t="n">
        <v>42795</v>
      </c>
      <c r="B60" s="2" t="n">
        <v>85</v>
      </c>
      <c r="C60" s="2" t="n">
        <v>3544.384</v>
      </c>
      <c r="D60" s="2" t="n">
        <v>41.6986352941177</v>
      </c>
      <c r="E60" s="2" t="n">
        <v>2457</v>
      </c>
      <c r="F60" s="2" t="n">
        <v>63.02</v>
      </c>
    </row>
    <row r="61" customFormat="false" ht="12.8" hidden="false" customHeight="false" outlineLevel="0" collapsed="false">
      <c r="A61" s="1" t="n">
        <v>42796</v>
      </c>
      <c r="B61" s="2" t="n">
        <v>107</v>
      </c>
      <c r="C61" s="2" t="n">
        <v>4433.725</v>
      </c>
      <c r="D61" s="2" t="n">
        <v>41.4366822429907</v>
      </c>
      <c r="E61" s="2" t="n">
        <v>2728</v>
      </c>
      <c r="F61" s="2" t="n">
        <v>107.835443960089</v>
      </c>
    </row>
    <row r="62" customFormat="false" ht="12.8" hidden="false" customHeight="false" outlineLevel="0" collapsed="false">
      <c r="A62" s="1" t="n">
        <v>42797</v>
      </c>
      <c r="B62" s="2" t="n">
        <v>103</v>
      </c>
      <c r="C62" s="2" t="n">
        <v>4244.492</v>
      </c>
      <c r="D62" s="2" t="n">
        <v>41.2086601941748</v>
      </c>
      <c r="E62" s="2" t="n">
        <v>2743</v>
      </c>
      <c r="F62" s="2" t="n">
        <v>63.02</v>
      </c>
    </row>
    <row r="63" customFormat="false" ht="12.8" hidden="false" customHeight="false" outlineLevel="0" collapsed="false">
      <c r="A63" s="1" t="n">
        <v>42798</v>
      </c>
      <c r="B63" s="2" t="n">
        <v>100</v>
      </c>
      <c r="C63" s="2" t="n">
        <v>4094.95</v>
      </c>
      <c r="D63" s="2" t="n">
        <v>40.9495</v>
      </c>
      <c r="E63" s="2" t="n">
        <v>2404</v>
      </c>
      <c r="F63" s="2" t="n">
        <v>63.02</v>
      </c>
    </row>
    <row r="64" customFormat="false" ht="12.8" hidden="false" customHeight="false" outlineLevel="0" collapsed="false">
      <c r="A64" s="1" t="n">
        <v>42799</v>
      </c>
      <c r="B64" s="2" t="n">
        <v>73</v>
      </c>
      <c r="C64" s="2" t="n">
        <v>2996.138</v>
      </c>
      <c r="D64" s="2" t="n">
        <v>41.0429863013699</v>
      </c>
      <c r="E64" s="2" t="n">
        <v>2803</v>
      </c>
      <c r="F64" s="2" t="n">
        <v>107.835443960089</v>
      </c>
    </row>
    <row r="65" customFormat="false" ht="12.8" hidden="false" customHeight="false" outlineLevel="0" collapsed="false">
      <c r="A65" s="1" t="n">
        <v>42800</v>
      </c>
      <c r="B65" s="2" t="n">
        <v>102</v>
      </c>
      <c r="C65" s="2" t="n">
        <v>4176.189</v>
      </c>
      <c r="D65" s="2" t="n">
        <v>40.9430294117647</v>
      </c>
      <c r="E65" s="2" t="n">
        <v>2938</v>
      </c>
      <c r="F65" s="2" t="n">
        <v>62.94248148</v>
      </c>
    </row>
    <row r="66" customFormat="false" ht="12.8" hidden="false" customHeight="false" outlineLevel="0" collapsed="false">
      <c r="A66" s="1" t="n">
        <v>42801</v>
      </c>
      <c r="B66" s="2" t="n">
        <v>220</v>
      </c>
      <c r="C66" s="2" t="n">
        <v>8744.37</v>
      </c>
      <c r="D66" s="2" t="n">
        <v>39.7471363636364</v>
      </c>
      <c r="E66" s="2" t="n">
        <v>7746</v>
      </c>
      <c r="F66" s="2" t="n">
        <v>107.835443960089</v>
      </c>
    </row>
    <row r="67" customFormat="false" ht="12.8" hidden="false" customHeight="false" outlineLevel="0" collapsed="false">
      <c r="A67" s="1" t="n">
        <v>42802</v>
      </c>
      <c r="B67" s="2" t="n">
        <v>1782</v>
      </c>
      <c r="C67" s="2" t="n">
        <v>70621.311</v>
      </c>
      <c r="D67" s="2" t="n">
        <v>39.6303653198653</v>
      </c>
      <c r="E67" s="2" t="n">
        <v>7536</v>
      </c>
      <c r="F67" s="2" t="n">
        <v>50.14</v>
      </c>
    </row>
    <row r="68" customFormat="false" ht="12.8" hidden="false" customHeight="false" outlineLevel="0" collapsed="false">
      <c r="A68" s="1" t="n">
        <v>42803</v>
      </c>
      <c r="B68" s="2" t="n">
        <v>1492</v>
      </c>
      <c r="C68" s="2" t="n">
        <v>59057.646</v>
      </c>
      <c r="D68" s="2" t="n">
        <v>39.5828726541555</v>
      </c>
      <c r="E68" s="2" t="n">
        <v>10712</v>
      </c>
      <c r="F68" s="2" t="n">
        <v>50.14</v>
      </c>
    </row>
    <row r="69" customFormat="false" ht="12.8" hidden="false" customHeight="false" outlineLevel="0" collapsed="false">
      <c r="A69" s="1" t="n">
        <v>42804</v>
      </c>
      <c r="B69" s="2" t="n">
        <v>1663</v>
      </c>
      <c r="C69" s="2" t="n">
        <v>65769.123</v>
      </c>
      <c r="D69" s="2" t="n">
        <v>39.5484804570054</v>
      </c>
      <c r="E69" s="2" t="n">
        <v>11222</v>
      </c>
      <c r="F69" s="2" t="n">
        <v>50.14</v>
      </c>
    </row>
    <row r="70" customFormat="false" ht="12.8" hidden="false" customHeight="false" outlineLevel="0" collapsed="false">
      <c r="A70" s="1" t="n">
        <v>42805</v>
      </c>
      <c r="B70" s="2" t="n">
        <v>1375</v>
      </c>
      <c r="C70" s="2" t="n">
        <v>54412.044</v>
      </c>
      <c r="D70" s="2" t="n">
        <v>39.5723956363636</v>
      </c>
      <c r="E70" s="2" t="n">
        <v>9831</v>
      </c>
      <c r="F70" s="2" t="n">
        <v>50.14</v>
      </c>
    </row>
    <row r="71" customFormat="false" ht="12.8" hidden="false" customHeight="false" outlineLevel="0" collapsed="false">
      <c r="A71" s="1" t="n">
        <v>42806</v>
      </c>
      <c r="B71" s="2" t="n">
        <v>1032</v>
      </c>
      <c r="C71" s="2" t="n">
        <v>40820.386</v>
      </c>
      <c r="D71" s="2" t="n">
        <v>39.5546375968992</v>
      </c>
      <c r="E71" s="2" t="n">
        <v>8787</v>
      </c>
      <c r="F71" s="2" t="n">
        <v>50.14</v>
      </c>
    </row>
    <row r="72" customFormat="false" ht="12.8" hidden="false" customHeight="false" outlineLevel="0" collapsed="false">
      <c r="A72" s="1" t="n">
        <v>42807</v>
      </c>
      <c r="B72" s="2" t="n">
        <v>1084</v>
      </c>
      <c r="C72" s="2" t="n">
        <v>42856.57</v>
      </c>
      <c r="D72" s="2" t="n">
        <v>39.5355811808118</v>
      </c>
      <c r="E72" s="2" t="n">
        <v>9246</v>
      </c>
      <c r="F72" s="2" t="n">
        <v>50.14</v>
      </c>
    </row>
    <row r="73" customFormat="false" ht="12.8" hidden="false" customHeight="false" outlineLevel="0" collapsed="false">
      <c r="A73" s="1" t="n">
        <v>42808</v>
      </c>
      <c r="B73" s="2" t="n">
        <v>1366</v>
      </c>
      <c r="C73" s="2" t="n">
        <v>53990.655</v>
      </c>
      <c r="D73" s="2" t="n">
        <v>39.5246376281113</v>
      </c>
      <c r="E73" s="2" t="n">
        <v>8224</v>
      </c>
      <c r="F73" s="2" t="n">
        <v>50.14</v>
      </c>
    </row>
    <row r="74" customFormat="false" ht="12.8" hidden="false" customHeight="false" outlineLevel="0" collapsed="false">
      <c r="A74" s="1" t="n">
        <v>42809</v>
      </c>
      <c r="B74" s="2" t="n">
        <v>1400</v>
      </c>
      <c r="C74" s="2" t="n">
        <v>55377.518</v>
      </c>
      <c r="D74" s="2" t="n">
        <v>39.55537</v>
      </c>
      <c r="E74" s="2" t="n">
        <v>7288</v>
      </c>
      <c r="F74" s="2" t="n">
        <v>50.14</v>
      </c>
    </row>
    <row r="75" customFormat="false" ht="12.8" hidden="false" customHeight="false" outlineLevel="0" collapsed="false">
      <c r="A75" s="1" t="n">
        <v>42810</v>
      </c>
      <c r="B75" s="2" t="n">
        <v>1671</v>
      </c>
      <c r="C75" s="2" t="n">
        <v>66007.17</v>
      </c>
      <c r="D75" s="2" t="n">
        <v>39.5015978456014</v>
      </c>
      <c r="E75" s="2" t="n">
        <v>6761</v>
      </c>
      <c r="F75" s="2" t="n">
        <v>50.14</v>
      </c>
    </row>
    <row r="76" customFormat="false" ht="12.8" hidden="false" customHeight="false" outlineLevel="0" collapsed="false">
      <c r="A76" s="1" t="n">
        <v>42811</v>
      </c>
      <c r="B76" s="2" t="n">
        <v>1632</v>
      </c>
      <c r="C76" s="2" t="n">
        <v>64447.291</v>
      </c>
      <c r="D76" s="2" t="n">
        <v>39.4897616421569</v>
      </c>
      <c r="E76" s="2" t="n">
        <v>5948</v>
      </c>
      <c r="F76" s="2" t="n">
        <v>50.14</v>
      </c>
    </row>
    <row r="77" customFormat="false" ht="12.8" hidden="false" customHeight="false" outlineLevel="0" collapsed="false">
      <c r="A77" s="1" t="n">
        <v>42812</v>
      </c>
      <c r="B77" s="2" t="n">
        <v>1566</v>
      </c>
      <c r="C77" s="2" t="n">
        <v>61859.569</v>
      </c>
      <c r="D77" s="2" t="n">
        <v>39.5016404853129</v>
      </c>
      <c r="E77" s="2" t="n">
        <v>4380</v>
      </c>
      <c r="F77" s="2" t="n">
        <v>50.14</v>
      </c>
    </row>
    <row r="78" customFormat="false" ht="12.8" hidden="false" customHeight="false" outlineLevel="0" collapsed="false">
      <c r="A78" s="1" t="n">
        <v>42813</v>
      </c>
      <c r="B78" s="2" t="n">
        <v>1045</v>
      </c>
      <c r="C78" s="2" t="n">
        <v>41254.979</v>
      </c>
      <c r="D78" s="2" t="n">
        <v>39.4784488038278</v>
      </c>
      <c r="E78" s="2" t="n">
        <v>3314</v>
      </c>
      <c r="F78" s="2" t="n">
        <v>50.14</v>
      </c>
    </row>
    <row r="79" customFormat="false" ht="12.8" hidden="false" customHeight="false" outlineLevel="0" collapsed="false">
      <c r="A79" s="1" t="n">
        <v>42814</v>
      </c>
      <c r="B79" s="2" t="n">
        <v>1197</v>
      </c>
      <c r="C79" s="2" t="n">
        <v>47235.105</v>
      </c>
      <c r="D79" s="2" t="n">
        <v>39.4612406015038</v>
      </c>
      <c r="E79" s="2" t="n">
        <v>4196</v>
      </c>
      <c r="F79" s="2" t="n">
        <v>50.14</v>
      </c>
    </row>
    <row r="80" customFormat="false" ht="12.8" hidden="false" customHeight="false" outlineLevel="0" collapsed="false">
      <c r="A80" s="1" t="n">
        <v>42815</v>
      </c>
      <c r="B80" s="2" t="n">
        <v>1740</v>
      </c>
      <c r="C80" s="2" t="n">
        <v>68730.959</v>
      </c>
      <c r="D80" s="2" t="n">
        <v>39.5005511494253</v>
      </c>
      <c r="E80" s="2" t="n">
        <v>2918</v>
      </c>
      <c r="F80" s="2" t="n">
        <v>50.14</v>
      </c>
    </row>
    <row r="81" customFormat="false" ht="12.8" hidden="false" customHeight="false" outlineLevel="0" collapsed="false">
      <c r="A81" s="1" t="n">
        <v>42816</v>
      </c>
      <c r="B81" s="2" t="n">
        <v>178</v>
      </c>
      <c r="C81" s="2" t="n">
        <v>7169.895</v>
      </c>
      <c r="D81" s="2" t="n">
        <v>40.280308988764</v>
      </c>
      <c r="E81" s="2" t="n">
        <v>3252</v>
      </c>
      <c r="F81" s="2" t="n">
        <v>107.835443960089</v>
      </c>
    </row>
    <row r="82" customFormat="false" ht="12.8" hidden="false" customHeight="false" outlineLevel="0" collapsed="false">
      <c r="A82" s="1" t="n">
        <v>42817</v>
      </c>
      <c r="B82" s="2" t="n">
        <v>192</v>
      </c>
      <c r="C82" s="2" t="n">
        <v>7742.795</v>
      </c>
      <c r="D82" s="2" t="n">
        <v>40.3270572916667</v>
      </c>
      <c r="E82" s="2" t="n">
        <v>3210</v>
      </c>
      <c r="F82" s="2" t="n">
        <v>107.835443960089</v>
      </c>
    </row>
    <row r="83" customFormat="false" ht="12.8" hidden="false" customHeight="false" outlineLevel="0" collapsed="false">
      <c r="A83" s="1" t="n">
        <v>42818</v>
      </c>
      <c r="B83" s="2" t="n">
        <v>257</v>
      </c>
      <c r="C83" s="2" t="n">
        <v>10365.979</v>
      </c>
      <c r="D83" s="2" t="n">
        <v>40.3345486381323</v>
      </c>
      <c r="E83" s="2" t="n">
        <v>2641</v>
      </c>
      <c r="F83" s="2" t="n">
        <v>92.6563251400594</v>
      </c>
    </row>
    <row r="84" customFormat="false" ht="12.8" hidden="false" customHeight="false" outlineLevel="0" collapsed="false">
      <c r="A84" s="1" t="n">
        <v>42819</v>
      </c>
      <c r="B84" s="2" t="n">
        <v>150</v>
      </c>
      <c r="C84" s="2" t="n">
        <v>6040.82</v>
      </c>
      <c r="D84" s="2" t="n">
        <v>40.2721333333333</v>
      </c>
      <c r="E84" s="2" t="n">
        <v>5334</v>
      </c>
      <c r="F84" s="2" t="n">
        <v>107.835443960089</v>
      </c>
    </row>
    <row r="85" customFormat="false" ht="12.8" hidden="false" customHeight="false" outlineLevel="0" collapsed="false">
      <c r="A85" s="1" t="n">
        <v>42820</v>
      </c>
      <c r="B85" s="2" t="n">
        <v>133</v>
      </c>
      <c r="C85" s="2" t="n">
        <v>5368.805</v>
      </c>
      <c r="D85" s="2" t="n">
        <v>40.3669548872181</v>
      </c>
      <c r="E85" s="2" t="n">
        <v>2713</v>
      </c>
      <c r="F85" s="2" t="n">
        <v>107.835443960089</v>
      </c>
    </row>
    <row r="86" customFormat="false" ht="12.8" hidden="false" customHeight="false" outlineLevel="0" collapsed="false">
      <c r="A86" s="1" t="n">
        <v>42821</v>
      </c>
      <c r="B86" s="2" t="n">
        <v>145</v>
      </c>
      <c r="C86" s="2" t="n">
        <v>5823.139</v>
      </c>
      <c r="D86" s="2" t="n">
        <v>40.1595793103448</v>
      </c>
      <c r="E86" s="2" t="n">
        <v>2484</v>
      </c>
      <c r="F86" s="2" t="n">
        <v>92.8148842100594</v>
      </c>
    </row>
    <row r="87" customFormat="false" ht="12.8" hidden="false" customHeight="false" outlineLevel="0" collapsed="false">
      <c r="A87" s="1" t="n">
        <v>42822</v>
      </c>
      <c r="B87" s="2" t="n">
        <v>178</v>
      </c>
      <c r="C87" s="2" t="n">
        <v>7204.39</v>
      </c>
      <c r="D87" s="2" t="n">
        <v>40.4741011235955</v>
      </c>
      <c r="E87" s="2" t="n">
        <v>2906</v>
      </c>
      <c r="F87" s="2" t="n">
        <v>107.835443960089</v>
      </c>
    </row>
    <row r="88" customFormat="false" ht="12.8" hidden="false" customHeight="false" outlineLevel="0" collapsed="false">
      <c r="A88" s="1" t="n">
        <v>42823</v>
      </c>
      <c r="B88" s="2" t="n">
        <v>147</v>
      </c>
      <c r="C88" s="2" t="n">
        <v>5988.401</v>
      </c>
      <c r="D88" s="2" t="n">
        <v>40.7374217687075</v>
      </c>
      <c r="E88" s="2" t="n">
        <v>2541</v>
      </c>
      <c r="F88" s="2" t="n">
        <v>107.835443960089</v>
      </c>
    </row>
    <row r="89" customFormat="false" ht="12.8" hidden="false" customHeight="false" outlineLevel="0" collapsed="false">
      <c r="A89" s="1" t="n">
        <v>42824</v>
      </c>
      <c r="B89" s="2" t="n">
        <v>173</v>
      </c>
      <c r="C89" s="2" t="n">
        <v>7038.352</v>
      </c>
      <c r="D89" s="2" t="n">
        <v>40.6841156069364</v>
      </c>
      <c r="E89" s="2" t="n">
        <v>5271</v>
      </c>
      <c r="F89" s="2" t="n">
        <v>92.8342763667261</v>
      </c>
    </row>
    <row r="90" customFormat="false" ht="12.8" hidden="false" customHeight="false" outlineLevel="0" collapsed="false">
      <c r="A90" s="1" t="n">
        <v>42825</v>
      </c>
      <c r="B90" s="2" t="n">
        <v>210</v>
      </c>
      <c r="C90" s="2" t="n">
        <v>8628.25</v>
      </c>
      <c r="D90" s="2" t="n">
        <v>41.0869047619048</v>
      </c>
      <c r="E90" s="2" t="n">
        <v>2670</v>
      </c>
      <c r="F90" s="2" t="n">
        <v>63.02</v>
      </c>
    </row>
    <row r="91" customFormat="false" ht="12.8" hidden="false" customHeight="false" outlineLevel="0" collapsed="false">
      <c r="A91" s="1" t="n">
        <v>42826</v>
      </c>
      <c r="B91" s="2" t="n">
        <v>167</v>
      </c>
      <c r="C91" s="2" t="n">
        <v>6871.911</v>
      </c>
      <c r="D91" s="2" t="n">
        <v>41.1491676646707</v>
      </c>
      <c r="E91" s="2" t="n">
        <v>3051</v>
      </c>
      <c r="F91" s="2" t="n">
        <v>85.1230676025446</v>
      </c>
    </row>
    <row r="92" customFormat="false" ht="12.8" hidden="false" customHeight="false" outlineLevel="0" collapsed="false">
      <c r="A92" s="1" t="n">
        <v>42827</v>
      </c>
      <c r="B92" s="2" t="n">
        <v>180</v>
      </c>
      <c r="C92" s="2" t="n">
        <v>7426.882</v>
      </c>
      <c r="D92" s="2" t="n">
        <v>41.2604555555556</v>
      </c>
      <c r="E92" s="2" t="n">
        <v>2678</v>
      </c>
      <c r="F92" s="2" t="n">
        <v>62.96097794</v>
      </c>
    </row>
    <row r="93" customFormat="false" ht="12.8" hidden="false" customHeight="false" outlineLevel="0" collapsed="false">
      <c r="A93" s="1" t="n">
        <v>42828</v>
      </c>
      <c r="B93" s="2" t="n">
        <v>162</v>
      </c>
      <c r="C93" s="2" t="n">
        <v>6678.796</v>
      </c>
      <c r="D93" s="2" t="n">
        <v>41.2271358024691</v>
      </c>
      <c r="E93" s="2" t="n">
        <v>2453</v>
      </c>
      <c r="F93" s="2" t="n">
        <v>62.857789475</v>
      </c>
    </row>
    <row r="94" customFormat="false" ht="12.8" hidden="false" customHeight="false" outlineLevel="0" collapsed="false">
      <c r="A94" s="1" t="n">
        <v>42829</v>
      </c>
      <c r="B94" s="2" t="n">
        <v>167</v>
      </c>
      <c r="C94" s="2" t="n">
        <v>6886.495</v>
      </c>
      <c r="D94" s="2" t="n">
        <v>41.236497005988</v>
      </c>
      <c r="E94" s="2" t="n">
        <v>2269</v>
      </c>
      <c r="F94" s="2" t="n">
        <v>63.02</v>
      </c>
    </row>
    <row r="95" customFormat="false" ht="12.8" hidden="false" customHeight="false" outlineLevel="0" collapsed="false">
      <c r="A95" s="1" t="n">
        <v>42830</v>
      </c>
      <c r="B95" s="2" t="n">
        <v>212</v>
      </c>
      <c r="C95" s="2" t="n">
        <v>8766.558</v>
      </c>
      <c r="D95" s="2" t="n">
        <v>41.3516886792453</v>
      </c>
      <c r="E95" s="2" t="n">
        <v>2418</v>
      </c>
      <c r="F95" s="2" t="n">
        <v>63.02</v>
      </c>
    </row>
    <row r="96" customFormat="false" ht="12.8" hidden="false" customHeight="false" outlineLevel="0" collapsed="false">
      <c r="A96" s="1" t="n">
        <v>42831</v>
      </c>
      <c r="B96" s="2" t="n">
        <v>212</v>
      </c>
      <c r="C96" s="2" t="n">
        <v>8875.46</v>
      </c>
      <c r="D96" s="2" t="n">
        <v>41.8653773584906</v>
      </c>
      <c r="E96" s="2" t="n">
        <v>2553</v>
      </c>
      <c r="F96" s="2" t="n">
        <v>63.02</v>
      </c>
    </row>
    <row r="97" customFormat="false" ht="12.8" hidden="false" customHeight="false" outlineLevel="0" collapsed="false">
      <c r="A97" s="1" t="n">
        <v>42832</v>
      </c>
      <c r="B97" s="2" t="n">
        <v>320</v>
      </c>
      <c r="C97" s="2" t="n">
        <v>13327.721</v>
      </c>
      <c r="D97" s="2" t="n">
        <v>41.649128125</v>
      </c>
      <c r="E97" s="2" t="n">
        <v>2231</v>
      </c>
      <c r="F97" s="2" t="n">
        <v>63.02</v>
      </c>
    </row>
    <row r="98" customFormat="false" ht="12.8" hidden="false" customHeight="false" outlineLevel="0" collapsed="false">
      <c r="A98" s="1" t="n">
        <v>42833</v>
      </c>
      <c r="B98" s="2" t="n">
        <v>252</v>
      </c>
      <c r="C98" s="2" t="n">
        <v>10480.18</v>
      </c>
      <c r="D98" s="2" t="n">
        <v>41.5880158730159</v>
      </c>
      <c r="E98" s="2" t="n">
        <v>1976</v>
      </c>
      <c r="F98" s="2" t="n">
        <v>63.02</v>
      </c>
    </row>
    <row r="99" customFormat="false" ht="12.8" hidden="false" customHeight="false" outlineLevel="0" collapsed="false">
      <c r="A99" s="1" t="n">
        <v>42834</v>
      </c>
      <c r="B99" s="2" t="n">
        <v>180</v>
      </c>
      <c r="C99" s="2" t="n">
        <v>7513.064</v>
      </c>
      <c r="D99" s="2" t="n">
        <v>41.7392444444444</v>
      </c>
      <c r="E99" s="2" t="n">
        <v>1662</v>
      </c>
      <c r="F99" s="2" t="n">
        <v>63.02</v>
      </c>
    </row>
    <row r="100" customFormat="false" ht="12.8" hidden="false" customHeight="false" outlineLevel="0" collapsed="false">
      <c r="A100" s="1" t="n">
        <v>42835</v>
      </c>
      <c r="B100" s="2" t="n">
        <v>200</v>
      </c>
      <c r="C100" s="2" t="n">
        <v>8209.41</v>
      </c>
      <c r="D100" s="2" t="n">
        <v>41.04705</v>
      </c>
      <c r="E100" s="2" t="n">
        <v>2167</v>
      </c>
      <c r="F100" s="2" t="n">
        <v>92.3416473233928</v>
      </c>
    </row>
    <row r="101" customFormat="false" ht="12.8" hidden="false" customHeight="false" outlineLevel="0" collapsed="false">
      <c r="A101" s="1" t="n">
        <v>42836</v>
      </c>
      <c r="B101" s="2" t="n">
        <v>213</v>
      </c>
      <c r="C101" s="2" t="n">
        <v>8681.005</v>
      </c>
      <c r="D101" s="2" t="n">
        <v>40.7558920187793</v>
      </c>
      <c r="E101" s="2" t="n">
        <v>1991</v>
      </c>
      <c r="F101" s="2" t="n">
        <v>62.814533335</v>
      </c>
    </row>
    <row r="102" customFormat="false" ht="12.8" hidden="false" customHeight="false" outlineLevel="0" collapsed="false">
      <c r="A102" s="1" t="n">
        <v>42837</v>
      </c>
      <c r="B102" s="2" t="n">
        <v>292</v>
      </c>
      <c r="C102" s="2" t="n">
        <v>11891.483</v>
      </c>
      <c r="D102" s="2" t="n">
        <v>40.7242568493151</v>
      </c>
      <c r="E102" s="2" t="n">
        <v>2053</v>
      </c>
      <c r="F102" s="2" t="n">
        <v>62.83870588</v>
      </c>
    </row>
    <row r="103" customFormat="false" ht="12.8" hidden="false" customHeight="false" outlineLevel="0" collapsed="false">
      <c r="A103" s="1" t="n">
        <v>42838</v>
      </c>
      <c r="B103" s="2" t="n">
        <v>417</v>
      </c>
      <c r="C103" s="2" t="n">
        <v>16868.784</v>
      </c>
      <c r="D103" s="2" t="n">
        <v>40.4527194244604</v>
      </c>
      <c r="E103" s="2" t="n">
        <v>1984</v>
      </c>
      <c r="F103" s="2" t="n">
        <v>62.920935715</v>
      </c>
    </row>
    <row r="104" customFormat="false" ht="12.8" hidden="false" customHeight="false" outlineLevel="0" collapsed="false">
      <c r="A104" s="1" t="n">
        <v>42839</v>
      </c>
      <c r="B104" s="2" t="n">
        <v>202</v>
      </c>
      <c r="C104" s="2" t="n">
        <v>8161.504</v>
      </c>
      <c r="D104" s="2" t="n">
        <v>40.4034851485149</v>
      </c>
      <c r="E104" s="2" t="n">
        <v>1759</v>
      </c>
      <c r="F104" s="2" t="n">
        <v>92.6463935333928</v>
      </c>
    </row>
    <row r="105" customFormat="false" ht="12.8" hidden="false" customHeight="false" outlineLevel="0" collapsed="false">
      <c r="A105" s="1" t="n">
        <v>42840</v>
      </c>
      <c r="B105" s="2" t="n">
        <v>189</v>
      </c>
      <c r="C105" s="2" t="n">
        <v>7656.959</v>
      </c>
      <c r="D105" s="2" t="n">
        <v>40.5130105820106</v>
      </c>
      <c r="E105" s="2" t="n">
        <v>1569</v>
      </c>
      <c r="F105" s="2" t="n">
        <v>107.835443960089</v>
      </c>
    </row>
    <row r="106" customFormat="false" ht="12.8" hidden="false" customHeight="false" outlineLevel="0" collapsed="false">
      <c r="A106" s="1" t="n">
        <v>42841</v>
      </c>
      <c r="B106" s="2" t="n">
        <v>129</v>
      </c>
      <c r="C106" s="2" t="n">
        <v>5222.73</v>
      </c>
      <c r="D106" s="2" t="n">
        <v>40.4862790697674</v>
      </c>
      <c r="E106" s="2" t="n">
        <v>0</v>
      </c>
      <c r="F106" s="2" t="n">
        <v>107.835443960089</v>
      </c>
    </row>
    <row r="107" customFormat="false" ht="12.8" hidden="false" customHeight="false" outlineLevel="0" collapsed="false">
      <c r="A107" s="1" t="n">
        <v>42842</v>
      </c>
      <c r="B107" s="2" t="n">
        <v>0</v>
      </c>
      <c r="C107" s="2" t="n">
        <v>0</v>
      </c>
      <c r="D107" s="2" t="n">
        <v>39.6269481481481</v>
      </c>
      <c r="E107" s="2" t="n">
        <v>2979</v>
      </c>
      <c r="F107" s="2" t="n">
        <v>152.650887920178</v>
      </c>
    </row>
    <row r="108" customFormat="false" ht="12.8" hidden="false" customHeight="false" outlineLevel="0" collapsed="false">
      <c r="A108" s="1" t="n">
        <v>42843</v>
      </c>
      <c r="B108" s="2" t="n">
        <v>270</v>
      </c>
      <c r="C108" s="2" t="n">
        <v>10699.276</v>
      </c>
      <c r="D108" s="2" t="n">
        <v>39.6269481481481</v>
      </c>
      <c r="E108" s="2" t="n">
        <v>7470</v>
      </c>
      <c r="F108" s="2" t="n">
        <v>92.8773100567261</v>
      </c>
    </row>
    <row r="109" customFormat="false" ht="12.8" hidden="false" customHeight="false" outlineLevel="0" collapsed="false">
      <c r="A109" s="1" t="n">
        <v>42844</v>
      </c>
      <c r="B109" s="2" t="n">
        <v>1757</v>
      </c>
      <c r="C109" s="2" t="n">
        <v>69526.763</v>
      </c>
      <c r="D109" s="2" t="n">
        <v>39.5712936824132</v>
      </c>
      <c r="E109" s="2" t="n">
        <v>7448</v>
      </c>
      <c r="F109" s="2" t="n">
        <v>50.14</v>
      </c>
    </row>
    <row r="110" customFormat="false" ht="12.8" hidden="false" customHeight="false" outlineLevel="0" collapsed="false">
      <c r="A110" s="1" t="n">
        <v>42845</v>
      </c>
      <c r="B110" s="2" t="n">
        <v>1939</v>
      </c>
      <c r="C110" s="2" t="n">
        <v>76730.581</v>
      </c>
      <c r="D110" s="2" t="n">
        <v>39.5722439401753</v>
      </c>
      <c r="E110" s="2" t="n">
        <v>7923</v>
      </c>
      <c r="F110" s="2" t="n">
        <v>50.14</v>
      </c>
    </row>
    <row r="111" customFormat="false" ht="12.8" hidden="false" customHeight="false" outlineLevel="0" collapsed="false">
      <c r="A111" s="1" t="n">
        <v>42846</v>
      </c>
      <c r="B111" s="2" t="n">
        <v>1728</v>
      </c>
      <c r="C111" s="2" t="n">
        <v>68251.792</v>
      </c>
      <c r="D111" s="2" t="n">
        <v>39.4975648148148</v>
      </c>
      <c r="E111" s="2" t="n">
        <v>10554</v>
      </c>
      <c r="F111" s="2" t="n">
        <v>50.14</v>
      </c>
    </row>
    <row r="112" customFormat="false" ht="12.8" hidden="false" customHeight="false" outlineLevel="0" collapsed="false">
      <c r="A112" s="1" t="n">
        <v>42847</v>
      </c>
      <c r="B112" s="2" t="n">
        <v>1576</v>
      </c>
      <c r="C112" s="2" t="n">
        <v>62220.08</v>
      </c>
      <c r="D112" s="2" t="n">
        <v>39.4797461928934</v>
      </c>
      <c r="E112" s="2" t="n">
        <v>8797</v>
      </c>
      <c r="F112" s="2" t="n">
        <v>50.14</v>
      </c>
    </row>
    <row r="113" customFormat="false" ht="12.8" hidden="false" customHeight="false" outlineLevel="0" collapsed="false">
      <c r="A113" s="1" t="n">
        <v>42848</v>
      </c>
      <c r="B113" s="2" t="n">
        <v>1783</v>
      </c>
      <c r="C113" s="2" t="n">
        <v>70410.847</v>
      </c>
      <c r="D113" s="2" t="n">
        <v>39.4900992708918</v>
      </c>
      <c r="E113" s="2" t="n">
        <v>7350</v>
      </c>
      <c r="F113" s="2" t="n">
        <v>84.2545848633927</v>
      </c>
    </row>
    <row r="114" customFormat="false" ht="12.8" hidden="false" customHeight="false" outlineLevel="0" collapsed="false">
      <c r="A114" s="1" t="n">
        <v>42849</v>
      </c>
      <c r="B114" s="2" t="n">
        <v>1840</v>
      </c>
      <c r="C114" s="2" t="n">
        <v>72644.71</v>
      </c>
      <c r="D114" s="2" t="n">
        <v>39.4808206521739</v>
      </c>
      <c r="E114" s="2" t="n">
        <v>7146</v>
      </c>
      <c r="F114" s="2" t="n">
        <v>50.14</v>
      </c>
    </row>
    <row r="115" customFormat="false" ht="12.8" hidden="false" customHeight="false" outlineLevel="0" collapsed="false">
      <c r="A115" s="1" t="n">
        <v>42850</v>
      </c>
      <c r="B115" s="2" t="n">
        <v>1587</v>
      </c>
      <c r="C115" s="2" t="n">
        <v>62608.972</v>
      </c>
      <c r="D115" s="2" t="n">
        <v>39.4511480781348</v>
      </c>
      <c r="E115" s="2" t="n">
        <v>7685</v>
      </c>
      <c r="F115" s="2" t="n">
        <v>50.14</v>
      </c>
    </row>
    <row r="116" customFormat="false" ht="12.8" hidden="false" customHeight="false" outlineLevel="0" collapsed="false">
      <c r="A116" s="1" t="n">
        <v>42851</v>
      </c>
      <c r="B116" s="2" t="n">
        <v>1885</v>
      </c>
      <c r="C116" s="2" t="n">
        <v>74337.055</v>
      </c>
      <c r="D116" s="2" t="n">
        <v>39.4361034482759</v>
      </c>
      <c r="E116" s="2" t="n">
        <v>6863</v>
      </c>
      <c r="F116" s="2" t="n">
        <v>50.14</v>
      </c>
    </row>
    <row r="117" customFormat="false" ht="12.8" hidden="false" customHeight="false" outlineLevel="0" collapsed="false">
      <c r="A117" s="1" t="n">
        <v>42852</v>
      </c>
      <c r="B117" s="2" t="n">
        <v>1961</v>
      </c>
      <c r="C117" s="2" t="n">
        <v>77319.606</v>
      </c>
      <c r="D117" s="2" t="n">
        <v>39.4286619071902</v>
      </c>
      <c r="E117" s="2" t="n">
        <v>5697</v>
      </c>
      <c r="F117" s="2" t="n">
        <v>50.14</v>
      </c>
    </row>
    <row r="118" customFormat="false" ht="12.8" hidden="false" customHeight="false" outlineLevel="0" collapsed="false">
      <c r="A118" s="1" t="n">
        <v>42853</v>
      </c>
      <c r="B118" s="2" t="n">
        <v>1955</v>
      </c>
      <c r="C118" s="2" t="n">
        <v>77071.251</v>
      </c>
      <c r="D118" s="2" t="n">
        <v>39.4226347826087</v>
      </c>
      <c r="E118" s="2" t="n">
        <v>6842</v>
      </c>
      <c r="F118" s="2" t="n">
        <v>50.14</v>
      </c>
    </row>
    <row r="119" customFormat="false" ht="12.8" hidden="false" customHeight="false" outlineLevel="0" collapsed="false">
      <c r="A119" s="1" t="n">
        <v>42854</v>
      </c>
      <c r="B119" s="2" t="n">
        <v>1559</v>
      </c>
      <c r="C119" s="2" t="n">
        <v>61458.227</v>
      </c>
      <c r="D119" s="2" t="n">
        <v>39.4215695958948</v>
      </c>
      <c r="E119" s="2" t="n">
        <v>5102</v>
      </c>
      <c r="F119" s="2" t="n">
        <v>101.395443960089</v>
      </c>
    </row>
    <row r="120" customFormat="false" ht="12.8" hidden="false" customHeight="false" outlineLevel="0" collapsed="false">
      <c r="A120" s="1" t="n">
        <v>42855</v>
      </c>
      <c r="B120" s="2" t="n">
        <v>1217</v>
      </c>
      <c r="C120" s="2" t="n">
        <v>47975.17</v>
      </c>
      <c r="D120" s="2" t="n">
        <v>39.4208463434675</v>
      </c>
      <c r="E120" s="2" t="n">
        <v>4245</v>
      </c>
      <c r="F120" s="2" t="n">
        <v>101.395443960089</v>
      </c>
    </row>
    <row r="121" customFormat="false" ht="12.8" hidden="false" customHeight="false" outlineLevel="0" collapsed="false">
      <c r="A121" s="1" t="n">
        <v>42856</v>
      </c>
      <c r="B121" s="2" t="n">
        <v>850</v>
      </c>
      <c r="C121" s="2" t="n">
        <v>33514.149</v>
      </c>
      <c r="D121" s="2" t="n">
        <v>39.4284105882353</v>
      </c>
      <c r="E121" s="2" t="n">
        <v>3256</v>
      </c>
      <c r="F121" s="2" t="n">
        <v>101.395443960089</v>
      </c>
    </row>
    <row r="122" customFormat="false" ht="12.8" hidden="false" customHeight="false" outlineLevel="0" collapsed="false">
      <c r="A122" s="1" t="n">
        <v>42857</v>
      </c>
      <c r="B122" s="2" t="n">
        <v>2120</v>
      </c>
      <c r="C122" s="2" t="n">
        <v>83558.343</v>
      </c>
      <c r="D122" s="2" t="n">
        <v>39.414312735849</v>
      </c>
      <c r="E122" s="2" t="n">
        <v>3621</v>
      </c>
      <c r="F122" s="2" t="n">
        <v>50.14</v>
      </c>
    </row>
    <row r="123" customFormat="false" ht="12.8" hidden="false" customHeight="false" outlineLevel="0" collapsed="false">
      <c r="A123" s="1" t="n">
        <v>42858</v>
      </c>
      <c r="B123" s="2" t="n">
        <v>138</v>
      </c>
      <c r="C123" s="2" t="n">
        <v>5438.966</v>
      </c>
      <c r="D123" s="2" t="n">
        <v>39.4127971014493</v>
      </c>
      <c r="E123" s="2" t="n">
        <v>3509</v>
      </c>
      <c r="F123" s="2" t="n">
        <v>92.6034388300594</v>
      </c>
    </row>
    <row r="124" customFormat="false" ht="12.8" hidden="false" customHeight="false" outlineLevel="0" collapsed="false">
      <c r="A124" s="1" t="n">
        <v>42859</v>
      </c>
      <c r="B124" s="2" t="n">
        <v>140</v>
      </c>
      <c r="C124" s="2" t="n">
        <v>5517.856</v>
      </c>
      <c r="D124" s="2" t="n">
        <v>39.4132571428571</v>
      </c>
      <c r="E124" s="2" t="n">
        <v>3308</v>
      </c>
      <c r="F124" s="2" t="n">
        <v>107.835443960089</v>
      </c>
    </row>
    <row r="125" customFormat="false" ht="12.8" hidden="false" customHeight="false" outlineLevel="0" collapsed="false">
      <c r="A125" s="1" t="n">
        <v>42860</v>
      </c>
      <c r="B125" s="2" t="n">
        <v>202</v>
      </c>
      <c r="C125" s="2" t="n">
        <v>8015.232</v>
      </c>
      <c r="D125" s="2" t="n">
        <v>39.6793663366337</v>
      </c>
      <c r="E125" s="2" t="n">
        <v>3106</v>
      </c>
      <c r="F125" s="2" t="n">
        <v>107.835443960089</v>
      </c>
    </row>
    <row r="126" customFormat="false" ht="12.8" hidden="false" customHeight="false" outlineLevel="0" collapsed="false">
      <c r="A126" s="1" t="n">
        <v>42861</v>
      </c>
      <c r="B126" s="2" t="n">
        <v>113</v>
      </c>
      <c r="C126" s="2" t="n">
        <v>4478.493</v>
      </c>
      <c r="D126" s="2" t="n">
        <v>39.6326814159292</v>
      </c>
      <c r="E126" s="2" t="n">
        <v>3394</v>
      </c>
      <c r="F126" s="2" t="n">
        <v>107.835443960089</v>
      </c>
    </row>
    <row r="127" customFormat="false" ht="12.8" hidden="false" customHeight="false" outlineLevel="0" collapsed="false">
      <c r="A127" s="1" t="n">
        <v>42862</v>
      </c>
      <c r="B127" s="2" t="n">
        <v>108</v>
      </c>
      <c r="C127" s="2" t="n">
        <v>4286.008</v>
      </c>
      <c r="D127" s="2" t="n">
        <v>39.6852592592593</v>
      </c>
      <c r="E127" s="2" t="n">
        <v>0</v>
      </c>
      <c r="F127" s="2" t="n">
        <v>107.835443960089</v>
      </c>
    </row>
    <row r="128" customFormat="false" ht="12.8" hidden="false" customHeight="false" outlineLevel="0" collapsed="false">
      <c r="A128" s="1" t="n">
        <v>42863</v>
      </c>
      <c r="B128" s="2" t="n">
        <v>0</v>
      </c>
      <c r="C128" s="2" t="n">
        <v>0</v>
      </c>
      <c r="D128" s="2" t="n">
        <v>40.55</v>
      </c>
      <c r="E128" s="2" t="n">
        <v>6122</v>
      </c>
      <c r="F128" s="2" t="n">
        <v>152.650887920178</v>
      </c>
    </row>
    <row r="129" customFormat="false" ht="12.8" hidden="false" customHeight="false" outlineLevel="0" collapsed="false">
      <c r="A129" s="1" t="n">
        <v>42864</v>
      </c>
      <c r="B129" s="2" t="n">
        <v>180</v>
      </c>
      <c r="C129" s="2" t="n">
        <v>7299</v>
      </c>
      <c r="D129" s="2" t="n">
        <v>40.55</v>
      </c>
      <c r="E129" s="2" t="n">
        <v>3584</v>
      </c>
      <c r="F129" s="2" t="n">
        <v>107.835443960089</v>
      </c>
    </row>
    <row r="130" customFormat="false" ht="12.8" hidden="false" customHeight="false" outlineLevel="0" collapsed="false">
      <c r="A130" s="1" t="n">
        <v>42865</v>
      </c>
      <c r="B130" s="2" t="n">
        <v>138</v>
      </c>
      <c r="C130" s="2" t="n">
        <v>5551.717</v>
      </c>
      <c r="D130" s="2" t="n">
        <v>40.2298333333333</v>
      </c>
      <c r="E130" s="2" t="n">
        <v>3809</v>
      </c>
      <c r="F130" s="2" t="n">
        <v>107.835443960089</v>
      </c>
    </row>
    <row r="131" customFormat="false" ht="12.8" hidden="false" customHeight="false" outlineLevel="0" collapsed="false">
      <c r="A131" s="1" t="n">
        <v>42866</v>
      </c>
      <c r="B131" s="2" t="n">
        <v>180</v>
      </c>
      <c r="C131" s="2" t="n">
        <v>7281.151</v>
      </c>
      <c r="D131" s="2" t="n">
        <v>40.4508388888889</v>
      </c>
      <c r="E131" s="2" t="n">
        <v>3442</v>
      </c>
      <c r="F131" s="2" t="n">
        <v>63.02</v>
      </c>
    </row>
    <row r="132" customFormat="false" ht="12.8" hidden="false" customHeight="false" outlineLevel="0" collapsed="false">
      <c r="A132" s="1" t="n">
        <v>42867</v>
      </c>
      <c r="B132" s="2" t="n">
        <v>171</v>
      </c>
      <c r="C132" s="2" t="n">
        <v>6901.396</v>
      </c>
      <c r="D132" s="2" t="n">
        <v>40.3590409356725</v>
      </c>
      <c r="E132" s="2" t="n">
        <v>3537</v>
      </c>
      <c r="F132" s="2" t="n">
        <v>63.02</v>
      </c>
    </row>
    <row r="133" customFormat="false" ht="12.8" hidden="false" customHeight="false" outlineLevel="0" collapsed="false">
      <c r="A133" s="1" t="n">
        <v>42868</v>
      </c>
      <c r="B133" s="2" t="n">
        <v>175</v>
      </c>
      <c r="C133" s="2" t="n">
        <v>7101.16</v>
      </c>
      <c r="D133" s="2" t="n">
        <v>40.5780571428571</v>
      </c>
      <c r="E133" s="2" t="n">
        <v>2840</v>
      </c>
      <c r="F133" s="2" t="n">
        <v>62.782923075</v>
      </c>
    </row>
    <row r="134" customFormat="false" ht="12.8" hidden="false" customHeight="false" outlineLevel="0" collapsed="false">
      <c r="A134" s="1" t="n">
        <v>42869</v>
      </c>
      <c r="B134" s="2" t="n">
        <v>114</v>
      </c>
      <c r="C134" s="2" t="n">
        <v>4614.55</v>
      </c>
      <c r="D134" s="2" t="n">
        <v>40.4785087719298</v>
      </c>
      <c r="E134" s="2" t="n">
        <v>3760</v>
      </c>
      <c r="F134" s="2" t="n">
        <v>92.6739904167261</v>
      </c>
    </row>
    <row r="135" customFormat="false" ht="12.8" hidden="false" customHeight="false" outlineLevel="0" collapsed="false">
      <c r="A135" s="1" t="n">
        <v>42870</v>
      </c>
      <c r="B135" s="2" t="n">
        <v>104</v>
      </c>
      <c r="C135" s="2" t="n">
        <v>4261.916</v>
      </c>
      <c r="D135" s="2" t="n">
        <v>40.9799615384615</v>
      </c>
      <c r="E135" s="2" t="n">
        <v>3315</v>
      </c>
      <c r="F135" s="2" t="n">
        <v>85.2865275350446</v>
      </c>
    </row>
    <row r="136" customFormat="false" ht="12.8" hidden="false" customHeight="false" outlineLevel="0" collapsed="false">
      <c r="A136" s="1" t="n">
        <v>42871</v>
      </c>
      <c r="B136" s="2" t="n">
        <v>160</v>
      </c>
      <c r="C136" s="2" t="n">
        <v>6552.587</v>
      </c>
      <c r="D136" s="2" t="n">
        <v>40.95366875</v>
      </c>
      <c r="E136" s="2" t="n">
        <v>3155</v>
      </c>
      <c r="F136" s="2" t="n">
        <v>62.506333335</v>
      </c>
    </row>
    <row r="137" customFormat="false" ht="12.8" hidden="false" customHeight="false" outlineLevel="0" collapsed="false">
      <c r="A137" s="1" t="n">
        <v>42872</v>
      </c>
      <c r="B137" s="2" t="n">
        <v>208</v>
      </c>
      <c r="C137" s="2" t="n">
        <v>8585.482</v>
      </c>
      <c r="D137" s="2" t="n">
        <v>41.2763557692308</v>
      </c>
      <c r="E137" s="2" t="n">
        <v>3023</v>
      </c>
      <c r="F137" s="2" t="n">
        <v>63.02</v>
      </c>
    </row>
    <row r="138" customFormat="false" ht="12.8" hidden="false" customHeight="false" outlineLevel="0" collapsed="false">
      <c r="A138" s="1" t="n">
        <v>42873</v>
      </c>
      <c r="B138" s="2" t="n">
        <v>241</v>
      </c>
      <c r="C138" s="2" t="n">
        <v>9920.996</v>
      </c>
      <c r="D138" s="2" t="n">
        <v>41.1659585062241</v>
      </c>
      <c r="E138" s="2" t="n">
        <v>2777</v>
      </c>
      <c r="F138" s="2" t="n">
        <v>62.95248387</v>
      </c>
    </row>
    <row r="139" customFormat="false" ht="12.8" hidden="false" customHeight="false" outlineLevel="0" collapsed="false">
      <c r="A139" s="1" t="n">
        <v>42874</v>
      </c>
      <c r="B139" s="2" t="n">
        <v>240</v>
      </c>
      <c r="C139" s="2" t="n">
        <v>9878.367</v>
      </c>
      <c r="D139" s="2" t="n">
        <v>41.1598625</v>
      </c>
      <c r="E139" s="2" t="n">
        <v>2871</v>
      </c>
      <c r="F139" s="2" t="n">
        <v>63.02</v>
      </c>
    </row>
    <row r="140" customFormat="false" ht="12.8" hidden="false" customHeight="false" outlineLevel="0" collapsed="false">
      <c r="A140" s="1" t="n">
        <v>42875</v>
      </c>
      <c r="B140" s="2" t="n">
        <v>122</v>
      </c>
      <c r="C140" s="2" t="n">
        <v>5031.618</v>
      </c>
      <c r="D140" s="2" t="n">
        <v>41.2427704918033</v>
      </c>
      <c r="E140" s="2" t="n">
        <v>2745</v>
      </c>
      <c r="F140" s="2" t="n">
        <v>92.8182665600594</v>
      </c>
    </row>
    <row r="141" customFormat="false" ht="12.8" hidden="false" customHeight="false" outlineLevel="0" collapsed="false">
      <c r="A141" s="1" t="n">
        <v>42876</v>
      </c>
      <c r="B141" s="2" t="n">
        <v>120</v>
      </c>
      <c r="C141" s="2" t="n">
        <v>4913.015</v>
      </c>
      <c r="D141" s="2" t="n">
        <v>40.9417916666667</v>
      </c>
      <c r="E141" s="2" t="n">
        <v>2699</v>
      </c>
      <c r="F141" s="2" t="n">
        <v>107.835443960089</v>
      </c>
    </row>
    <row r="142" customFormat="false" ht="12.8" hidden="false" customHeight="false" outlineLevel="0" collapsed="false">
      <c r="A142" s="1" t="n">
        <v>42877</v>
      </c>
      <c r="B142" s="2" t="n">
        <v>201</v>
      </c>
      <c r="C142" s="2" t="n">
        <v>8230.237</v>
      </c>
      <c r="D142" s="2" t="n">
        <v>40.9464527363184</v>
      </c>
      <c r="E142" s="2" t="n">
        <v>2602</v>
      </c>
      <c r="F142" s="2" t="n">
        <v>62.3517541666667</v>
      </c>
    </row>
    <row r="143" customFormat="false" ht="12.8" hidden="false" customHeight="false" outlineLevel="0" collapsed="false">
      <c r="A143" s="1" t="n">
        <v>42878</v>
      </c>
      <c r="B143" s="2" t="n">
        <v>158</v>
      </c>
      <c r="C143" s="2" t="n">
        <v>6454.544</v>
      </c>
      <c r="D143" s="2" t="n">
        <v>40.8515443037975</v>
      </c>
      <c r="E143" s="2" t="n">
        <v>2619</v>
      </c>
      <c r="F143" s="2" t="n">
        <v>63.02</v>
      </c>
    </row>
    <row r="144" customFormat="false" ht="12.8" hidden="false" customHeight="false" outlineLevel="0" collapsed="false">
      <c r="A144" s="1" t="n">
        <v>42879</v>
      </c>
      <c r="B144" s="2" t="n">
        <v>251</v>
      </c>
      <c r="C144" s="2" t="n">
        <v>10292.388</v>
      </c>
      <c r="D144" s="2" t="n">
        <v>41.0055298804781</v>
      </c>
      <c r="E144" s="2" t="n">
        <v>2331</v>
      </c>
      <c r="F144" s="2" t="n">
        <v>62.506333335</v>
      </c>
    </row>
    <row r="145" customFormat="false" ht="12.8" hidden="false" customHeight="false" outlineLevel="0" collapsed="false">
      <c r="A145" s="1" t="n">
        <v>42880</v>
      </c>
      <c r="B145" s="2" t="n">
        <v>298</v>
      </c>
      <c r="C145" s="2" t="n">
        <v>12126.31</v>
      </c>
      <c r="D145" s="2" t="n">
        <v>40.6923154362416</v>
      </c>
      <c r="E145" s="2" t="n">
        <v>2209</v>
      </c>
      <c r="F145" s="2" t="n">
        <v>62.83870588</v>
      </c>
    </row>
    <row r="146" customFormat="false" ht="12.8" hidden="false" customHeight="false" outlineLevel="0" collapsed="false">
      <c r="A146" s="1" t="n">
        <v>42881</v>
      </c>
      <c r="B146" s="2" t="n">
        <v>211</v>
      </c>
      <c r="C146" s="2" t="n">
        <v>8662.579</v>
      </c>
      <c r="D146" s="2" t="n">
        <v>41.0548767772512</v>
      </c>
      <c r="E146" s="2" t="n">
        <v>1974</v>
      </c>
      <c r="F146" s="2" t="n">
        <v>62.95459375</v>
      </c>
    </row>
    <row r="147" customFormat="false" ht="12.8" hidden="false" customHeight="false" outlineLevel="0" collapsed="false">
      <c r="A147" s="1" t="n">
        <v>42882</v>
      </c>
      <c r="B147" s="2" t="n">
        <v>154</v>
      </c>
      <c r="C147" s="2" t="n">
        <v>6335.861</v>
      </c>
      <c r="D147" s="2" t="n">
        <v>41.1419545454545</v>
      </c>
      <c r="E147" s="2" t="n">
        <v>1819</v>
      </c>
      <c r="F147" s="2" t="n">
        <v>107.835443960089</v>
      </c>
    </row>
    <row r="148" customFormat="false" ht="12.8" hidden="false" customHeight="false" outlineLevel="0" collapsed="false">
      <c r="A148" s="1" t="n">
        <v>42883</v>
      </c>
      <c r="B148" s="2" t="n">
        <v>126</v>
      </c>
      <c r="C148" s="2" t="n">
        <v>5126.109</v>
      </c>
      <c r="D148" s="2" t="n">
        <v>40.6834047619048</v>
      </c>
      <c r="E148" s="2" t="n">
        <v>1663</v>
      </c>
      <c r="F148" s="2" t="n">
        <v>107.835443960089</v>
      </c>
    </row>
    <row r="149" customFormat="false" ht="12.8" hidden="false" customHeight="false" outlineLevel="0" collapsed="false">
      <c r="A149" s="1" t="n">
        <v>42884</v>
      </c>
      <c r="B149" s="2" t="n">
        <v>147</v>
      </c>
      <c r="C149" s="2" t="n">
        <v>5898.818</v>
      </c>
      <c r="D149" s="2" t="n">
        <v>40.1280136054422</v>
      </c>
      <c r="E149" s="2" t="n">
        <v>2494</v>
      </c>
      <c r="F149" s="2" t="n">
        <v>107.835443960089</v>
      </c>
    </row>
    <row r="150" customFormat="false" ht="12.8" hidden="false" customHeight="false" outlineLevel="0" collapsed="false">
      <c r="A150" s="1" t="n">
        <v>42885</v>
      </c>
      <c r="B150" s="2" t="n">
        <v>209</v>
      </c>
      <c r="C150" s="2" t="n">
        <v>8326.593</v>
      </c>
      <c r="D150" s="2" t="n">
        <v>39.8401578947368</v>
      </c>
      <c r="E150" s="2" t="n">
        <v>8552</v>
      </c>
      <c r="F150" s="2" t="n">
        <v>62.956984695</v>
      </c>
    </row>
    <row r="151" customFormat="false" ht="12.8" hidden="false" customHeight="false" outlineLevel="0" collapsed="false">
      <c r="A151" s="1" t="n">
        <v>42886</v>
      </c>
      <c r="B151" s="2" t="n">
        <v>1649</v>
      </c>
      <c r="C151" s="2" t="n">
        <v>65638.164</v>
      </c>
      <c r="D151" s="2" t="n">
        <v>39.8048295936931</v>
      </c>
      <c r="E151" s="2" t="n">
        <v>8282</v>
      </c>
      <c r="F151" s="2" t="n">
        <v>52.88313904</v>
      </c>
    </row>
    <row r="152" customFormat="false" ht="12.8" hidden="false" customHeight="false" outlineLevel="0" collapsed="false">
      <c r="A152" s="1" t="n">
        <v>42887</v>
      </c>
      <c r="B152" s="2" t="n">
        <v>1616</v>
      </c>
      <c r="C152" s="2" t="n">
        <v>64356.628</v>
      </c>
      <c r="D152" s="2" t="n">
        <v>39.824646039604</v>
      </c>
      <c r="E152" s="2" t="n">
        <v>8743</v>
      </c>
      <c r="F152" s="2" t="n">
        <v>51.98</v>
      </c>
    </row>
    <row r="153" customFormat="false" ht="12.8" hidden="false" customHeight="false" outlineLevel="0" collapsed="false">
      <c r="A153" s="1" t="n">
        <v>42888</v>
      </c>
      <c r="B153" s="2" t="n">
        <v>1539</v>
      </c>
      <c r="C153" s="2" t="n">
        <v>61284.996</v>
      </c>
      <c r="D153" s="2" t="n">
        <v>39.8213099415205</v>
      </c>
      <c r="E153" s="2" t="n">
        <v>10380</v>
      </c>
      <c r="F153" s="2" t="n">
        <v>51.870331125</v>
      </c>
    </row>
    <row r="154" customFormat="false" ht="12.8" hidden="false" customHeight="false" outlineLevel="0" collapsed="false">
      <c r="A154" s="1" t="n">
        <v>42889</v>
      </c>
      <c r="B154" s="2" t="n">
        <v>1035</v>
      </c>
      <c r="C154" s="2" t="n">
        <v>41198.222</v>
      </c>
      <c r="D154" s="2" t="n">
        <v>39.805045410628</v>
      </c>
      <c r="E154" s="2" t="n">
        <v>9340</v>
      </c>
      <c r="F154" s="2" t="n">
        <v>102.315443960089</v>
      </c>
    </row>
    <row r="155" customFormat="false" ht="12.8" hidden="false" customHeight="false" outlineLevel="0" collapsed="false">
      <c r="A155" s="1" t="n">
        <v>42890</v>
      </c>
      <c r="B155" s="2" t="n">
        <v>1081</v>
      </c>
      <c r="C155" s="2" t="n">
        <v>43027.852</v>
      </c>
      <c r="D155" s="2" t="n">
        <v>39.8037483811286</v>
      </c>
      <c r="E155" s="2" t="n">
        <v>8828</v>
      </c>
      <c r="F155" s="2" t="n">
        <v>102.315443960089</v>
      </c>
    </row>
    <row r="156" customFormat="false" ht="12.8" hidden="false" customHeight="false" outlineLevel="0" collapsed="false">
      <c r="A156" s="1" t="n">
        <v>42891</v>
      </c>
      <c r="B156" s="2" t="n">
        <v>1374</v>
      </c>
      <c r="C156" s="2" t="n">
        <v>54692.01</v>
      </c>
      <c r="D156" s="2" t="n">
        <v>39.8049563318777</v>
      </c>
      <c r="E156" s="2" t="n">
        <v>9088</v>
      </c>
      <c r="F156" s="2" t="n">
        <v>51.98</v>
      </c>
    </row>
    <row r="157" customFormat="false" ht="12.8" hidden="false" customHeight="false" outlineLevel="0" collapsed="false">
      <c r="A157" s="1" t="n">
        <v>42892</v>
      </c>
      <c r="B157" s="2" t="n">
        <v>1738</v>
      </c>
      <c r="C157" s="2" t="n">
        <v>69165.763</v>
      </c>
      <c r="D157" s="2" t="n">
        <v>39.7961812428078</v>
      </c>
      <c r="E157" s="2" t="n">
        <v>8198</v>
      </c>
      <c r="F157" s="2" t="n">
        <v>51.98</v>
      </c>
    </row>
    <row r="158" customFormat="false" ht="12.8" hidden="false" customHeight="false" outlineLevel="0" collapsed="false">
      <c r="A158" s="1" t="n">
        <v>42893</v>
      </c>
      <c r="B158" s="2" t="n">
        <v>1642</v>
      </c>
      <c r="C158" s="2" t="n">
        <v>65367.052</v>
      </c>
      <c r="D158" s="2" t="n">
        <v>39.8094104750305</v>
      </c>
      <c r="E158" s="2" t="n">
        <v>7313</v>
      </c>
      <c r="F158" s="2" t="n">
        <v>51.98</v>
      </c>
    </row>
    <row r="159" customFormat="false" ht="12.8" hidden="false" customHeight="false" outlineLevel="0" collapsed="false">
      <c r="A159" s="1" t="n">
        <v>42894</v>
      </c>
      <c r="B159" s="2" t="n">
        <v>1724</v>
      </c>
      <c r="C159" s="2" t="n">
        <v>68638.413</v>
      </c>
      <c r="D159" s="2" t="n">
        <v>39.8134646171694</v>
      </c>
      <c r="E159" s="2" t="n">
        <v>6961</v>
      </c>
      <c r="F159" s="2" t="n">
        <v>51.98</v>
      </c>
    </row>
    <row r="160" customFormat="false" ht="12.8" hidden="false" customHeight="false" outlineLevel="0" collapsed="false">
      <c r="A160" s="1" t="n">
        <v>42895</v>
      </c>
      <c r="B160" s="2" t="n">
        <v>1388</v>
      </c>
      <c r="C160" s="2" t="n">
        <v>55255.291</v>
      </c>
      <c r="D160" s="2" t="n">
        <v>39.8092874639769</v>
      </c>
      <c r="E160" s="2" t="n">
        <v>7876</v>
      </c>
      <c r="F160" s="2" t="n">
        <v>51.98</v>
      </c>
    </row>
    <row r="161" customFormat="false" ht="12.8" hidden="false" customHeight="false" outlineLevel="0" collapsed="false">
      <c r="A161" s="1" t="n">
        <v>42896</v>
      </c>
      <c r="B161" s="2" t="n">
        <v>1412</v>
      </c>
      <c r="C161" s="2" t="n">
        <v>56199.249</v>
      </c>
      <c r="D161" s="2" t="n">
        <v>39.8011678470255</v>
      </c>
      <c r="E161" s="2" t="n">
        <v>6458</v>
      </c>
      <c r="F161" s="2" t="n">
        <v>51.33025</v>
      </c>
    </row>
    <row r="162" customFormat="false" ht="12.8" hidden="false" customHeight="false" outlineLevel="0" collapsed="false">
      <c r="A162" s="1" t="n">
        <v>42897</v>
      </c>
      <c r="B162" s="2" t="n">
        <v>832</v>
      </c>
      <c r="C162" s="2" t="n">
        <v>33111.808</v>
      </c>
      <c r="D162" s="2" t="n">
        <v>39.7978461538462</v>
      </c>
      <c r="E162" s="2" t="n">
        <v>5626</v>
      </c>
      <c r="F162" s="2" t="n">
        <v>51.98</v>
      </c>
    </row>
    <row r="163" customFormat="false" ht="12.8" hidden="false" customHeight="false" outlineLevel="0" collapsed="false">
      <c r="A163" s="1" t="n">
        <v>42898</v>
      </c>
      <c r="B163" s="2" t="n">
        <v>1511</v>
      </c>
      <c r="C163" s="2" t="n">
        <v>60130.965</v>
      </c>
      <c r="D163" s="2" t="n">
        <v>39.7954765056254</v>
      </c>
      <c r="E163" s="2" t="n">
        <v>5509</v>
      </c>
      <c r="F163" s="2" t="n">
        <v>51.98</v>
      </c>
    </row>
    <row r="164" customFormat="false" ht="12.8" hidden="false" customHeight="false" outlineLevel="0" collapsed="false">
      <c r="A164" s="1" t="n">
        <v>42899</v>
      </c>
      <c r="B164" s="2" t="n">
        <v>1493</v>
      </c>
      <c r="C164" s="2" t="n">
        <v>59428.146</v>
      </c>
      <c r="D164" s="2" t="n">
        <v>39.80451841929</v>
      </c>
      <c r="E164" s="2" t="n">
        <v>4900</v>
      </c>
      <c r="F164" s="2" t="n">
        <v>52.11065089</v>
      </c>
    </row>
    <row r="165" customFormat="false" ht="12.8" hidden="false" customHeight="false" outlineLevel="0" collapsed="false">
      <c r="A165" s="1" t="n">
        <v>42900</v>
      </c>
      <c r="B165" s="2" t="n">
        <v>268</v>
      </c>
      <c r="C165" s="2" t="n">
        <v>10663.657</v>
      </c>
      <c r="D165" s="2" t="n">
        <v>39.7897649253731</v>
      </c>
      <c r="E165" s="2" t="n">
        <v>4600</v>
      </c>
      <c r="F165" s="2" t="n">
        <v>84.9021288550446</v>
      </c>
    </row>
    <row r="166" customFormat="false" ht="12.8" hidden="false" customHeight="false" outlineLevel="0" collapsed="false">
      <c r="A166" s="1" t="n">
        <v>42901</v>
      </c>
      <c r="B166" s="2" t="n">
        <v>329</v>
      </c>
      <c r="C166" s="2" t="n">
        <v>13091.226</v>
      </c>
      <c r="D166" s="2" t="n">
        <v>39.7909604863222</v>
      </c>
      <c r="E166" s="2" t="n">
        <v>4242</v>
      </c>
      <c r="F166" s="2" t="n">
        <v>62.63475</v>
      </c>
    </row>
    <row r="167" customFormat="false" ht="12.8" hidden="false" customHeight="false" outlineLevel="0" collapsed="false">
      <c r="A167" s="1" t="n">
        <v>42902</v>
      </c>
      <c r="B167" s="2" t="n">
        <v>347</v>
      </c>
      <c r="C167" s="2" t="n">
        <v>13806.867</v>
      </c>
      <c r="D167" s="2" t="n">
        <v>39.789242074928</v>
      </c>
      <c r="E167" s="2" t="n">
        <v>3884</v>
      </c>
      <c r="F167" s="2" t="n">
        <v>92.8550306667261</v>
      </c>
    </row>
    <row r="168" customFormat="false" ht="12.8" hidden="false" customHeight="false" outlineLevel="0" collapsed="false">
      <c r="A168" s="1" t="n">
        <v>42903</v>
      </c>
      <c r="B168" s="2" t="n">
        <v>247</v>
      </c>
      <c r="C168" s="2" t="n">
        <v>9829.483</v>
      </c>
      <c r="D168" s="2" t="n">
        <v>39.7954777327935</v>
      </c>
      <c r="E168" s="2" t="n">
        <v>3645</v>
      </c>
      <c r="F168" s="2" t="n">
        <v>92.0931242567261</v>
      </c>
    </row>
    <row r="169" customFormat="false" ht="12.8" hidden="false" customHeight="false" outlineLevel="0" collapsed="false">
      <c r="A169" s="1" t="n">
        <v>42904</v>
      </c>
      <c r="B169" s="2" t="n">
        <v>191</v>
      </c>
      <c r="C169" s="2" t="n">
        <v>7600.971</v>
      </c>
      <c r="D169" s="2" t="n">
        <v>39.7956596858639</v>
      </c>
      <c r="E169" s="2" t="n">
        <v>3490</v>
      </c>
      <c r="F169" s="2" t="n">
        <v>107.835443960089</v>
      </c>
    </row>
    <row r="170" customFormat="false" ht="12.8" hidden="false" customHeight="false" outlineLevel="0" collapsed="false">
      <c r="A170" s="1" t="n">
        <v>42905</v>
      </c>
      <c r="B170" s="2" t="n">
        <v>214</v>
      </c>
      <c r="C170" s="2" t="n">
        <v>8534.008</v>
      </c>
      <c r="D170" s="2" t="n">
        <v>39.8785420560748</v>
      </c>
      <c r="E170" s="2" t="n">
        <v>2586</v>
      </c>
      <c r="F170" s="2" t="n">
        <v>92.7627959733928</v>
      </c>
    </row>
    <row r="171" customFormat="false" ht="12.8" hidden="false" customHeight="false" outlineLevel="0" collapsed="false">
      <c r="A171" s="1" t="n">
        <v>42906</v>
      </c>
      <c r="B171" s="2" t="n">
        <v>248</v>
      </c>
      <c r="C171" s="2" t="n">
        <v>9900.52</v>
      </c>
      <c r="D171" s="2" t="n">
        <v>39.9214516129032</v>
      </c>
      <c r="E171" s="2" t="n">
        <v>2336</v>
      </c>
      <c r="F171" s="2" t="n">
        <v>92.6286293067261</v>
      </c>
    </row>
    <row r="172" customFormat="false" ht="12.8" hidden="false" customHeight="false" outlineLevel="0" collapsed="false">
      <c r="A172" s="1" t="n">
        <v>42907</v>
      </c>
      <c r="B172" s="2" t="n">
        <v>218</v>
      </c>
      <c r="C172" s="2" t="n">
        <v>8700.277</v>
      </c>
      <c r="D172" s="2" t="n">
        <v>39.9095275229358</v>
      </c>
      <c r="E172" s="2" t="n">
        <v>4325</v>
      </c>
      <c r="F172" s="2" t="n">
        <v>92.7993868833928</v>
      </c>
    </row>
    <row r="173" customFormat="false" ht="12.8" hidden="false" customHeight="false" outlineLevel="0" collapsed="false">
      <c r="A173" s="1" t="n">
        <v>42908</v>
      </c>
      <c r="B173" s="2" t="n">
        <v>303</v>
      </c>
      <c r="C173" s="2" t="n">
        <v>12077.315</v>
      </c>
      <c r="D173" s="2" t="n">
        <v>39.8591254125413</v>
      </c>
      <c r="E173" s="2" t="n">
        <v>2781</v>
      </c>
      <c r="F173" s="2" t="n">
        <v>107.835443960089</v>
      </c>
    </row>
    <row r="174" customFormat="false" ht="12.8" hidden="false" customHeight="false" outlineLevel="0" collapsed="false">
      <c r="A174" s="1" t="n">
        <v>42909</v>
      </c>
      <c r="B174" s="2" t="n">
        <v>391</v>
      </c>
      <c r="C174" s="2" t="n">
        <v>15746.597</v>
      </c>
      <c r="D174" s="2" t="n">
        <v>40.2726265984655</v>
      </c>
      <c r="E174" s="2" t="n">
        <v>2538</v>
      </c>
      <c r="F174" s="2" t="n">
        <v>63.02</v>
      </c>
    </row>
    <row r="175" customFormat="false" ht="12.8" hidden="false" customHeight="false" outlineLevel="0" collapsed="false">
      <c r="A175" s="1" t="n">
        <v>42910</v>
      </c>
      <c r="B175" s="2" t="n">
        <v>213</v>
      </c>
      <c r="C175" s="2" t="n">
        <v>8596.265</v>
      </c>
      <c r="D175" s="2" t="n">
        <v>40.3580516431925</v>
      </c>
      <c r="E175" s="2" t="n">
        <v>2133</v>
      </c>
      <c r="F175" s="2" t="n">
        <v>107.835443960089</v>
      </c>
    </row>
    <row r="176" customFormat="false" ht="12.8" hidden="false" customHeight="false" outlineLevel="0" collapsed="false">
      <c r="A176" s="1" t="n">
        <v>42911</v>
      </c>
      <c r="B176" s="2" t="n">
        <v>182</v>
      </c>
      <c r="C176" s="2" t="n">
        <v>7367.257</v>
      </c>
      <c r="D176" s="2" t="n">
        <v>40.4794340659341</v>
      </c>
      <c r="E176" s="2" t="n">
        <v>2332</v>
      </c>
      <c r="F176" s="2" t="n">
        <v>107.835443960089</v>
      </c>
    </row>
    <row r="177" customFormat="false" ht="12.8" hidden="false" customHeight="false" outlineLevel="0" collapsed="false">
      <c r="A177" s="1" t="n">
        <v>42912</v>
      </c>
      <c r="B177" s="2" t="n">
        <v>302</v>
      </c>
      <c r="C177" s="2" t="n">
        <v>12386.278</v>
      </c>
      <c r="D177" s="2" t="n">
        <v>41.0141655629139</v>
      </c>
      <c r="E177" s="2" t="n">
        <v>2459</v>
      </c>
      <c r="F177" s="2" t="n">
        <v>92.8635229233928</v>
      </c>
    </row>
    <row r="178" customFormat="false" ht="12.8" hidden="false" customHeight="false" outlineLevel="0" collapsed="false">
      <c r="A178" s="1" t="n">
        <v>42913</v>
      </c>
      <c r="B178" s="2" t="n">
        <v>207</v>
      </c>
      <c r="C178" s="2" t="n">
        <v>8502.284</v>
      </c>
      <c r="D178" s="2" t="n">
        <v>41.0738357487923</v>
      </c>
      <c r="E178" s="2" t="n">
        <v>2392</v>
      </c>
      <c r="F178" s="2" t="n">
        <v>62.50532787</v>
      </c>
    </row>
    <row r="179" customFormat="false" ht="12.8" hidden="false" customHeight="false" outlineLevel="0" collapsed="false">
      <c r="A179" s="1" t="n">
        <v>42914</v>
      </c>
      <c r="B179" s="2" t="n">
        <v>209</v>
      </c>
      <c r="C179" s="2" t="n">
        <v>8709.028</v>
      </c>
      <c r="D179" s="2" t="n">
        <v>41.669990430622</v>
      </c>
      <c r="E179" s="2" t="n">
        <v>2594</v>
      </c>
      <c r="F179" s="2" t="n">
        <v>107.835443960089</v>
      </c>
    </row>
    <row r="180" customFormat="false" ht="12.8" hidden="false" customHeight="false" outlineLevel="0" collapsed="false">
      <c r="A180" s="1" t="n">
        <v>42915</v>
      </c>
      <c r="B180" s="2" t="n">
        <v>193</v>
      </c>
      <c r="C180" s="2" t="n">
        <v>8113.113</v>
      </c>
      <c r="D180" s="2" t="n">
        <v>42.0368549222798</v>
      </c>
      <c r="E180" s="2" t="n">
        <v>2617</v>
      </c>
      <c r="F180" s="2" t="n">
        <v>63.02</v>
      </c>
    </row>
    <row r="181" customFormat="false" ht="12.8" hidden="false" customHeight="false" outlineLevel="0" collapsed="false">
      <c r="A181" s="1" t="n">
        <v>42916</v>
      </c>
      <c r="B181" s="2" t="n">
        <v>153</v>
      </c>
      <c r="C181" s="2" t="n">
        <v>6434.957</v>
      </c>
      <c r="D181" s="2" t="n">
        <v>42.0585424836601</v>
      </c>
      <c r="E181" s="2" t="n">
        <v>2331</v>
      </c>
      <c r="F181" s="2" t="n">
        <v>63.02</v>
      </c>
    </row>
    <row r="182" customFormat="false" ht="12.8" hidden="false" customHeight="false" outlineLevel="0" collapsed="false">
      <c r="A182" s="1" t="n">
        <v>42917</v>
      </c>
      <c r="B182" s="2" t="n">
        <v>144</v>
      </c>
      <c r="C182" s="2" t="n">
        <v>6030.386</v>
      </c>
      <c r="D182" s="2" t="n">
        <v>41.8776805555556</v>
      </c>
      <c r="E182" s="2" t="n">
        <v>2421</v>
      </c>
      <c r="F182" s="2" t="n">
        <v>107.835443960089</v>
      </c>
    </row>
    <row r="183" customFormat="false" ht="12.8" hidden="false" customHeight="false" outlineLevel="0" collapsed="false">
      <c r="A183" s="1" t="n">
        <v>42918</v>
      </c>
      <c r="B183" s="2" t="n">
        <v>85</v>
      </c>
      <c r="C183" s="2" t="n">
        <v>3529.386</v>
      </c>
      <c r="D183" s="2" t="n">
        <v>41.5221882352941</v>
      </c>
      <c r="E183" s="2" t="n">
        <v>2237</v>
      </c>
      <c r="F183" s="2" t="n">
        <v>107.835443960089</v>
      </c>
    </row>
    <row r="184" customFormat="false" ht="12.8" hidden="false" customHeight="false" outlineLevel="0" collapsed="false">
      <c r="A184" s="1" t="n">
        <v>42919</v>
      </c>
      <c r="B184" s="2" t="n">
        <v>128</v>
      </c>
      <c r="C184" s="2" t="n">
        <v>5291.125</v>
      </c>
      <c r="D184" s="2" t="n">
        <v>41.3369140625</v>
      </c>
      <c r="E184" s="2" t="n">
        <v>2256</v>
      </c>
      <c r="F184" s="2" t="n">
        <v>65.151884375</v>
      </c>
    </row>
    <row r="185" customFormat="false" ht="12.8" hidden="false" customHeight="false" outlineLevel="0" collapsed="false">
      <c r="A185" s="1" t="n">
        <v>42920</v>
      </c>
      <c r="B185" s="2" t="n">
        <v>168</v>
      </c>
      <c r="C185" s="2" t="n">
        <v>6929.476</v>
      </c>
      <c r="D185" s="2" t="n">
        <v>41.2468809523809</v>
      </c>
      <c r="E185" s="2" t="n">
        <v>2258</v>
      </c>
      <c r="F185" s="2" t="n">
        <v>92.7225459733928</v>
      </c>
    </row>
    <row r="186" customFormat="false" ht="12.8" hidden="false" customHeight="false" outlineLevel="0" collapsed="false">
      <c r="A186" s="1" t="n">
        <v>42921</v>
      </c>
      <c r="B186" s="2" t="n">
        <v>94</v>
      </c>
      <c r="C186" s="2" t="n">
        <v>3860.778</v>
      </c>
      <c r="D186" s="2" t="n">
        <v>41.0721063829787</v>
      </c>
      <c r="E186" s="2" t="n">
        <v>2157</v>
      </c>
      <c r="F186" s="2" t="n">
        <v>107.835443960089</v>
      </c>
    </row>
    <row r="187" customFormat="false" ht="12.8" hidden="false" customHeight="false" outlineLevel="0" collapsed="false">
      <c r="A187" s="1" t="n">
        <v>42922</v>
      </c>
      <c r="B187" s="2" t="n">
        <v>103</v>
      </c>
      <c r="C187" s="2" t="n">
        <v>4210.848</v>
      </c>
      <c r="D187" s="2" t="n">
        <v>40.8820194174757</v>
      </c>
      <c r="E187" s="2" t="n">
        <v>2048</v>
      </c>
      <c r="F187" s="2" t="n">
        <v>107.835443960089</v>
      </c>
    </row>
    <row r="188" customFormat="false" ht="12.8" hidden="false" customHeight="false" outlineLevel="0" collapsed="false">
      <c r="A188" s="1" t="n">
        <v>42923</v>
      </c>
      <c r="B188" s="2" t="n">
        <v>185</v>
      </c>
      <c r="C188" s="2" t="n">
        <v>7592.528</v>
      </c>
      <c r="D188" s="2" t="n">
        <v>41.0406918918919</v>
      </c>
      <c r="E188" s="2" t="n">
        <v>2135</v>
      </c>
      <c r="F188" s="2" t="n">
        <v>107.835443960089</v>
      </c>
    </row>
    <row r="189" customFormat="false" ht="12.8" hidden="false" customHeight="false" outlineLevel="0" collapsed="false">
      <c r="A189" s="1" t="n">
        <v>42924</v>
      </c>
      <c r="B189" s="2" t="n">
        <v>97</v>
      </c>
      <c r="C189" s="2" t="n">
        <v>3945.699</v>
      </c>
      <c r="D189" s="2" t="n">
        <v>40.6773092783505</v>
      </c>
      <c r="E189" s="2" t="n">
        <v>2135</v>
      </c>
      <c r="F189" s="2" t="n">
        <v>107.835443960089</v>
      </c>
    </row>
    <row r="190" customFormat="false" ht="12.8" hidden="false" customHeight="false" outlineLevel="0" collapsed="false">
      <c r="A190" s="1" t="n">
        <v>42925</v>
      </c>
      <c r="B190" s="2" t="n">
        <v>123</v>
      </c>
      <c r="C190" s="2" t="n">
        <v>4998.921</v>
      </c>
      <c r="D190" s="2" t="n">
        <v>40.6416341463415</v>
      </c>
      <c r="E190" s="2" t="n">
        <v>2174</v>
      </c>
      <c r="F190" s="2" t="n">
        <v>107.835443960089</v>
      </c>
    </row>
    <row r="191" customFormat="false" ht="12.8" hidden="false" customHeight="false" outlineLevel="0" collapsed="false">
      <c r="A191" s="1" t="n">
        <v>42926</v>
      </c>
      <c r="B191" s="2" t="n">
        <v>136</v>
      </c>
      <c r="C191" s="2" t="n">
        <v>5555.909</v>
      </c>
      <c r="D191" s="2" t="n">
        <v>40.8522720588235</v>
      </c>
      <c r="E191" s="2" t="n">
        <v>3461</v>
      </c>
      <c r="F191" s="2" t="n">
        <v>107.835443960089</v>
      </c>
    </row>
    <row r="192" customFormat="false" ht="12.8" hidden="false" customHeight="false" outlineLevel="0" collapsed="false">
      <c r="A192" s="1" t="n">
        <v>42927</v>
      </c>
      <c r="B192" s="2" t="n">
        <v>183</v>
      </c>
      <c r="C192" s="2" t="n">
        <v>7408.934</v>
      </c>
      <c r="D192" s="2" t="n">
        <v>40.4859781420765</v>
      </c>
      <c r="E192" s="2" t="n">
        <v>7176</v>
      </c>
      <c r="F192" s="2" t="n">
        <v>62.595384615</v>
      </c>
    </row>
    <row r="193" customFormat="false" ht="12.8" hidden="false" customHeight="false" outlineLevel="0" collapsed="false">
      <c r="A193" s="1" t="n">
        <v>42928</v>
      </c>
      <c r="B193" s="2" t="n">
        <v>1592</v>
      </c>
      <c r="C193" s="2" t="n">
        <v>63833.704</v>
      </c>
      <c r="D193" s="2" t="n">
        <v>40.0965477386935</v>
      </c>
      <c r="E193" s="2" t="n">
        <v>7168</v>
      </c>
      <c r="F193" s="2" t="n">
        <v>51.98</v>
      </c>
    </row>
    <row r="194" customFormat="false" ht="12.8" hidden="false" customHeight="false" outlineLevel="0" collapsed="false">
      <c r="A194" s="1" t="n">
        <v>42929</v>
      </c>
      <c r="B194" s="2" t="n">
        <v>1306</v>
      </c>
      <c r="C194" s="2" t="n">
        <v>52286.549</v>
      </c>
      <c r="D194" s="2" t="n">
        <v>40.0356424196018</v>
      </c>
      <c r="E194" s="2" t="n">
        <v>8654</v>
      </c>
      <c r="F194" s="2" t="n">
        <v>51.98</v>
      </c>
    </row>
    <row r="195" customFormat="false" ht="12.8" hidden="false" customHeight="false" outlineLevel="0" collapsed="false">
      <c r="A195" s="1" t="n">
        <v>42930</v>
      </c>
      <c r="B195" s="2" t="n">
        <v>1632</v>
      </c>
      <c r="C195" s="2" t="n">
        <v>65184.244</v>
      </c>
      <c r="D195" s="2" t="n">
        <v>39.9413259803922</v>
      </c>
      <c r="E195" s="2" t="n">
        <v>9779</v>
      </c>
      <c r="F195" s="2" t="n">
        <v>51.98</v>
      </c>
    </row>
    <row r="196" customFormat="false" ht="12.8" hidden="false" customHeight="false" outlineLevel="0" collapsed="false">
      <c r="A196" s="1" t="n">
        <v>42931</v>
      </c>
      <c r="B196" s="2" t="n">
        <v>1411</v>
      </c>
      <c r="C196" s="2" t="n">
        <v>56388.283</v>
      </c>
      <c r="D196" s="2" t="n">
        <v>39.9633472714387</v>
      </c>
      <c r="E196" s="2" t="n">
        <v>8327</v>
      </c>
      <c r="F196" s="2" t="n">
        <v>51.98</v>
      </c>
    </row>
    <row r="197" customFormat="false" ht="12.8" hidden="false" customHeight="false" outlineLevel="0" collapsed="false">
      <c r="A197" s="1" t="n">
        <v>42932</v>
      </c>
      <c r="B197" s="2" t="n">
        <v>848</v>
      </c>
      <c r="C197" s="2" t="n">
        <v>33863.934</v>
      </c>
      <c r="D197" s="2" t="n">
        <v>39.9338844339623</v>
      </c>
      <c r="E197" s="2" t="n">
        <v>7478</v>
      </c>
      <c r="F197" s="2" t="n">
        <v>51.98</v>
      </c>
    </row>
    <row r="198" customFormat="false" ht="12.8" hidden="false" customHeight="false" outlineLevel="0" collapsed="false">
      <c r="A198" s="1" t="n">
        <v>42933</v>
      </c>
      <c r="B198" s="2" t="n">
        <v>1619</v>
      </c>
      <c r="C198" s="2" t="n">
        <v>64557.749</v>
      </c>
      <c r="D198" s="2" t="n">
        <v>39.875076590488</v>
      </c>
      <c r="E198" s="2" t="n">
        <v>8565</v>
      </c>
      <c r="F198" s="2" t="n">
        <v>51.98</v>
      </c>
    </row>
    <row r="199" customFormat="false" ht="12.8" hidden="false" customHeight="false" outlineLevel="0" collapsed="false">
      <c r="A199" s="1" t="n">
        <v>42934</v>
      </c>
      <c r="B199" s="2" t="n">
        <v>1265</v>
      </c>
      <c r="C199" s="2" t="n">
        <v>50470.759</v>
      </c>
      <c r="D199" s="2" t="n">
        <v>39.897833201581</v>
      </c>
      <c r="E199" s="2" t="n">
        <v>7459</v>
      </c>
      <c r="F199" s="2" t="n">
        <v>51.98</v>
      </c>
    </row>
    <row r="200" customFormat="false" ht="12.8" hidden="false" customHeight="false" outlineLevel="0" collapsed="false">
      <c r="A200" s="1" t="n">
        <v>42935</v>
      </c>
      <c r="B200" s="2" t="n">
        <v>1277</v>
      </c>
      <c r="C200" s="2" t="n">
        <v>50929.072</v>
      </c>
      <c r="D200" s="2" t="n">
        <v>39.8818104933438</v>
      </c>
      <c r="E200" s="2" t="n">
        <v>7278</v>
      </c>
      <c r="F200" s="2" t="n">
        <v>51.98</v>
      </c>
    </row>
    <row r="201" customFormat="false" ht="12.8" hidden="false" customHeight="false" outlineLevel="0" collapsed="false">
      <c r="A201" s="1" t="n">
        <v>42936</v>
      </c>
      <c r="B201" s="2" t="n">
        <v>1500</v>
      </c>
      <c r="C201" s="2" t="n">
        <v>59814.049</v>
      </c>
      <c r="D201" s="2" t="n">
        <v>39.8760326666667</v>
      </c>
      <c r="E201" s="2" t="n">
        <v>6445</v>
      </c>
      <c r="F201" s="2" t="n">
        <v>51.98</v>
      </c>
    </row>
    <row r="202" customFormat="false" ht="12.8" hidden="false" customHeight="false" outlineLevel="0" collapsed="false">
      <c r="A202" s="1" t="n">
        <v>42937</v>
      </c>
      <c r="B202" s="2" t="n">
        <v>1915</v>
      </c>
      <c r="C202" s="2" t="n">
        <v>76286.889</v>
      </c>
      <c r="D202" s="2" t="n">
        <v>39.8364955613577</v>
      </c>
      <c r="E202" s="2" t="n">
        <v>7098</v>
      </c>
      <c r="F202" s="2" t="n">
        <v>51.98</v>
      </c>
    </row>
    <row r="203" customFormat="false" ht="12.8" hidden="false" customHeight="false" outlineLevel="0" collapsed="false">
      <c r="A203" s="1" t="n">
        <v>42938</v>
      </c>
      <c r="B203" s="2" t="n">
        <v>1545</v>
      </c>
      <c r="C203" s="2" t="n">
        <v>61538.171</v>
      </c>
      <c r="D203" s="2" t="n">
        <v>39.8305313915858</v>
      </c>
      <c r="E203" s="2" t="n">
        <v>5551</v>
      </c>
      <c r="F203" s="2" t="n">
        <v>51.98</v>
      </c>
    </row>
    <row r="204" customFormat="false" ht="12.8" hidden="false" customHeight="false" outlineLevel="0" collapsed="false">
      <c r="A204" s="1" t="n">
        <v>42939</v>
      </c>
      <c r="B204" s="2" t="n">
        <v>1371</v>
      </c>
      <c r="C204" s="2" t="n">
        <v>54612.731</v>
      </c>
      <c r="D204" s="2" t="n">
        <v>39.834231218089</v>
      </c>
      <c r="E204" s="2" t="n">
        <v>4180</v>
      </c>
      <c r="F204" s="2" t="n">
        <v>51.98</v>
      </c>
    </row>
    <row r="205" customFormat="false" ht="12.8" hidden="false" customHeight="false" outlineLevel="0" collapsed="false">
      <c r="A205" s="1" t="n">
        <v>42940</v>
      </c>
      <c r="B205" s="2" t="n">
        <v>1701</v>
      </c>
      <c r="C205" s="2" t="n">
        <v>67741.369</v>
      </c>
      <c r="D205" s="2" t="n">
        <v>39.8244379776602</v>
      </c>
      <c r="E205" s="2" t="n">
        <v>3907</v>
      </c>
      <c r="F205" s="2" t="n">
        <v>51.98</v>
      </c>
    </row>
    <row r="206" customFormat="false" ht="12.8" hidden="false" customHeight="false" outlineLevel="0" collapsed="false">
      <c r="A206" s="1" t="n">
        <v>42941</v>
      </c>
      <c r="B206" s="2" t="n">
        <v>1432</v>
      </c>
      <c r="C206" s="2" t="n">
        <v>57021.207</v>
      </c>
      <c r="D206" s="2" t="n">
        <v>39.8192786312849</v>
      </c>
      <c r="E206" s="2" t="n">
        <v>3650</v>
      </c>
      <c r="F206" s="2" t="n">
        <v>51.98</v>
      </c>
    </row>
    <row r="207" customFormat="false" ht="12.8" hidden="false" customHeight="false" outlineLevel="0" collapsed="false">
      <c r="A207" s="1" t="n">
        <v>42942</v>
      </c>
      <c r="B207" s="2" t="n">
        <v>318</v>
      </c>
      <c r="C207" s="2" t="n">
        <v>12781.842</v>
      </c>
      <c r="D207" s="2" t="n">
        <v>40.1944716981132</v>
      </c>
      <c r="E207" s="2" t="n">
        <v>3644</v>
      </c>
      <c r="F207" s="2" t="n">
        <v>92.7452959733927</v>
      </c>
    </row>
    <row r="208" customFormat="false" ht="12.8" hidden="false" customHeight="false" outlineLevel="0" collapsed="false">
      <c r="A208" s="1" t="n">
        <v>42943</v>
      </c>
      <c r="B208" s="2" t="n">
        <v>371</v>
      </c>
      <c r="C208" s="2" t="n">
        <v>14902.618</v>
      </c>
      <c r="D208" s="2" t="n">
        <v>40.168781671159</v>
      </c>
      <c r="E208" s="2" t="n">
        <v>3464</v>
      </c>
      <c r="F208" s="2" t="n">
        <v>92.8342763667261</v>
      </c>
    </row>
    <row r="209" customFormat="false" ht="12.8" hidden="false" customHeight="false" outlineLevel="0" collapsed="false">
      <c r="A209" s="1" t="n">
        <v>42944</v>
      </c>
      <c r="B209" s="2" t="n">
        <v>398</v>
      </c>
      <c r="C209" s="2" t="n">
        <v>16015.209</v>
      </c>
      <c r="D209" s="2" t="n">
        <v>40.2392185929648</v>
      </c>
      <c r="E209" s="2" t="n">
        <v>3221</v>
      </c>
      <c r="F209" s="2" t="n">
        <v>107.835443960089</v>
      </c>
    </row>
    <row r="210" customFormat="false" ht="12.8" hidden="false" customHeight="false" outlineLevel="0" collapsed="false">
      <c r="A210" s="1" t="n">
        <v>42945</v>
      </c>
      <c r="B210" s="2" t="n">
        <v>262</v>
      </c>
      <c r="C210" s="2" t="n">
        <v>10587.207</v>
      </c>
      <c r="D210" s="2" t="n">
        <v>40.4091870229008</v>
      </c>
      <c r="E210" s="2" t="n">
        <v>2959</v>
      </c>
      <c r="F210" s="2" t="n">
        <v>107.835443960089</v>
      </c>
    </row>
    <row r="211" customFormat="false" ht="12.8" hidden="false" customHeight="false" outlineLevel="0" collapsed="false">
      <c r="A211" s="1" t="n">
        <v>42946</v>
      </c>
      <c r="B211" s="2" t="n">
        <v>185</v>
      </c>
      <c r="C211" s="2" t="n">
        <v>7455.474</v>
      </c>
      <c r="D211" s="2" t="n">
        <v>40.2998594594595</v>
      </c>
      <c r="E211" s="2" t="n">
        <v>2774</v>
      </c>
      <c r="F211" s="2" t="n">
        <v>107.835443960089</v>
      </c>
    </row>
    <row r="212" customFormat="false" ht="12.8" hidden="false" customHeight="false" outlineLevel="0" collapsed="false">
      <c r="A212" s="1" t="n">
        <v>42947</v>
      </c>
      <c r="B212" s="2" t="n">
        <v>239</v>
      </c>
      <c r="C212" s="2" t="n">
        <v>9646.362</v>
      </c>
      <c r="D212" s="2" t="n">
        <v>40.3613472803347</v>
      </c>
      <c r="E212" s="2" t="n">
        <v>2663</v>
      </c>
      <c r="F212" s="2" t="n">
        <v>92.8177895633928</v>
      </c>
    </row>
    <row r="213" customFormat="false" ht="12.8" hidden="false" customHeight="false" outlineLevel="0" collapsed="false">
      <c r="A213" s="1" t="n">
        <v>42948</v>
      </c>
      <c r="B213" s="2" t="n">
        <v>255</v>
      </c>
      <c r="C213" s="2" t="n">
        <v>10256.54</v>
      </c>
      <c r="D213" s="2" t="n">
        <v>40.2217254901961</v>
      </c>
      <c r="E213" s="2" t="n">
        <v>2333</v>
      </c>
      <c r="F213" s="2" t="n">
        <v>92.8039404167261</v>
      </c>
    </row>
    <row r="214" customFormat="false" ht="12.8" hidden="false" customHeight="false" outlineLevel="0" collapsed="false">
      <c r="A214" s="1" t="n">
        <v>42949</v>
      </c>
      <c r="B214" s="2" t="n">
        <v>278</v>
      </c>
      <c r="C214" s="2" t="n">
        <v>11319.987</v>
      </c>
      <c r="D214" s="2" t="n">
        <v>40.7193776978417</v>
      </c>
      <c r="E214" s="2" t="n">
        <v>2399</v>
      </c>
      <c r="F214" s="2" t="n">
        <v>107.835443960089</v>
      </c>
    </row>
    <row r="215" customFormat="false" ht="12.8" hidden="false" customHeight="false" outlineLevel="0" collapsed="false">
      <c r="A215" s="1" t="n">
        <v>42950</v>
      </c>
      <c r="B215" s="2" t="n">
        <v>309</v>
      </c>
      <c r="C215" s="2" t="n">
        <v>12726.702</v>
      </c>
      <c r="D215" s="2" t="n">
        <v>41.1867378640777</v>
      </c>
      <c r="E215" s="2" t="n">
        <v>1972</v>
      </c>
      <c r="F215" s="2" t="n">
        <v>107.835443960089</v>
      </c>
    </row>
    <row r="216" customFormat="false" ht="12.8" hidden="false" customHeight="false" outlineLevel="0" collapsed="false">
      <c r="A216" s="1" t="n">
        <v>42951</v>
      </c>
      <c r="B216" s="2" t="n">
        <v>325</v>
      </c>
      <c r="C216" s="2" t="n">
        <v>13382.205</v>
      </c>
      <c r="D216" s="2" t="n">
        <v>41.1760153846154</v>
      </c>
      <c r="E216" s="2" t="n">
        <v>1805</v>
      </c>
      <c r="F216" s="2" t="n">
        <v>92.7796910367261</v>
      </c>
    </row>
    <row r="217" customFormat="false" ht="12.8" hidden="false" customHeight="false" outlineLevel="0" collapsed="false">
      <c r="A217" s="1" t="n">
        <v>42952</v>
      </c>
      <c r="B217" s="2" t="n">
        <v>245</v>
      </c>
      <c r="C217" s="2" t="n">
        <v>10138.619</v>
      </c>
      <c r="D217" s="2" t="n">
        <v>41.3821183673469</v>
      </c>
      <c r="E217" s="2" t="n">
        <v>1533</v>
      </c>
      <c r="F217" s="2" t="n">
        <v>107.835443960089</v>
      </c>
    </row>
    <row r="218" customFormat="false" ht="12.8" hidden="false" customHeight="false" outlineLevel="0" collapsed="false">
      <c r="A218" s="1" t="n">
        <v>42953</v>
      </c>
      <c r="B218" s="2" t="n">
        <v>160</v>
      </c>
      <c r="C218" s="2" t="n">
        <v>6600.458</v>
      </c>
      <c r="D218" s="2" t="n">
        <v>41.2528625</v>
      </c>
      <c r="E218" s="2" t="n">
        <v>1411</v>
      </c>
      <c r="F218" s="2" t="n">
        <v>107.835443960089</v>
      </c>
    </row>
    <row r="219" customFormat="false" ht="12.8" hidden="false" customHeight="false" outlineLevel="0" collapsed="false">
      <c r="A219" s="1" t="n">
        <v>42954</v>
      </c>
      <c r="B219" s="2" t="n">
        <v>227</v>
      </c>
      <c r="C219" s="2" t="n">
        <v>9476.837</v>
      </c>
      <c r="D219" s="2" t="n">
        <v>41.7481806167401</v>
      </c>
      <c r="E219" s="2" t="n">
        <v>2655</v>
      </c>
      <c r="F219" s="2" t="n">
        <v>107.835443960089</v>
      </c>
    </row>
    <row r="220" customFormat="false" ht="12.8" hidden="false" customHeight="false" outlineLevel="0" collapsed="false">
      <c r="A220" s="1" t="n">
        <v>42955</v>
      </c>
      <c r="B220" s="2" t="n">
        <v>215</v>
      </c>
      <c r="C220" s="2" t="n">
        <v>8953.562</v>
      </c>
      <c r="D220" s="2" t="n">
        <v>41.6444744186047</v>
      </c>
      <c r="E220" s="2" t="n">
        <v>2089</v>
      </c>
      <c r="F220" s="2" t="n">
        <v>107.835443960089</v>
      </c>
    </row>
    <row r="221" customFormat="false" ht="12.8" hidden="false" customHeight="false" outlineLevel="0" collapsed="false">
      <c r="A221" s="1" t="n">
        <v>42956</v>
      </c>
      <c r="B221" s="2" t="n">
        <v>171</v>
      </c>
      <c r="C221" s="2" t="n">
        <v>7188.559</v>
      </c>
      <c r="D221" s="2" t="n">
        <v>42.0383567251462</v>
      </c>
      <c r="E221" s="2" t="n">
        <v>3731</v>
      </c>
      <c r="F221" s="2" t="n">
        <v>107.835443960089</v>
      </c>
    </row>
    <row r="222" customFormat="false" ht="12.8" hidden="false" customHeight="false" outlineLevel="0" collapsed="false">
      <c r="A222" s="1" t="n">
        <v>42957</v>
      </c>
      <c r="B222" s="2" t="n">
        <v>229</v>
      </c>
      <c r="C222" s="2" t="n">
        <v>9668.716</v>
      </c>
      <c r="D222" s="2" t="n">
        <v>42.2214672489083</v>
      </c>
      <c r="E222" s="2" t="n">
        <v>2328</v>
      </c>
      <c r="F222" s="2" t="n">
        <v>63.02</v>
      </c>
    </row>
    <row r="223" customFormat="false" ht="12.8" hidden="false" customHeight="false" outlineLevel="0" collapsed="false">
      <c r="A223" s="1" t="n">
        <v>42958</v>
      </c>
      <c r="B223" s="2" t="n">
        <v>221</v>
      </c>
      <c r="C223" s="2" t="n">
        <v>9357.258</v>
      </c>
      <c r="D223" s="2" t="n">
        <v>42.3405339366516</v>
      </c>
      <c r="E223" s="2" t="n">
        <v>2454</v>
      </c>
      <c r="F223" s="2" t="n">
        <v>63.02</v>
      </c>
    </row>
    <row r="224" customFormat="false" ht="12.8" hidden="false" customHeight="false" outlineLevel="0" collapsed="false">
      <c r="A224" s="1" t="n">
        <v>42959</v>
      </c>
      <c r="B224" s="2" t="n">
        <v>197</v>
      </c>
      <c r="C224" s="2" t="n">
        <v>8299.478</v>
      </c>
      <c r="D224" s="2" t="n">
        <v>42.1293299492386</v>
      </c>
      <c r="E224" s="2" t="n">
        <v>2256</v>
      </c>
      <c r="F224" s="2" t="n">
        <v>63.02</v>
      </c>
    </row>
    <row r="225" customFormat="false" ht="12.8" hidden="false" customHeight="false" outlineLevel="0" collapsed="false">
      <c r="A225" s="1" t="n">
        <v>42960</v>
      </c>
      <c r="B225" s="2" t="n">
        <v>130</v>
      </c>
      <c r="C225" s="2" t="n">
        <v>5495.347</v>
      </c>
      <c r="D225" s="2" t="n">
        <v>42.2719</v>
      </c>
      <c r="E225" s="2" t="n">
        <v>2126</v>
      </c>
      <c r="F225" s="2" t="n">
        <v>63.02</v>
      </c>
    </row>
    <row r="226" customFormat="false" ht="12.8" hidden="false" customHeight="false" outlineLevel="0" collapsed="false">
      <c r="A226" s="1" t="n">
        <v>42961</v>
      </c>
      <c r="B226" s="2" t="n">
        <v>211</v>
      </c>
      <c r="C226" s="2" t="n">
        <v>8985.055</v>
      </c>
      <c r="D226" s="2" t="n">
        <v>42.5831990521327</v>
      </c>
      <c r="E226" s="2" t="n">
        <v>2259</v>
      </c>
      <c r="F226" s="2" t="n">
        <v>63.02</v>
      </c>
    </row>
    <row r="227" customFormat="false" ht="12.8" hidden="false" customHeight="false" outlineLevel="0" collapsed="false">
      <c r="A227" s="1" t="n">
        <v>42962</v>
      </c>
      <c r="B227" s="2" t="n">
        <v>202</v>
      </c>
      <c r="C227" s="2" t="n">
        <v>8567.05</v>
      </c>
      <c r="D227" s="2" t="n">
        <v>42.4111386138614</v>
      </c>
      <c r="E227" s="2" t="n">
        <v>2362</v>
      </c>
      <c r="F227" s="2" t="n">
        <v>62.723875</v>
      </c>
    </row>
    <row r="228" customFormat="false" ht="12.8" hidden="false" customHeight="false" outlineLevel="0" collapsed="false">
      <c r="A228" s="1" t="n">
        <v>42963</v>
      </c>
      <c r="B228" s="2" t="n">
        <v>160</v>
      </c>
      <c r="C228" s="2" t="n">
        <v>6810.689</v>
      </c>
      <c r="D228" s="2" t="n">
        <v>42.56680625</v>
      </c>
      <c r="E228" s="2" t="n">
        <v>2751</v>
      </c>
      <c r="F228" s="2" t="n">
        <v>107.835443960089</v>
      </c>
    </row>
    <row r="229" customFormat="false" ht="12.8" hidden="false" customHeight="false" outlineLevel="0" collapsed="false">
      <c r="A229" s="1" t="n">
        <v>42964</v>
      </c>
      <c r="B229" s="2" t="n">
        <v>195</v>
      </c>
      <c r="C229" s="2" t="n">
        <v>8293.931</v>
      </c>
      <c r="D229" s="2" t="n">
        <v>42.5329794871795</v>
      </c>
      <c r="E229" s="2" t="n">
        <v>2590</v>
      </c>
      <c r="F229" s="2" t="n">
        <v>62.6439682533333</v>
      </c>
    </row>
    <row r="230" customFormat="false" ht="12.8" hidden="false" customHeight="false" outlineLevel="0" collapsed="false">
      <c r="A230" s="1" t="n">
        <v>42965</v>
      </c>
      <c r="B230" s="2" t="n">
        <v>200</v>
      </c>
      <c r="C230" s="2" t="n">
        <v>8509.278</v>
      </c>
      <c r="D230" s="2" t="n">
        <v>42.54639</v>
      </c>
      <c r="E230" s="2" t="n">
        <v>2562</v>
      </c>
      <c r="F230" s="2" t="n">
        <v>92.8411493067261</v>
      </c>
    </row>
    <row r="231" customFormat="false" ht="12.8" hidden="false" customHeight="false" outlineLevel="0" collapsed="false">
      <c r="A231" s="1" t="n">
        <v>42966</v>
      </c>
      <c r="B231" s="2" t="n">
        <v>202</v>
      </c>
      <c r="C231" s="2" t="n">
        <v>8623.633</v>
      </c>
      <c r="D231" s="2" t="n">
        <v>42.6912524752475</v>
      </c>
      <c r="E231" s="2" t="n">
        <v>2353</v>
      </c>
      <c r="F231" s="2" t="n">
        <v>63.02</v>
      </c>
    </row>
    <row r="232" customFormat="false" ht="12.8" hidden="false" customHeight="false" outlineLevel="0" collapsed="false">
      <c r="A232" s="1" t="n">
        <v>42967</v>
      </c>
      <c r="B232" s="2" t="n">
        <v>159</v>
      </c>
      <c r="C232" s="2" t="n">
        <v>6785.075</v>
      </c>
      <c r="D232" s="2" t="n">
        <v>42.673427672956</v>
      </c>
      <c r="E232" s="2" t="n">
        <v>2191</v>
      </c>
      <c r="F232" s="2" t="n">
        <v>63.02</v>
      </c>
    </row>
    <row r="233" customFormat="false" ht="12.8" hidden="false" customHeight="false" outlineLevel="0" collapsed="false">
      <c r="A233" s="1" t="n">
        <v>42968</v>
      </c>
      <c r="B233" s="2" t="n">
        <v>175</v>
      </c>
      <c r="C233" s="2" t="n">
        <v>7445.819</v>
      </c>
      <c r="D233" s="2" t="n">
        <v>42.5475371428571</v>
      </c>
      <c r="E233" s="2" t="n">
        <v>2005</v>
      </c>
      <c r="F233" s="2" t="n">
        <v>63.02</v>
      </c>
    </row>
    <row r="234" customFormat="false" ht="12.8" hidden="false" customHeight="false" outlineLevel="0" collapsed="false">
      <c r="A234" s="1" t="n">
        <v>42969</v>
      </c>
      <c r="B234" s="2" t="n">
        <v>195</v>
      </c>
      <c r="C234" s="2" t="n">
        <v>8297.547</v>
      </c>
      <c r="D234" s="2" t="n">
        <v>42.5515230769231</v>
      </c>
      <c r="E234" s="2" t="n">
        <v>1804</v>
      </c>
      <c r="F234" s="2" t="n">
        <v>63.02</v>
      </c>
    </row>
    <row r="235" customFormat="false" ht="12.8" hidden="false" customHeight="false" outlineLevel="0" collapsed="false">
      <c r="A235" s="1" t="n">
        <v>42970</v>
      </c>
      <c r="B235" s="2" t="n">
        <v>216</v>
      </c>
      <c r="C235" s="2" t="n">
        <v>9221.763</v>
      </c>
      <c r="D235" s="2" t="n">
        <v>42.6933472222222</v>
      </c>
      <c r="E235" s="2" t="n">
        <v>2486</v>
      </c>
      <c r="F235" s="2" t="n">
        <v>107.835443960089</v>
      </c>
    </row>
    <row r="236" customFormat="false" ht="12.8" hidden="false" customHeight="false" outlineLevel="0" collapsed="false">
      <c r="A236" s="1" t="n">
        <v>42971</v>
      </c>
      <c r="B236" s="2" t="n">
        <v>283</v>
      </c>
      <c r="C236" s="2" t="n">
        <v>12071.587</v>
      </c>
      <c r="D236" s="2" t="n">
        <v>42.6557844522968</v>
      </c>
      <c r="E236" s="2" t="n">
        <v>2378</v>
      </c>
      <c r="F236" s="2" t="n">
        <v>92.8610023233928</v>
      </c>
    </row>
    <row r="237" customFormat="false" ht="12.8" hidden="false" customHeight="false" outlineLevel="0" collapsed="false">
      <c r="A237" s="1" t="n">
        <v>42972</v>
      </c>
      <c r="B237" s="2" t="n">
        <v>307</v>
      </c>
      <c r="C237" s="2" t="n">
        <v>13133.25</v>
      </c>
      <c r="D237" s="2" t="n">
        <v>42.7793159609121</v>
      </c>
      <c r="E237" s="2" t="n">
        <v>2516</v>
      </c>
      <c r="F237" s="2" t="n">
        <v>107.835443960089</v>
      </c>
    </row>
    <row r="238" customFormat="false" ht="12.8" hidden="false" customHeight="false" outlineLevel="0" collapsed="false">
      <c r="A238" s="1" t="n">
        <v>42973</v>
      </c>
      <c r="B238" s="2" t="n">
        <v>197</v>
      </c>
      <c r="C238" s="2" t="n">
        <v>8430.243</v>
      </c>
      <c r="D238" s="2" t="n">
        <v>42.7931116751269</v>
      </c>
      <c r="E238" s="2" t="n">
        <v>2313</v>
      </c>
      <c r="F238" s="2" t="n">
        <v>92.8613126400594</v>
      </c>
    </row>
    <row r="239" customFormat="false" ht="12.8" hidden="false" customHeight="false" outlineLevel="0" collapsed="false">
      <c r="A239" s="1" t="n">
        <v>42974</v>
      </c>
      <c r="B239" s="2" t="n">
        <v>170</v>
      </c>
      <c r="C239" s="2" t="n">
        <v>7267.621</v>
      </c>
      <c r="D239" s="2" t="n">
        <v>42.7507117647059</v>
      </c>
      <c r="E239" s="2" t="n">
        <v>2867</v>
      </c>
      <c r="F239" s="2" t="n">
        <v>92.7533868833928</v>
      </c>
    </row>
    <row r="240" customFormat="false" ht="12.8" hidden="false" customHeight="false" outlineLevel="0" collapsed="false">
      <c r="A240" s="1" t="n">
        <v>42975</v>
      </c>
      <c r="B240" s="2" t="n">
        <v>202</v>
      </c>
      <c r="C240" s="2" t="n">
        <v>8665.418</v>
      </c>
      <c r="D240" s="2" t="n">
        <v>42.8981089108911</v>
      </c>
      <c r="E240" s="2" t="n">
        <v>2473</v>
      </c>
      <c r="F240" s="2" t="n">
        <v>63.02</v>
      </c>
    </row>
    <row r="241" customFormat="false" ht="12.8" hidden="false" customHeight="false" outlineLevel="0" collapsed="false">
      <c r="A241" s="1" t="n">
        <v>42976</v>
      </c>
      <c r="B241" s="2" t="n">
        <v>168</v>
      </c>
      <c r="C241" s="2" t="n">
        <v>7183.898</v>
      </c>
      <c r="D241" s="2" t="n">
        <v>42.7612976190476</v>
      </c>
      <c r="E241" s="2" t="n">
        <v>2372</v>
      </c>
      <c r="F241" s="2" t="n">
        <v>63.02</v>
      </c>
    </row>
    <row r="242" customFormat="false" ht="12.8" hidden="false" customHeight="false" outlineLevel="0" collapsed="false">
      <c r="A242" s="1" t="n">
        <v>42977</v>
      </c>
      <c r="B242" s="2" t="n">
        <v>248</v>
      </c>
      <c r="C242" s="2" t="n">
        <v>10612.125</v>
      </c>
      <c r="D242" s="2" t="n">
        <v>42.7908266129032</v>
      </c>
      <c r="E242" s="2" t="n">
        <v>2266</v>
      </c>
      <c r="F242" s="2" t="n">
        <v>63.02</v>
      </c>
    </row>
    <row r="243" customFormat="false" ht="12.8" hidden="false" customHeight="false" outlineLevel="0" collapsed="false">
      <c r="A243" s="1" t="n">
        <v>42978</v>
      </c>
      <c r="B243" s="2" t="n">
        <v>302</v>
      </c>
      <c r="C243" s="2" t="n">
        <v>12970.226</v>
      </c>
      <c r="D243" s="2" t="n">
        <v>42.9477682119205</v>
      </c>
      <c r="E243" s="2" t="n">
        <v>2302</v>
      </c>
      <c r="F243" s="2" t="n">
        <v>63.02</v>
      </c>
    </row>
    <row r="244" customFormat="false" ht="12.8" hidden="false" customHeight="false" outlineLevel="0" collapsed="false">
      <c r="A244" s="1" t="n">
        <v>42979</v>
      </c>
      <c r="B244" s="2" t="n">
        <v>308</v>
      </c>
      <c r="C244" s="2" t="n">
        <v>13242.006</v>
      </c>
      <c r="D244" s="2" t="n">
        <v>42.993525974026</v>
      </c>
      <c r="E244" s="2" t="n">
        <v>2158</v>
      </c>
      <c r="F244" s="2" t="n">
        <v>63.02</v>
      </c>
    </row>
    <row r="245" customFormat="false" ht="12.8" hidden="false" customHeight="false" outlineLevel="0" collapsed="false">
      <c r="A245" s="1" t="n">
        <v>42980</v>
      </c>
      <c r="B245" s="2" t="n">
        <v>269</v>
      </c>
      <c r="C245" s="2" t="n">
        <v>11570.245</v>
      </c>
      <c r="D245" s="2" t="n">
        <v>43.012063197026</v>
      </c>
      <c r="E245" s="2" t="n">
        <v>1883</v>
      </c>
      <c r="F245" s="2" t="n">
        <v>63.02</v>
      </c>
    </row>
    <row r="246" customFormat="false" ht="12.8" hidden="false" customHeight="false" outlineLevel="0" collapsed="false">
      <c r="A246" s="1" t="n">
        <v>42981</v>
      </c>
      <c r="B246" s="2" t="n">
        <v>224</v>
      </c>
      <c r="C246" s="2" t="n">
        <v>9631.855</v>
      </c>
      <c r="D246" s="2" t="n">
        <v>42.9993526785714</v>
      </c>
      <c r="E246" s="2" t="n">
        <v>1659</v>
      </c>
      <c r="F246" s="2" t="n">
        <v>62.590163935</v>
      </c>
    </row>
    <row r="247" customFormat="false" ht="12.8" hidden="false" customHeight="false" outlineLevel="0" collapsed="false">
      <c r="A247" s="1" t="n">
        <v>42982</v>
      </c>
      <c r="B247" s="2" t="n">
        <v>224</v>
      </c>
      <c r="C247" s="2" t="n">
        <v>9612.973</v>
      </c>
      <c r="D247" s="2" t="n">
        <v>42.9150580357143</v>
      </c>
      <c r="E247" s="2" t="n">
        <v>1869</v>
      </c>
      <c r="F247" s="2" t="n">
        <v>85.1883282650446</v>
      </c>
    </row>
    <row r="248" customFormat="false" ht="12.8" hidden="false" customHeight="false" outlineLevel="0" collapsed="false">
      <c r="A248" s="1" t="n">
        <v>42983</v>
      </c>
      <c r="B248" s="2" t="n">
        <v>222</v>
      </c>
      <c r="C248" s="2" t="n">
        <v>9535.506</v>
      </c>
      <c r="D248" s="2" t="n">
        <v>42.9527297297297</v>
      </c>
      <c r="E248" s="2" t="n">
        <v>1934</v>
      </c>
      <c r="F248" s="2" t="n">
        <v>63.02</v>
      </c>
    </row>
    <row r="249" customFormat="false" ht="12.8" hidden="false" customHeight="false" outlineLevel="0" collapsed="false">
      <c r="A249" s="1" t="n">
        <v>42984</v>
      </c>
      <c r="B249" s="2" t="n">
        <v>329</v>
      </c>
      <c r="C249" s="2" t="n">
        <v>14152.03</v>
      </c>
      <c r="D249" s="2" t="n">
        <v>43.0152887537994</v>
      </c>
      <c r="E249" s="2" t="n">
        <v>1779</v>
      </c>
      <c r="F249" s="2" t="n">
        <v>63.02</v>
      </c>
    </row>
    <row r="250" customFormat="false" ht="12.8" hidden="false" customHeight="false" outlineLevel="0" collapsed="false">
      <c r="A250" s="1" t="n">
        <v>42985</v>
      </c>
      <c r="B250" s="2" t="n">
        <v>341</v>
      </c>
      <c r="C250" s="2" t="n">
        <v>14682.012</v>
      </c>
      <c r="D250" s="2" t="n">
        <v>43.0557536656892</v>
      </c>
      <c r="E250" s="2" t="n">
        <v>2025</v>
      </c>
      <c r="F250" s="2" t="n">
        <v>62.4709412125</v>
      </c>
    </row>
    <row r="251" customFormat="false" ht="12.8" hidden="false" customHeight="false" outlineLevel="0" collapsed="false">
      <c r="A251" s="1" t="n">
        <v>42986</v>
      </c>
      <c r="B251" s="2" t="n">
        <v>384</v>
      </c>
      <c r="C251" s="2" t="n">
        <v>16529.168</v>
      </c>
      <c r="D251" s="2" t="n">
        <v>43.0447083333333</v>
      </c>
      <c r="E251" s="2" t="n">
        <v>1721</v>
      </c>
      <c r="F251" s="2" t="n">
        <v>63.02</v>
      </c>
    </row>
    <row r="252" customFormat="false" ht="12.8" hidden="false" customHeight="false" outlineLevel="0" collapsed="false">
      <c r="A252" s="1" t="n">
        <v>42987</v>
      </c>
      <c r="B252" s="2" t="n">
        <v>183</v>
      </c>
      <c r="C252" s="2" t="n">
        <v>7880.352</v>
      </c>
      <c r="D252" s="2" t="n">
        <v>43.0620327868853</v>
      </c>
      <c r="E252" s="2" t="n">
        <v>1535</v>
      </c>
      <c r="F252" s="2" t="n">
        <v>92.3591164867261</v>
      </c>
    </row>
    <row r="253" customFormat="false" ht="12.8" hidden="false" customHeight="false" outlineLevel="0" collapsed="false">
      <c r="A253" s="1" t="n">
        <v>42988</v>
      </c>
      <c r="B253" s="2" t="n">
        <v>234</v>
      </c>
      <c r="C253" s="2" t="n">
        <v>10068.952</v>
      </c>
      <c r="D253" s="2" t="n">
        <v>43.0297094017094</v>
      </c>
      <c r="E253" s="2" t="n">
        <v>1298</v>
      </c>
      <c r="F253" s="2" t="n">
        <v>92.3507126400594</v>
      </c>
    </row>
    <row r="254" customFormat="false" ht="12.8" hidden="false" customHeight="false" outlineLevel="0" collapsed="false">
      <c r="A254" s="1" t="n">
        <v>42989</v>
      </c>
      <c r="B254" s="2" t="n">
        <v>247</v>
      </c>
      <c r="C254" s="2" t="n">
        <v>10635.629</v>
      </c>
      <c r="D254" s="2" t="n">
        <v>43.0592267206478</v>
      </c>
      <c r="E254" s="2" t="n">
        <v>1676</v>
      </c>
      <c r="F254" s="2" t="n">
        <v>92.8282959733928</v>
      </c>
    </row>
    <row r="255" customFormat="false" ht="12.8" hidden="false" customHeight="false" outlineLevel="0" collapsed="false">
      <c r="A255" s="1" t="n">
        <v>42990</v>
      </c>
      <c r="B255" s="2" t="n">
        <v>291</v>
      </c>
      <c r="C255" s="2" t="n">
        <v>12535.347</v>
      </c>
      <c r="D255" s="2" t="n">
        <v>43.076793814433</v>
      </c>
      <c r="E255" s="2" t="n">
        <v>2698</v>
      </c>
      <c r="F255" s="2" t="n">
        <v>107.835443960089</v>
      </c>
    </row>
    <row r="256" customFormat="false" ht="12.8" hidden="false" customHeight="false" outlineLevel="0" collapsed="false">
      <c r="A256" s="1" t="n">
        <v>42991</v>
      </c>
      <c r="B256" s="2" t="n">
        <v>292</v>
      </c>
      <c r="C256" s="2" t="n">
        <v>12581.728</v>
      </c>
      <c r="D256" s="2" t="n">
        <v>43.0881095890411</v>
      </c>
      <c r="E256" s="2" t="n">
        <v>1863</v>
      </c>
      <c r="F256" s="2" t="n">
        <v>63.02</v>
      </c>
    </row>
    <row r="257" customFormat="false" ht="12.8" hidden="false" customHeight="false" outlineLevel="0" collapsed="false">
      <c r="A257" s="1" t="n">
        <v>42992</v>
      </c>
      <c r="B257" s="2" t="n">
        <v>279</v>
      </c>
      <c r="C257" s="2" t="n">
        <v>12022.346</v>
      </c>
      <c r="D257" s="2" t="n">
        <v>43.0908458781362</v>
      </c>
      <c r="E257" s="2" t="n">
        <v>1820</v>
      </c>
      <c r="F257" s="2" t="n">
        <v>62.8843</v>
      </c>
    </row>
    <row r="258" customFormat="false" ht="12.8" hidden="false" customHeight="false" outlineLevel="0" collapsed="false">
      <c r="A258" s="1" t="n">
        <v>42993</v>
      </c>
      <c r="B258" s="2" t="n">
        <v>327</v>
      </c>
      <c r="C258" s="2" t="n">
        <v>14089.953</v>
      </c>
      <c r="D258" s="2" t="n">
        <v>43.0885412844037</v>
      </c>
      <c r="E258" s="2" t="n">
        <v>2021</v>
      </c>
      <c r="F258" s="2" t="n">
        <v>63.02</v>
      </c>
    </row>
    <row r="259" customFormat="false" ht="12.8" hidden="false" customHeight="false" outlineLevel="0" collapsed="false">
      <c r="A259" s="1" t="n">
        <v>42994</v>
      </c>
      <c r="B259" s="2" t="n">
        <v>290</v>
      </c>
      <c r="C259" s="2" t="n">
        <v>12490.764</v>
      </c>
      <c r="D259" s="2" t="n">
        <v>43.0716</v>
      </c>
      <c r="E259" s="2" t="n">
        <v>1728</v>
      </c>
      <c r="F259" s="2" t="n">
        <v>60.319142855</v>
      </c>
    </row>
    <row r="260" customFormat="false" ht="12.8" hidden="false" customHeight="false" outlineLevel="0" collapsed="false">
      <c r="A260" s="1" t="n">
        <v>42995</v>
      </c>
      <c r="B260" s="2" t="n">
        <v>208</v>
      </c>
      <c r="C260" s="2" t="n">
        <v>8960.449</v>
      </c>
      <c r="D260" s="2" t="n">
        <v>43.0790817307692</v>
      </c>
      <c r="E260" s="2" t="n">
        <v>1517</v>
      </c>
      <c r="F260" s="2" t="n">
        <v>62.33</v>
      </c>
    </row>
    <row r="261" customFormat="false" ht="12.8" hidden="false" customHeight="false" outlineLevel="0" collapsed="false">
      <c r="A261" s="1" t="n">
        <v>42996</v>
      </c>
      <c r="B261" s="2" t="n">
        <v>237</v>
      </c>
      <c r="C261" s="2" t="n">
        <v>10213.395</v>
      </c>
      <c r="D261" s="2" t="n">
        <v>43.0944936708861</v>
      </c>
      <c r="E261" s="2" t="n">
        <v>1897</v>
      </c>
      <c r="F261" s="2" t="n">
        <v>63.02</v>
      </c>
    </row>
    <row r="262" customFormat="false" ht="12.8" hidden="false" customHeight="false" outlineLevel="0" collapsed="false">
      <c r="A262" s="1" t="n">
        <v>42997</v>
      </c>
      <c r="B262" s="2" t="n">
        <v>227</v>
      </c>
      <c r="C262" s="2" t="n">
        <v>9784.746</v>
      </c>
      <c r="D262" s="2" t="n">
        <v>43.1046079295154</v>
      </c>
      <c r="E262" s="2" t="n">
        <v>1756</v>
      </c>
      <c r="F262" s="2" t="n">
        <v>63.02</v>
      </c>
    </row>
    <row r="263" customFormat="false" ht="12.8" hidden="false" customHeight="false" outlineLevel="0" collapsed="false">
      <c r="A263" s="1" t="n">
        <v>42998</v>
      </c>
      <c r="B263" s="2" t="n">
        <v>302</v>
      </c>
      <c r="C263" s="2" t="n">
        <v>13016.996</v>
      </c>
      <c r="D263" s="2" t="n">
        <v>43.1026357615894</v>
      </c>
      <c r="E263" s="2" t="n">
        <v>1811</v>
      </c>
      <c r="F263" s="2" t="n">
        <v>63.02</v>
      </c>
    </row>
    <row r="264" customFormat="false" ht="12.8" hidden="false" customHeight="false" outlineLevel="0" collapsed="false">
      <c r="A264" s="1" t="n">
        <v>42999</v>
      </c>
      <c r="B264" s="2" t="n">
        <v>276</v>
      </c>
      <c r="C264" s="2" t="n">
        <v>11898.642</v>
      </c>
      <c r="D264" s="2" t="n">
        <v>43.1110217391304</v>
      </c>
      <c r="E264" s="2" t="n">
        <v>1890</v>
      </c>
      <c r="F264" s="2" t="n">
        <v>63.02</v>
      </c>
    </row>
    <row r="265" customFormat="false" ht="12.8" hidden="false" customHeight="false" outlineLevel="0" collapsed="false">
      <c r="A265" s="1" t="n">
        <v>43000</v>
      </c>
      <c r="B265" s="2" t="n">
        <v>305</v>
      </c>
      <c r="C265" s="2" t="n">
        <v>13149.681</v>
      </c>
      <c r="D265" s="2" t="n">
        <v>43.1137081967213</v>
      </c>
      <c r="E265" s="2" t="n">
        <v>2375</v>
      </c>
      <c r="F265" s="2" t="n">
        <v>62.92524</v>
      </c>
    </row>
    <row r="266" customFormat="false" ht="12.8" hidden="false" customHeight="false" outlineLevel="0" collapsed="false">
      <c r="A266" s="1" t="n">
        <v>43001</v>
      </c>
      <c r="B266" s="2" t="n">
        <v>342</v>
      </c>
      <c r="C266" s="2" t="n">
        <v>14743.873</v>
      </c>
      <c r="D266" s="2" t="n">
        <v>43.1107397660819</v>
      </c>
      <c r="E266" s="2" t="n">
        <v>2028</v>
      </c>
      <c r="F266" s="2" t="n">
        <v>62.938310345</v>
      </c>
    </row>
    <row r="267" customFormat="false" ht="12.8" hidden="false" customHeight="false" outlineLevel="0" collapsed="false">
      <c r="A267" s="1" t="n">
        <v>43002</v>
      </c>
      <c r="B267" s="2" t="n">
        <v>228</v>
      </c>
      <c r="C267" s="2" t="n">
        <v>9829.763</v>
      </c>
      <c r="D267" s="2" t="n">
        <v>43.1129956140351</v>
      </c>
      <c r="E267" s="2" t="n">
        <v>1801</v>
      </c>
      <c r="F267" s="2" t="n">
        <v>62.37787755</v>
      </c>
    </row>
    <row r="268" customFormat="false" ht="12.8" hidden="false" customHeight="false" outlineLevel="0" collapsed="false">
      <c r="A268" s="1" t="n">
        <v>43003</v>
      </c>
      <c r="B268" s="2" t="n">
        <v>214</v>
      </c>
      <c r="C268" s="2" t="n">
        <v>9221.229</v>
      </c>
      <c r="D268" s="2" t="n">
        <v>43.0898551401869</v>
      </c>
      <c r="E268" s="2" t="n">
        <v>1752</v>
      </c>
      <c r="F268" s="2" t="n">
        <v>63.02</v>
      </c>
    </row>
    <row r="269" customFormat="false" ht="12.8" hidden="false" customHeight="false" outlineLevel="0" collapsed="false">
      <c r="A269" s="1" t="n">
        <v>43004</v>
      </c>
      <c r="B269" s="2" t="n">
        <v>315</v>
      </c>
      <c r="C269" s="2" t="n">
        <v>13538.112</v>
      </c>
      <c r="D269" s="2" t="n">
        <v>42.9781333333333</v>
      </c>
      <c r="E269" s="2" t="n">
        <v>2415</v>
      </c>
      <c r="F269" s="2" t="n">
        <v>62.95657576</v>
      </c>
    </row>
    <row r="270" customFormat="false" ht="12.8" hidden="false" customHeight="false" outlineLevel="0" collapsed="false">
      <c r="A270" s="1" t="n">
        <v>43005</v>
      </c>
      <c r="B270" s="2" t="n">
        <v>294</v>
      </c>
      <c r="C270" s="2" t="n">
        <v>12631.024</v>
      </c>
      <c r="D270" s="2" t="n">
        <v>42.9626666666667</v>
      </c>
      <c r="E270" s="2" t="n">
        <v>678</v>
      </c>
      <c r="F270" s="2" t="n">
        <v>62.96487931</v>
      </c>
    </row>
    <row r="271" customFormat="false" ht="12.8" hidden="false" customHeight="false" outlineLevel="0" collapsed="false">
      <c r="A271" s="1" t="n">
        <v>43006</v>
      </c>
      <c r="B271" s="2" t="n">
        <v>0</v>
      </c>
      <c r="C271" s="2" t="n">
        <v>0</v>
      </c>
      <c r="D271" s="2" t="n">
        <v>42.931957957958</v>
      </c>
      <c r="E271" s="2" t="n">
        <v>4005</v>
      </c>
      <c r="F271" s="2" t="n">
        <v>152.650887920178</v>
      </c>
    </row>
    <row r="272" customFormat="false" ht="12.8" hidden="false" customHeight="false" outlineLevel="0" collapsed="false">
      <c r="A272" s="1" t="n">
        <v>43007</v>
      </c>
      <c r="B272" s="2" t="n">
        <v>333</v>
      </c>
      <c r="C272" s="2" t="n">
        <v>14296.342</v>
      </c>
      <c r="D272" s="2" t="n">
        <v>42.931957957958</v>
      </c>
      <c r="E272" s="2" t="n">
        <v>2261</v>
      </c>
      <c r="F272" s="2" t="n">
        <v>62.81024</v>
      </c>
    </row>
    <row r="273" customFormat="false" ht="12.8" hidden="false" customHeight="false" outlineLevel="0" collapsed="false">
      <c r="A273" s="1" t="n">
        <v>43008</v>
      </c>
      <c r="B273" s="2" t="n">
        <v>220</v>
      </c>
      <c r="C273" s="2" t="n">
        <v>9445.945</v>
      </c>
      <c r="D273" s="2" t="n">
        <v>42.9361136363636</v>
      </c>
      <c r="E273" s="2" t="n">
        <v>2035</v>
      </c>
      <c r="F273" s="2" t="n">
        <v>63.02</v>
      </c>
    </row>
    <row r="274" customFormat="false" ht="12.8" hidden="false" customHeight="false" outlineLevel="0" collapsed="false">
      <c r="A274" s="1" t="n">
        <v>43009</v>
      </c>
      <c r="B274" s="2" t="n">
        <v>147</v>
      </c>
      <c r="C274" s="2" t="n">
        <v>6310.564</v>
      </c>
      <c r="D274" s="2" t="n">
        <v>42.9290068027211</v>
      </c>
      <c r="E274" s="2" t="n">
        <v>1885</v>
      </c>
      <c r="F274" s="2" t="n">
        <v>108.985443960089</v>
      </c>
    </row>
    <row r="275" customFormat="false" ht="12.8" hidden="false" customHeight="false" outlineLevel="0" collapsed="false">
      <c r="A275" s="1" t="n">
        <v>43010</v>
      </c>
      <c r="B275" s="2" t="n">
        <v>191</v>
      </c>
      <c r="C275" s="2" t="n">
        <v>8190.616</v>
      </c>
      <c r="D275" s="2" t="n">
        <v>42.8828062827225</v>
      </c>
      <c r="E275" s="2" t="n">
        <v>3380</v>
      </c>
      <c r="F275" s="2" t="n">
        <v>108.985443960089</v>
      </c>
    </row>
    <row r="276" customFormat="false" ht="12.8" hidden="false" customHeight="false" outlineLevel="0" collapsed="false">
      <c r="A276" s="1" t="n">
        <v>43011</v>
      </c>
      <c r="B276" s="2" t="n">
        <v>288</v>
      </c>
      <c r="C276" s="2" t="n">
        <v>12334.398</v>
      </c>
      <c r="D276" s="2" t="n">
        <v>42.8277708333333</v>
      </c>
      <c r="E276" s="2" t="n">
        <v>7408</v>
      </c>
      <c r="F276" s="2" t="n">
        <v>65.32</v>
      </c>
    </row>
    <row r="277" customFormat="false" ht="12.8" hidden="false" customHeight="false" outlineLevel="0" collapsed="false">
      <c r="A277" s="1" t="n">
        <v>43012</v>
      </c>
      <c r="B277" s="2" t="n">
        <v>2103</v>
      </c>
      <c r="C277" s="2" t="n">
        <v>90062.746</v>
      </c>
      <c r="D277" s="2" t="n">
        <v>42.8258421302901</v>
      </c>
      <c r="E277" s="2" t="n">
        <v>6602</v>
      </c>
      <c r="F277" s="2" t="n">
        <v>54.74</v>
      </c>
    </row>
    <row r="278" customFormat="false" ht="12.8" hidden="false" customHeight="false" outlineLevel="0" collapsed="false">
      <c r="A278" s="1" t="n">
        <v>43013</v>
      </c>
      <c r="B278" s="2" t="n">
        <v>1431</v>
      </c>
      <c r="C278" s="2" t="n">
        <v>61270.458</v>
      </c>
      <c r="D278" s="2" t="n">
        <v>42.8165324947589</v>
      </c>
      <c r="E278" s="2" t="n">
        <v>8231</v>
      </c>
      <c r="F278" s="2" t="n">
        <v>54.74</v>
      </c>
    </row>
    <row r="279" customFormat="false" ht="12.8" hidden="false" customHeight="false" outlineLevel="0" collapsed="false">
      <c r="A279" s="1" t="n">
        <v>43014</v>
      </c>
      <c r="B279" s="2" t="n">
        <v>1572</v>
      </c>
      <c r="C279" s="2" t="n">
        <v>67299.886</v>
      </c>
      <c r="D279" s="2" t="n">
        <v>42.8116323155216</v>
      </c>
      <c r="E279" s="2" t="n">
        <v>9577</v>
      </c>
      <c r="F279" s="2" t="n">
        <v>54.74</v>
      </c>
    </row>
    <row r="280" customFormat="false" ht="12.8" hidden="false" customHeight="false" outlineLevel="0" collapsed="false">
      <c r="A280" s="1" t="n">
        <v>43015</v>
      </c>
      <c r="B280" s="2" t="n">
        <v>1644</v>
      </c>
      <c r="C280" s="2" t="n">
        <v>70378.079</v>
      </c>
      <c r="D280" s="2" t="n">
        <v>42.809050486618</v>
      </c>
      <c r="E280" s="2" t="n">
        <v>7920</v>
      </c>
      <c r="F280" s="2" t="n">
        <v>54.74</v>
      </c>
    </row>
    <row r="281" customFormat="false" ht="12.8" hidden="false" customHeight="false" outlineLevel="0" collapsed="false">
      <c r="A281" s="1" t="n">
        <v>43016</v>
      </c>
      <c r="B281" s="2" t="n">
        <v>1046</v>
      </c>
      <c r="C281" s="2" t="n">
        <v>44784.743</v>
      </c>
      <c r="D281" s="2" t="n">
        <v>42.815241873805</v>
      </c>
      <c r="E281" s="2" t="n">
        <v>6860</v>
      </c>
      <c r="F281" s="2" t="n">
        <v>54.74</v>
      </c>
    </row>
    <row r="282" customFormat="false" ht="12.8" hidden="false" customHeight="false" outlineLevel="0" collapsed="false">
      <c r="A282" s="1" t="n">
        <v>43017</v>
      </c>
      <c r="B282" s="2" t="n">
        <v>1211</v>
      </c>
      <c r="C282" s="2" t="n">
        <v>51841.537</v>
      </c>
      <c r="D282" s="2" t="n">
        <v>42.8088662262593</v>
      </c>
      <c r="E282" s="2" t="n">
        <v>7308</v>
      </c>
      <c r="F282" s="2" t="n">
        <v>103.695443960089</v>
      </c>
    </row>
    <row r="283" customFormat="false" ht="12.8" hidden="false" customHeight="false" outlineLevel="0" collapsed="false">
      <c r="A283" s="1" t="n">
        <v>43018</v>
      </c>
      <c r="B283" s="2" t="n">
        <v>1299</v>
      </c>
      <c r="C283" s="2" t="n">
        <v>55606.976</v>
      </c>
      <c r="D283" s="2" t="n">
        <v>42.8075257890685</v>
      </c>
      <c r="E283" s="2" t="n">
        <v>6783</v>
      </c>
      <c r="F283" s="2" t="n">
        <v>103.695443960089</v>
      </c>
    </row>
    <row r="284" customFormat="false" ht="12.8" hidden="false" customHeight="false" outlineLevel="0" collapsed="false">
      <c r="A284" s="1" t="n">
        <v>43019</v>
      </c>
      <c r="B284" s="2" t="n">
        <v>1373</v>
      </c>
      <c r="C284" s="2" t="n">
        <v>58774.558</v>
      </c>
      <c r="D284" s="2" t="n">
        <v>42.8073983976693</v>
      </c>
      <c r="E284" s="2" t="n">
        <v>7209</v>
      </c>
      <c r="F284" s="2" t="n">
        <v>103.695443960089</v>
      </c>
    </row>
    <row r="285" customFormat="false" ht="12.8" hidden="false" customHeight="false" outlineLevel="0" collapsed="false">
      <c r="A285" s="1" t="n">
        <v>43020</v>
      </c>
      <c r="B285" s="2" t="n">
        <v>1374</v>
      </c>
      <c r="C285" s="2" t="n">
        <v>58817.494</v>
      </c>
      <c r="D285" s="2" t="n">
        <v>42.8074919941776</v>
      </c>
      <c r="E285" s="2" t="n">
        <v>6369</v>
      </c>
      <c r="F285" s="2" t="n">
        <v>54.74</v>
      </c>
    </row>
    <row r="286" customFormat="false" ht="12.8" hidden="false" customHeight="false" outlineLevel="0" collapsed="false">
      <c r="A286" s="1" t="n">
        <v>43021</v>
      </c>
      <c r="B286" s="2" t="n">
        <v>1690</v>
      </c>
      <c r="C286" s="2" t="n">
        <v>72341.95</v>
      </c>
      <c r="D286" s="2" t="n">
        <v>42.8058875739645</v>
      </c>
      <c r="E286" s="2" t="n">
        <v>5794</v>
      </c>
      <c r="F286" s="2" t="n">
        <v>54.74</v>
      </c>
    </row>
    <row r="287" customFormat="false" ht="12.8" hidden="false" customHeight="false" outlineLevel="0" collapsed="false">
      <c r="A287" s="1" t="n">
        <v>43022</v>
      </c>
      <c r="B287" s="2" t="n">
        <v>1141</v>
      </c>
      <c r="C287" s="2" t="n">
        <v>48841.882</v>
      </c>
      <c r="D287" s="2" t="n">
        <v>42.8062068361087</v>
      </c>
      <c r="E287" s="2" t="n">
        <v>5235</v>
      </c>
      <c r="F287" s="2" t="n">
        <v>54.74</v>
      </c>
    </row>
    <row r="288" customFormat="false" ht="12.8" hidden="false" customHeight="false" outlineLevel="0" collapsed="false">
      <c r="A288" s="1" t="n">
        <v>43023</v>
      </c>
      <c r="B288" s="2" t="n">
        <v>1053</v>
      </c>
      <c r="C288" s="2" t="n">
        <v>45078.95</v>
      </c>
      <c r="D288" s="2" t="n">
        <v>42.8100189933523</v>
      </c>
      <c r="E288" s="2" t="n">
        <v>3978</v>
      </c>
      <c r="F288" s="2" t="n">
        <v>54.74</v>
      </c>
    </row>
    <row r="289" customFormat="false" ht="12.8" hidden="false" customHeight="false" outlineLevel="0" collapsed="false">
      <c r="A289" s="1" t="n">
        <v>43024</v>
      </c>
      <c r="B289" s="2" t="n">
        <v>1145</v>
      </c>
      <c r="C289" s="2" t="n">
        <v>49010.384</v>
      </c>
      <c r="D289" s="2" t="n">
        <v>42.8038288209607</v>
      </c>
      <c r="E289" s="2" t="n">
        <v>4649</v>
      </c>
      <c r="F289" s="2" t="n">
        <v>54.74</v>
      </c>
    </row>
    <row r="290" customFormat="false" ht="12.8" hidden="false" customHeight="false" outlineLevel="0" collapsed="false">
      <c r="A290" s="1" t="n">
        <v>43025</v>
      </c>
      <c r="B290" s="2" t="n">
        <v>1278</v>
      </c>
      <c r="C290" s="2" t="n">
        <v>54705.786</v>
      </c>
      <c r="D290" s="2" t="n">
        <v>42.805779342723</v>
      </c>
      <c r="E290" s="2" t="n">
        <v>4129</v>
      </c>
      <c r="F290" s="2" t="n">
        <v>54.74</v>
      </c>
    </row>
    <row r="291" customFormat="false" ht="12.8" hidden="false" customHeight="false" outlineLevel="0" collapsed="false">
      <c r="A291" s="1" t="n">
        <v>43026</v>
      </c>
      <c r="B291" s="2" t="n">
        <v>157</v>
      </c>
      <c r="C291" s="2" t="n">
        <v>6750.396</v>
      </c>
      <c r="D291" s="2" t="n">
        <v>42.996152866242</v>
      </c>
      <c r="E291" s="2" t="n">
        <v>4148</v>
      </c>
      <c r="F291" s="2" t="n">
        <v>65.32</v>
      </c>
    </row>
    <row r="292" customFormat="false" ht="12.8" hidden="false" customHeight="false" outlineLevel="0" collapsed="false">
      <c r="A292" s="1" t="n">
        <v>43027</v>
      </c>
      <c r="B292" s="2" t="n">
        <v>151</v>
      </c>
      <c r="C292" s="2" t="n">
        <v>6497.754</v>
      </c>
      <c r="D292" s="2" t="n">
        <v>43.0314834437086</v>
      </c>
      <c r="E292" s="2" t="n">
        <v>3993</v>
      </c>
      <c r="F292" s="2" t="n">
        <v>66.33309524</v>
      </c>
    </row>
    <row r="293" customFormat="false" ht="12.8" hidden="false" customHeight="false" outlineLevel="0" collapsed="false">
      <c r="A293" s="1" t="n">
        <v>43028</v>
      </c>
      <c r="B293" s="2" t="n">
        <v>221</v>
      </c>
      <c r="C293" s="2" t="n">
        <v>9489.569</v>
      </c>
      <c r="D293" s="2" t="n">
        <v>42.9392262443439</v>
      </c>
      <c r="E293" s="2" t="n">
        <v>4100</v>
      </c>
      <c r="F293" s="2" t="n">
        <v>68.00736842</v>
      </c>
    </row>
    <row r="294" customFormat="false" ht="12.8" hidden="false" customHeight="false" outlineLevel="0" collapsed="false">
      <c r="A294" s="1" t="n">
        <v>43029</v>
      </c>
      <c r="B294" s="2" t="n">
        <v>143</v>
      </c>
      <c r="C294" s="2" t="n">
        <v>6163.539</v>
      </c>
      <c r="D294" s="2" t="n">
        <v>43.1016713286713</v>
      </c>
      <c r="E294" s="2" t="n">
        <v>3956</v>
      </c>
      <c r="F294" s="2" t="n">
        <v>66.672</v>
      </c>
    </row>
    <row r="295" customFormat="false" ht="12.8" hidden="false" customHeight="false" outlineLevel="0" collapsed="false">
      <c r="A295" s="1" t="n">
        <v>43030</v>
      </c>
      <c r="B295" s="2" t="n">
        <v>118</v>
      </c>
      <c r="C295" s="2" t="n">
        <v>5095.904</v>
      </c>
      <c r="D295" s="2" t="n">
        <v>43.1856271186441</v>
      </c>
      <c r="E295" s="2" t="n">
        <v>3837</v>
      </c>
      <c r="F295" s="2" t="n">
        <v>95.8486293067261</v>
      </c>
    </row>
    <row r="296" customFormat="false" ht="12.8" hidden="false" customHeight="false" outlineLevel="0" collapsed="false">
      <c r="A296" s="1" t="n">
        <v>43031</v>
      </c>
      <c r="B296" s="2" t="n">
        <v>134</v>
      </c>
      <c r="C296" s="2" t="n">
        <v>5793.803</v>
      </c>
      <c r="D296" s="2" t="n">
        <v>43.2373358208955</v>
      </c>
      <c r="E296" s="2" t="n">
        <v>3947</v>
      </c>
      <c r="F296" s="2" t="n">
        <v>88.9256386475446</v>
      </c>
    </row>
    <row r="297" customFormat="false" ht="12.8" hidden="false" customHeight="false" outlineLevel="0" collapsed="false">
      <c r="A297" s="1" t="n">
        <v>43032</v>
      </c>
      <c r="B297" s="2" t="n">
        <v>105</v>
      </c>
      <c r="C297" s="2" t="n">
        <v>4530.957</v>
      </c>
      <c r="D297" s="2" t="n">
        <v>43.1519714285714</v>
      </c>
      <c r="E297" s="2" t="n">
        <v>3835</v>
      </c>
      <c r="F297" s="2" t="n">
        <v>62.33</v>
      </c>
    </row>
    <row r="298" customFormat="false" ht="12.8" hidden="false" customHeight="false" outlineLevel="0" collapsed="false">
      <c r="A298" s="1" t="n">
        <v>43033</v>
      </c>
      <c r="B298" s="2" t="n">
        <v>141</v>
      </c>
      <c r="C298" s="2" t="n">
        <v>6088.645</v>
      </c>
      <c r="D298" s="2" t="n">
        <v>43.1818794326241</v>
      </c>
      <c r="E298" s="2" t="n">
        <v>3855</v>
      </c>
      <c r="F298" s="2" t="n">
        <v>95.8486293067261</v>
      </c>
    </row>
    <row r="299" customFormat="false" ht="12.8" hidden="false" customHeight="false" outlineLevel="0" collapsed="false">
      <c r="A299" s="1" t="n">
        <v>43034</v>
      </c>
      <c r="B299" s="2" t="n">
        <v>140</v>
      </c>
      <c r="C299" s="2" t="n">
        <v>6044.189</v>
      </c>
      <c r="D299" s="2" t="n">
        <v>43.1727785714286</v>
      </c>
      <c r="E299" s="2" t="n">
        <v>3700</v>
      </c>
      <c r="F299" s="2" t="n">
        <v>67.4475</v>
      </c>
    </row>
    <row r="300" customFormat="false" ht="12.8" hidden="false" customHeight="false" outlineLevel="0" collapsed="false">
      <c r="A300" s="1" t="n">
        <v>43035</v>
      </c>
      <c r="B300" s="2" t="n">
        <v>215</v>
      </c>
      <c r="C300" s="2" t="n">
        <v>9275.179</v>
      </c>
      <c r="D300" s="2" t="n">
        <v>43.1403674418605</v>
      </c>
      <c r="E300" s="2" t="n">
        <v>0</v>
      </c>
      <c r="F300" s="2" t="n">
        <v>67.4475</v>
      </c>
    </row>
    <row r="301" customFormat="false" ht="12.8" hidden="false" customHeight="false" outlineLevel="0" collapsed="false">
      <c r="A301" s="1" t="n">
        <v>43036</v>
      </c>
      <c r="B301" s="2" t="n">
        <v>0</v>
      </c>
      <c r="C301" s="2" t="n">
        <v>0</v>
      </c>
      <c r="D301" s="2" t="n">
        <v>43.5072777777778</v>
      </c>
      <c r="E301" s="2" t="n">
        <v>6910</v>
      </c>
      <c r="F301" s="2" t="n">
        <v>152.650887920178</v>
      </c>
    </row>
    <row r="302" customFormat="false" ht="12.8" hidden="false" customHeight="false" outlineLevel="0" collapsed="false">
      <c r="A302" s="1" t="n">
        <v>43037</v>
      </c>
      <c r="B302" s="2" t="n">
        <v>162</v>
      </c>
      <c r="C302" s="2" t="n">
        <v>7048.179</v>
      </c>
      <c r="D302" s="2" t="n">
        <v>43.5072777777778</v>
      </c>
      <c r="E302" s="2" t="n">
        <v>3168</v>
      </c>
      <c r="F302" s="2" t="n">
        <v>67.4475</v>
      </c>
    </row>
    <row r="303" customFormat="false" ht="12.8" hidden="false" customHeight="false" outlineLevel="0" collapsed="false">
      <c r="A303" s="1" t="n">
        <v>43038</v>
      </c>
      <c r="B303" s="2" t="n">
        <v>115</v>
      </c>
      <c r="C303" s="2" t="n">
        <v>4986.981</v>
      </c>
      <c r="D303" s="2" t="n">
        <v>43.365052173913</v>
      </c>
      <c r="E303" s="2" t="n">
        <v>3050</v>
      </c>
      <c r="F303" s="2" t="n">
        <v>87.9965344800446</v>
      </c>
    </row>
    <row r="304" customFormat="false" ht="12.8" hidden="false" customHeight="false" outlineLevel="0" collapsed="false">
      <c r="A304" s="1" t="n">
        <v>43039</v>
      </c>
      <c r="B304" s="2" t="n">
        <v>99</v>
      </c>
      <c r="C304" s="2" t="n">
        <v>4296.642</v>
      </c>
      <c r="D304" s="2" t="n">
        <v>43.4004242424243</v>
      </c>
      <c r="E304" s="2" t="n">
        <v>3151</v>
      </c>
      <c r="F304" s="2" t="n">
        <v>95.8486293067261</v>
      </c>
    </row>
    <row r="305" customFormat="false" ht="12.8" hidden="false" customHeight="false" outlineLevel="0" collapsed="false">
      <c r="A305" s="1" t="n">
        <v>43040</v>
      </c>
      <c r="B305" s="2" t="n">
        <v>147</v>
      </c>
      <c r="C305" s="2" t="n">
        <v>6415.192</v>
      </c>
      <c r="D305" s="2" t="n">
        <v>43.6407619047619</v>
      </c>
      <c r="E305" s="2" t="n">
        <v>3024</v>
      </c>
      <c r="F305" s="2" t="n">
        <v>67.4475</v>
      </c>
    </row>
    <row r="306" customFormat="false" ht="12.8" hidden="false" customHeight="false" outlineLevel="0" collapsed="false">
      <c r="A306" s="1" t="n">
        <v>43041</v>
      </c>
      <c r="B306" s="2" t="n">
        <v>164</v>
      </c>
      <c r="C306" s="2" t="n">
        <v>7150.652</v>
      </c>
      <c r="D306" s="2" t="n">
        <v>43.6015365853659</v>
      </c>
      <c r="E306" s="2" t="n">
        <v>2946</v>
      </c>
      <c r="F306" s="2" t="n">
        <v>67.4475</v>
      </c>
    </row>
    <row r="307" customFormat="false" ht="12.8" hidden="false" customHeight="false" outlineLevel="0" collapsed="false">
      <c r="A307" s="1" t="n">
        <v>43042</v>
      </c>
      <c r="B307" s="2" t="n">
        <v>212</v>
      </c>
      <c r="C307" s="2" t="n">
        <v>9282.983</v>
      </c>
      <c r="D307" s="2" t="n">
        <v>43.7876556603774</v>
      </c>
      <c r="E307" s="2" t="n">
        <v>3079</v>
      </c>
      <c r="F307" s="2" t="n">
        <v>67.4475</v>
      </c>
    </row>
    <row r="308" customFormat="false" ht="12.8" hidden="false" customHeight="false" outlineLevel="0" collapsed="false">
      <c r="A308" s="1" t="n">
        <v>43043</v>
      </c>
      <c r="B308" s="2" t="n">
        <v>177</v>
      </c>
      <c r="C308" s="2" t="n">
        <v>7761.292</v>
      </c>
      <c r="D308" s="2" t="n">
        <v>43.8491073446328</v>
      </c>
      <c r="E308" s="2" t="n">
        <v>2899</v>
      </c>
      <c r="F308" s="2" t="n">
        <v>67.4475</v>
      </c>
    </row>
    <row r="309" customFormat="false" ht="12.8" hidden="false" customHeight="false" outlineLevel="0" collapsed="false">
      <c r="A309" s="1" t="n">
        <v>43044</v>
      </c>
      <c r="B309" s="2" t="n">
        <v>137</v>
      </c>
      <c r="C309" s="2" t="n">
        <v>6001.851</v>
      </c>
      <c r="D309" s="2" t="n">
        <v>43.8091313868613</v>
      </c>
      <c r="E309" s="2" t="n">
        <v>2762</v>
      </c>
      <c r="F309" s="2" t="n">
        <v>67.4475</v>
      </c>
    </row>
    <row r="310" customFormat="false" ht="12.8" hidden="false" customHeight="false" outlineLevel="0" collapsed="false">
      <c r="A310" s="1" t="n">
        <v>43045</v>
      </c>
      <c r="B310" s="2" t="n">
        <v>148</v>
      </c>
      <c r="C310" s="2" t="n">
        <v>6440.734</v>
      </c>
      <c r="D310" s="2" t="n">
        <v>43.518472972973</v>
      </c>
      <c r="E310" s="2" t="n">
        <v>2781</v>
      </c>
      <c r="F310" s="2" t="n">
        <v>67.4475</v>
      </c>
    </row>
    <row r="311" customFormat="false" ht="12.8" hidden="false" customHeight="false" outlineLevel="0" collapsed="false">
      <c r="A311" s="1" t="n">
        <v>43046</v>
      </c>
      <c r="B311" s="2" t="n">
        <v>154</v>
      </c>
      <c r="C311" s="2" t="n">
        <v>6704.156</v>
      </c>
      <c r="D311" s="2" t="n">
        <v>43.5334805194805</v>
      </c>
      <c r="E311" s="2" t="n">
        <v>2772</v>
      </c>
      <c r="F311" s="2" t="n">
        <v>67.4475</v>
      </c>
    </row>
    <row r="312" customFormat="false" ht="12.8" hidden="false" customHeight="false" outlineLevel="0" collapsed="false">
      <c r="A312" s="1" t="n">
        <v>43047</v>
      </c>
      <c r="B312" s="2" t="n">
        <v>148</v>
      </c>
      <c r="C312" s="2" t="n">
        <v>6428.351</v>
      </c>
      <c r="D312" s="2" t="n">
        <v>43.4348040540541</v>
      </c>
      <c r="E312" s="2" t="n">
        <v>2605</v>
      </c>
      <c r="F312" s="2" t="n">
        <v>67.4475</v>
      </c>
    </row>
    <row r="313" customFormat="false" ht="12.8" hidden="false" customHeight="false" outlineLevel="0" collapsed="false">
      <c r="A313" s="1" t="n">
        <v>43048</v>
      </c>
      <c r="B313" s="2" t="n">
        <v>208</v>
      </c>
      <c r="C313" s="2" t="n">
        <v>9027.142</v>
      </c>
      <c r="D313" s="2" t="n">
        <v>43.3997211538462</v>
      </c>
      <c r="E313" s="2" t="n">
        <v>2395</v>
      </c>
      <c r="F313" s="2" t="n">
        <v>67.4475</v>
      </c>
    </row>
    <row r="314" customFormat="false" ht="12.8" hidden="false" customHeight="false" outlineLevel="0" collapsed="false">
      <c r="A314" s="1" t="n">
        <v>43049</v>
      </c>
      <c r="B314" s="2" t="n">
        <v>220</v>
      </c>
      <c r="C314" s="2" t="n">
        <v>9537.216</v>
      </c>
      <c r="D314" s="2" t="n">
        <v>43.3509818181818</v>
      </c>
      <c r="E314" s="2" t="n">
        <v>2525</v>
      </c>
      <c r="F314" s="2" t="n">
        <v>66.212023275</v>
      </c>
    </row>
    <row r="315" customFormat="false" ht="12.8" hidden="false" customHeight="false" outlineLevel="0" collapsed="false">
      <c r="A315" s="1" t="n">
        <v>43050</v>
      </c>
      <c r="B315" s="2" t="n">
        <v>176</v>
      </c>
      <c r="C315" s="2" t="n">
        <v>7625.437</v>
      </c>
      <c r="D315" s="2" t="n">
        <v>43.3263465909091</v>
      </c>
      <c r="E315" s="2" t="n">
        <v>2351</v>
      </c>
      <c r="F315" s="2" t="n">
        <v>67.4475</v>
      </c>
    </row>
    <row r="316" customFormat="false" ht="12.8" hidden="false" customHeight="false" outlineLevel="0" collapsed="false">
      <c r="A316" s="1" t="n">
        <v>43051</v>
      </c>
      <c r="B316" s="2" t="n">
        <v>123</v>
      </c>
      <c r="C316" s="2" t="n">
        <v>5316.449</v>
      </c>
      <c r="D316" s="2" t="n">
        <v>43.223162601626</v>
      </c>
      <c r="E316" s="2" t="n">
        <v>2228</v>
      </c>
      <c r="F316" s="2" t="n">
        <v>88.1533369800446</v>
      </c>
    </row>
    <row r="317" customFormat="false" ht="12.8" hidden="false" customHeight="false" outlineLevel="0" collapsed="false">
      <c r="A317" s="1" t="n">
        <v>43052</v>
      </c>
      <c r="B317" s="2" t="n">
        <v>117</v>
      </c>
      <c r="C317" s="2" t="n">
        <v>5041.355</v>
      </c>
      <c r="D317" s="2" t="n">
        <v>43.0885042735043</v>
      </c>
      <c r="E317" s="2" t="n">
        <v>3280</v>
      </c>
      <c r="F317" s="2" t="n">
        <v>88.1459719800445</v>
      </c>
    </row>
    <row r="318" customFormat="false" ht="12.8" hidden="false" customHeight="false" outlineLevel="0" collapsed="false">
      <c r="A318" s="1" t="n">
        <v>43053</v>
      </c>
      <c r="B318" s="2" t="n">
        <v>170</v>
      </c>
      <c r="C318" s="2" t="n">
        <v>7304.779</v>
      </c>
      <c r="D318" s="2" t="n">
        <v>42.9692882352941</v>
      </c>
      <c r="E318" s="2" t="n">
        <v>6695</v>
      </c>
      <c r="F318" s="2" t="n">
        <v>67.4475</v>
      </c>
    </row>
    <row r="319" customFormat="false" ht="12.8" hidden="false" customHeight="false" outlineLevel="0" collapsed="false">
      <c r="A319" s="1" t="n">
        <v>43054</v>
      </c>
      <c r="B319" s="2" t="n">
        <v>1352</v>
      </c>
      <c r="C319" s="2" t="n">
        <v>58169.635</v>
      </c>
      <c r="D319" s="2" t="n">
        <v>43.0248779585799</v>
      </c>
      <c r="E319" s="2" t="n">
        <v>5710</v>
      </c>
      <c r="F319" s="2" t="n">
        <v>54.74</v>
      </c>
    </row>
    <row r="320" customFormat="false" ht="12.8" hidden="false" customHeight="false" outlineLevel="0" collapsed="false">
      <c r="A320" s="1" t="n">
        <v>43055</v>
      </c>
      <c r="B320" s="2" t="n">
        <v>1455</v>
      </c>
      <c r="C320" s="2" t="n">
        <v>62329.123</v>
      </c>
      <c r="D320" s="2" t="n">
        <v>42.8378852233677</v>
      </c>
      <c r="E320" s="2" t="n">
        <v>9924</v>
      </c>
      <c r="F320" s="2" t="n">
        <v>103.695443960089</v>
      </c>
    </row>
    <row r="321" customFormat="false" ht="12.8" hidden="false" customHeight="false" outlineLevel="0" collapsed="false">
      <c r="A321" s="1" t="n">
        <v>43056</v>
      </c>
      <c r="B321" s="2" t="n">
        <v>838</v>
      </c>
      <c r="C321" s="2" t="n">
        <v>35895.753</v>
      </c>
      <c r="D321" s="2" t="n">
        <v>42.8350274463007</v>
      </c>
      <c r="E321" s="2" t="n">
        <v>8832</v>
      </c>
      <c r="F321" s="2" t="n">
        <v>54.74</v>
      </c>
    </row>
    <row r="322" customFormat="false" ht="12.8" hidden="false" customHeight="false" outlineLevel="0" collapsed="false">
      <c r="A322" s="1" t="n">
        <v>43057</v>
      </c>
      <c r="B322" s="2" t="n">
        <v>1055</v>
      </c>
      <c r="C322" s="2" t="n">
        <v>45200.645</v>
      </c>
      <c r="D322" s="2" t="n">
        <v>42.8442132701422</v>
      </c>
      <c r="E322" s="2" t="n">
        <v>8042</v>
      </c>
      <c r="F322" s="2" t="n">
        <v>103.695443960089</v>
      </c>
    </row>
    <row r="323" customFormat="false" ht="12.8" hidden="false" customHeight="false" outlineLevel="0" collapsed="false">
      <c r="A323" s="1" t="n">
        <v>43058</v>
      </c>
      <c r="B323" s="2" t="n">
        <v>924</v>
      </c>
      <c r="C323" s="2" t="n">
        <v>39586.055</v>
      </c>
      <c r="D323" s="2" t="n">
        <v>42.8420508658009</v>
      </c>
      <c r="E323" s="2" t="n">
        <v>7012</v>
      </c>
      <c r="F323" s="2" t="n">
        <v>103.695443960089</v>
      </c>
    </row>
    <row r="324" customFormat="false" ht="12.8" hidden="false" customHeight="false" outlineLevel="0" collapsed="false">
      <c r="A324" s="1" t="n">
        <v>43059</v>
      </c>
      <c r="B324" s="2" t="n">
        <v>1031</v>
      </c>
      <c r="C324" s="2" t="n">
        <v>44163.348</v>
      </c>
      <c r="D324" s="2" t="n">
        <v>42.8354490785645</v>
      </c>
      <c r="E324" s="2" t="n">
        <v>7255</v>
      </c>
      <c r="F324" s="2" t="n">
        <v>54.74</v>
      </c>
    </row>
    <row r="325" customFormat="false" ht="12.8" hidden="false" customHeight="false" outlineLevel="0" collapsed="false">
      <c r="A325" s="1" t="n">
        <v>43060</v>
      </c>
      <c r="B325" s="2" t="n">
        <v>1102</v>
      </c>
      <c r="C325" s="2" t="n">
        <v>47202.729</v>
      </c>
      <c r="D325" s="2" t="n">
        <v>42.8336923774955</v>
      </c>
      <c r="E325" s="2" t="n">
        <v>7236</v>
      </c>
      <c r="F325" s="2" t="n">
        <v>54.74</v>
      </c>
    </row>
    <row r="326" customFormat="false" ht="12.8" hidden="false" customHeight="false" outlineLevel="0" collapsed="false">
      <c r="A326" s="1" t="n">
        <v>43061</v>
      </c>
      <c r="B326" s="2" t="n">
        <v>985</v>
      </c>
      <c r="C326" s="2" t="n">
        <v>42192.024</v>
      </c>
      <c r="D326" s="2" t="n">
        <v>42.8345421319797</v>
      </c>
      <c r="E326" s="2" t="n">
        <v>6402</v>
      </c>
      <c r="F326" s="2" t="n">
        <v>54.74</v>
      </c>
    </row>
    <row r="327" customFormat="false" ht="12.8" hidden="false" customHeight="false" outlineLevel="0" collapsed="false">
      <c r="A327" s="1" t="n">
        <v>43062</v>
      </c>
      <c r="B327" s="2" t="n">
        <v>900</v>
      </c>
      <c r="C327" s="2" t="n">
        <v>38543.506</v>
      </c>
      <c r="D327" s="2" t="n">
        <v>42.8261177777778</v>
      </c>
      <c r="E327" s="2" t="n">
        <v>6029</v>
      </c>
      <c r="F327" s="2" t="n">
        <v>54.74</v>
      </c>
    </row>
    <row r="328" customFormat="false" ht="12.8" hidden="false" customHeight="false" outlineLevel="0" collapsed="false">
      <c r="A328" s="1" t="n">
        <v>43063</v>
      </c>
      <c r="B328" s="2" t="n">
        <v>1281</v>
      </c>
      <c r="C328" s="2" t="n">
        <v>54852.794</v>
      </c>
      <c r="D328" s="2" t="n">
        <v>42.8202919594067</v>
      </c>
      <c r="E328" s="2" t="n">
        <v>5803</v>
      </c>
      <c r="F328" s="2" t="n">
        <v>54.74</v>
      </c>
    </row>
    <row r="329" customFormat="false" ht="12.8" hidden="false" customHeight="false" outlineLevel="0" collapsed="false">
      <c r="A329" s="1" t="n">
        <v>43064</v>
      </c>
      <c r="B329" s="2" t="n">
        <v>1032</v>
      </c>
      <c r="C329" s="2" t="n">
        <v>44193.38</v>
      </c>
      <c r="D329" s="2" t="n">
        <v>42.8230426356589</v>
      </c>
      <c r="E329" s="2" t="n">
        <v>4747</v>
      </c>
      <c r="F329" s="2" t="n">
        <v>54.74</v>
      </c>
    </row>
    <row r="330" customFormat="false" ht="12.8" hidden="false" customHeight="false" outlineLevel="0" collapsed="false">
      <c r="A330" s="1" t="n">
        <v>43065</v>
      </c>
      <c r="B330" s="2" t="n">
        <v>814</v>
      </c>
      <c r="C330" s="2" t="n">
        <v>34859.275</v>
      </c>
      <c r="D330" s="2" t="n">
        <v>42.8246621621622</v>
      </c>
      <c r="E330" s="2" t="n">
        <v>3943</v>
      </c>
      <c r="F330" s="2" t="n">
        <v>54.74</v>
      </c>
    </row>
    <row r="331" customFormat="false" ht="12.8" hidden="false" customHeight="false" outlineLevel="0" collapsed="false">
      <c r="A331" s="1" t="n">
        <v>43066</v>
      </c>
      <c r="B331" s="2" t="n">
        <v>657</v>
      </c>
      <c r="C331" s="2" t="n">
        <v>28136.798</v>
      </c>
      <c r="D331" s="2" t="n">
        <v>42.8261765601218</v>
      </c>
      <c r="E331" s="2" t="n">
        <v>3878</v>
      </c>
      <c r="F331" s="2" t="n">
        <v>103.695443960089</v>
      </c>
    </row>
    <row r="332" customFormat="false" ht="12.8" hidden="false" customHeight="false" outlineLevel="0" collapsed="false">
      <c r="A332" s="1" t="n">
        <v>43067</v>
      </c>
      <c r="B332" s="2" t="n">
        <v>783</v>
      </c>
      <c r="C332" s="2" t="n">
        <v>33527.082</v>
      </c>
      <c r="D332" s="2" t="n">
        <v>42.8187509578544</v>
      </c>
      <c r="E332" s="2" t="n">
        <v>3684</v>
      </c>
      <c r="F332" s="2" t="n">
        <v>103.695443960089</v>
      </c>
    </row>
    <row r="333" customFormat="false" ht="12.8" hidden="false" customHeight="false" outlineLevel="0" collapsed="false">
      <c r="A333" s="1" t="n">
        <v>43068</v>
      </c>
      <c r="B333" s="2" t="n">
        <v>212</v>
      </c>
      <c r="C333" s="2" t="n">
        <v>9093.485</v>
      </c>
      <c r="D333" s="2" t="n">
        <v>42.8937971698113</v>
      </c>
      <c r="E333" s="2" t="n">
        <v>3568</v>
      </c>
      <c r="F333" s="2" t="n">
        <v>83.3611775840356</v>
      </c>
    </row>
    <row r="334" customFormat="false" ht="12.8" hidden="false" customHeight="false" outlineLevel="0" collapsed="false">
      <c r="A334" s="1" t="n">
        <v>43069</v>
      </c>
      <c r="B334" s="2" t="n">
        <v>246</v>
      </c>
      <c r="C334" s="2" t="n">
        <v>10553.893</v>
      </c>
      <c r="D334" s="2" t="n">
        <v>42.9020040650406</v>
      </c>
      <c r="E334" s="2" t="n">
        <v>3538</v>
      </c>
      <c r="F334" s="2" t="n">
        <v>78.0323283100255</v>
      </c>
    </row>
    <row r="335" customFormat="false" ht="12.8" hidden="false" customHeight="false" outlineLevel="0" collapsed="false">
      <c r="A335" s="1" t="n">
        <v>43070</v>
      </c>
      <c r="B335" s="2" t="n">
        <v>240</v>
      </c>
      <c r="C335" s="2" t="n">
        <v>10305.775</v>
      </c>
      <c r="D335" s="2" t="n">
        <v>42.9407291666667</v>
      </c>
      <c r="E335" s="2" t="n">
        <v>3122</v>
      </c>
      <c r="F335" s="2" t="n">
        <v>81.4544813200297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16"/>
    <col collapsed="false" customWidth="true" hidden="false" outlineLevel="0" max="2" min="2" style="2" width="11.16"/>
  </cols>
  <sheetData>
    <row r="1" customFormat="false" ht="12.8" hidden="false" customHeight="false" outlineLevel="0" collapsed="false">
      <c r="A1" s="1" t="s">
        <v>0</v>
      </c>
      <c r="B1" s="2" t="s">
        <v>6</v>
      </c>
    </row>
    <row r="2" customFormat="false" ht="12.8" hidden="false" customHeight="false" outlineLevel="0" collapsed="false">
      <c r="A2" s="1" t="n">
        <v>17899</v>
      </c>
      <c r="B2" s="2" t="n">
        <v>112</v>
      </c>
    </row>
    <row r="3" customFormat="false" ht="12.8" hidden="false" customHeight="false" outlineLevel="0" collapsed="false">
      <c r="A3" s="1" t="n">
        <v>17930</v>
      </c>
      <c r="B3" s="2" t="n">
        <v>118</v>
      </c>
    </row>
    <row r="4" customFormat="false" ht="12.8" hidden="false" customHeight="false" outlineLevel="0" collapsed="false">
      <c r="A4" s="1" t="n">
        <v>17958</v>
      </c>
      <c r="B4" s="2" t="n">
        <v>132</v>
      </c>
    </row>
    <row r="5" customFormat="false" ht="12.8" hidden="false" customHeight="false" outlineLevel="0" collapsed="false">
      <c r="A5" s="1" t="n">
        <v>17989</v>
      </c>
      <c r="B5" s="2" t="n">
        <v>129</v>
      </c>
    </row>
    <row r="6" customFormat="false" ht="12.8" hidden="false" customHeight="false" outlineLevel="0" collapsed="false">
      <c r="A6" s="1" t="n">
        <v>18019</v>
      </c>
      <c r="B6" s="2" t="n">
        <v>121</v>
      </c>
    </row>
    <row r="7" customFormat="false" ht="12.8" hidden="false" customHeight="false" outlineLevel="0" collapsed="false">
      <c r="A7" s="1" t="n">
        <v>18050</v>
      </c>
      <c r="B7" s="2" t="n">
        <v>135</v>
      </c>
    </row>
    <row r="8" customFormat="false" ht="12.8" hidden="false" customHeight="false" outlineLevel="0" collapsed="false">
      <c r="A8" s="1" t="n">
        <v>18080</v>
      </c>
      <c r="B8" s="2" t="n">
        <v>148</v>
      </c>
    </row>
    <row r="9" customFormat="false" ht="12.8" hidden="false" customHeight="false" outlineLevel="0" collapsed="false">
      <c r="A9" s="1" t="n">
        <v>18111</v>
      </c>
      <c r="B9" s="2" t="n">
        <v>148</v>
      </c>
    </row>
    <row r="10" customFormat="false" ht="12.8" hidden="false" customHeight="false" outlineLevel="0" collapsed="false">
      <c r="A10" s="1" t="n">
        <v>18142</v>
      </c>
      <c r="B10" s="2" t="n">
        <v>136</v>
      </c>
    </row>
    <row r="11" customFormat="false" ht="12.8" hidden="false" customHeight="false" outlineLevel="0" collapsed="false">
      <c r="A11" s="1" t="n">
        <v>18172</v>
      </c>
      <c r="B11" s="2" t="n">
        <v>119</v>
      </c>
    </row>
    <row r="12" customFormat="false" ht="12.8" hidden="false" customHeight="false" outlineLevel="0" collapsed="false">
      <c r="A12" s="1" t="n">
        <v>18203</v>
      </c>
      <c r="B12" s="2" t="n">
        <v>104</v>
      </c>
    </row>
    <row r="13" customFormat="false" ht="12.8" hidden="false" customHeight="false" outlineLevel="0" collapsed="false">
      <c r="A13" s="1" t="n">
        <v>18233</v>
      </c>
      <c r="B13" s="2" t="n">
        <v>118</v>
      </c>
    </row>
    <row r="14" customFormat="false" ht="12.8" hidden="false" customHeight="false" outlineLevel="0" collapsed="false">
      <c r="A14" s="1" t="n">
        <v>18264</v>
      </c>
      <c r="B14" s="2" t="n">
        <v>115</v>
      </c>
    </row>
    <row r="15" customFormat="false" ht="12.8" hidden="false" customHeight="false" outlineLevel="0" collapsed="false">
      <c r="A15" s="1" t="n">
        <v>18295</v>
      </c>
      <c r="B15" s="2" t="n">
        <v>126</v>
      </c>
    </row>
    <row r="16" customFormat="false" ht="12.8" hidden="false" customHeight="false" outlineLevel="0" collapsed="false">
      <c r="A16" s="1" t="n">
        <v>18323</v>
      </c>
      <c r="B16" s="2" t="n">
        <v>141</v>
      </c>
    </row>
    <row r="17" customFormat="false" ht="12.8" hidden="false" customHeight="false" outlineLevel="0" collapsed="false">
      <c r="A17" s="1" t="n">
        <v>18354</v>
      </c>
      <c r="B17" s="2" t="n">
        <v>135</v>
      </c>
    </row>
    <row r="18" customFormat="false" ht="12.8" hidden="false" customHeight="false" outlineLevel="0" collapsed="false">
      <c r="A18" s="1" t="n">
        <v>18384</v>
      </c>
      <c r="B18" s="2" t="n">
        <v>125</v>
      </c>
    </row>
    <row r="19" customFormat="false" ht="12.8" hidden="false" customHeight="false" outlineLevel="0" collapsed="false">
      <c r="A19" s="1" t="n">
        <v>18415</v>
      </c>
      <c r="B19" s="2" t="n">
        <v>149</v>
      </c>
    </row>
    <row r="20" customFormat="false" ht="12.8" hidden="false" customHeight="false" outlineLevel="0" collapsed="false">
      <c r="A20" s="1" t="n">
        <v>18445</v>
      </c>
      <c r="B20" s="2" t="n">
        <v>170</v>
      </c>
    </row>
    <row r="21" customFormat="false" ht="12.8" hidden="false" customHeight="false" outlineLevel="0" collapsed="false">
      <c r="A21" s="1" t="n">
        <v>18476</v>
      </c>
      <c r="B21" s="2" t="n">
        <v>170</v>
      </c>
    </row>
    <row r="22" customFormat="false" ht="12.8" hidden="false" customHeight="false" outlineLevel="0" collapsed="false">
      <c r="A22" s="1" t="n">
        <v>18507</v>
      </c>
      <c r="B22" s="2" t="n">
        <v>158</v>
      </c>
    </row>
    <row r="23" customFormat="false" ht="12.8" hidden="false" customHeight="false" outlineLevel="0" collapsed="false">
      <c r="A23" s="1" t="n">
        <v>18537</v>
      </c>
      <c r="B23" s="2" t="n">
        <v>133</v>
      </c>
    </row>
    <row r="24" customFormat="false" ht="12.8" hidden="false" customHeight="false" outlineLevel="0" collapsed="false">
      <c r="A24" s="1" t="n">
        <v>18568</v>
      </c>
      <c r="B24" s="2" t="n">
        <v>114</v>
      </c>
    </row>
    <row r="25" customFormat="false" ht="12.8" hidden="false" customHeight="false" outlineLevel="0" collapsed="false">
      <c r="A25" s="1" t="n">
        <v>18598</v>
      </c>
      <c r="B25" s="2" t="n">
        <v>140</v>
      </c>
    </row>
    <row r="26" customFormat="false" ht="12.8" hidden="false" customHeight="false" outlineLevel="0" collapsed="false">
      <c r="A26" s="1" t="n">
        <v>18629</v>
      </c>
      <c r="B26" s="2" t="n">
        <v>145</v>
      </c>
    </row>
    <row r="27" customFormat="false" ht="12.8" hidden="false" customHeight="false" outlineLevel="0" collapsed="false">
      <c r="A27" s="1" t="n">
        <v>18660</v>
      </c>
      <c r="B27" s="2" t="n">
        <v>150</v>
      </c>
    </row>
    <row r="28" customFormat="false" ht="12.8" hidden="false" customHeight="false" outlineLevel="0" collapsed="false">
      <c r="A28" s="1" t="n">
        <v>18688</v>
      </c>
      <c r="B28" s="2" t="n">
        <v>178</v>
      </c>
    </row>
    <row r="29" customFormat="false" ht="12.8" hidden="false" customHeight="false" outlineLevel="0" collapsed="false">
      <c r="A29" s="1" t="n">
        <v>18719</v>
      </c>
      <c r="B29" s="2" t="n">
        <v>163</v>
      </c>
    </row>
    <row r="30" customFormat="false" ht="12.8" hidden="false" customHeight="false" outlineLevel="0" collapsed="false">
      <c r="A30" s="1" t="n">
        <v>18749</v>
      </c>
      <c r="B30" s="2" t="n">
        <v>172</v>
      </c>
    </row>
    <row r="31" customFormat="false" ht="12.8" hidden="false" customHeight="false" outlineLevel="0" collapsed="false">
      <c r="A31" s="1" t="n">
        <v>18780</v>
      </c>
      <c r="B31" s="2" t="n">
        <v>178</v>
      </c>
    </row>
    <row r="32" customFormat="false" ht="12.8" hidden="false" customHeight="false" outlineLevel="0" collapsed="false">
      <c r="A32" s="1" t="n">
        <v>18810</v>
      </c>
      <c r="B32" s="2" t="n">
        <v>199</v>
      </c>
    </row>
    <row r="33" customFormat="false" ht="12.8" hidden="false" customHeight="false" outlineLevel="0" collapsed="false">
      <c r="A33" s="1" t="n">
        <v>18841</v>
      </c>
      <c r="B33" s="2" t="n">
        <v>199</v>
      </c>
    </row>
    <row r="34" customFormat="false" ht="12.8" hidden="false" customHeight="false" outlineLevel="0" collapsed="false">
      <c r="A34" s="1" t="n">
        <v>18872</v>
      </c>
      <c r="B34" s="2" t="n">
        <v>184</v>
      </c>
    </row>
    <row r="35" customFormat="false" ht="12.8" hidden="false" customHeight="false" outlineLevel="0" collapsed="false">
      <c r="A35" s="1" t="n">
        <v>18902</v>
      </c>
      <c r="B35" s="2" t="n">
        <v>162</v>
      </c>
    </row>
    <row r="36" customFormat="false" ht="12.8" hidden="false" customHeight="false" outlineLevel="0" collapsed="false">
      <c r="A36" s="1" t="n">
        <v>18933</v>
      </c>
      <c r="B36" s="2" t="n">
        <v>146</v>
      </c>
    </row>
    <row r="37" customFormat="false" ht="12.8" hidden="false" customHeight="false" outlineLevel="0" collapsed="false">
      <c r="A37" s="1" t="n">
        <v>18963</v>
      </c>
      <c r="B37" s="2" t="n">
        <v>166</v>
      </c>
    </row>
    <row r="38" customFormat="false" ht="12.8" hidden="false" customHeight="false" outlineLevel="0" collapsed="false">
      <c r="A38" s="1" t="n">
        <v>18994</v>
      </c>
      <c r="B38" s="2" t="n">
        <v>171</v>
      </c>
    </row>
    <row r="39" customFormat="false" ht="12.8" hidden="false" customHeight="false" outlineLevel="0" collapsed="false">
      <c r="A39" s="1" t="n">
        <v>19025</v>
      </c>
      <c r="B39" s="2" t="n">
        <v>180</v>
      </c>
    </row>
    <row r="40" customFormat="false" ht="12.8" hidden="false" customHeight="false" outlineLevel="0" collapsed="false">
      <c r="A40" s="1" t="n">
        <v>19054</v>
      </c>
      <c r="B40" s="2" t="n">
        <v>193</v>
      </c>
    </row>
    <row r="41" customFormat="false" ht="12.8" hidden="false" customHeight="false" outlineLevel="0" collapsed="false">
      <c r="A41" s="1" t="n">
        <v>19085</v>
      </c>
      <c r="B41" s="2" t="n">
        <v>181</v>
      </c>
    </row>
    <row r="42" customFormat="false" ht="12.8" hidden="false" customHeight="false" outlineLevel="0" collapsed="false">
      <c r="A42" s="1" t="n">
        <v>19115</v>
      </c>
      <c r="B42" s="2" t="n">
        <v>183</v>
      </c>
    </row>
    <row r="43" customFormat="false" ht="12.8" hidden="false" customHeight="false" outlineLevel="0" collapsed="false">
      <c r="A43" s="1" t="n">
        <v>19146</v>
      </c>
      <c r="B43" s="2" t="n">
        <v>218</v>
      </c>
    </row>
    <row r="44" customFormat="false" ht="12.8" hidden="false" customHeight="false" outlineLevel="0" collapsed="false">
      <c r="A44" s="1" t="n">
        <v>19176</v>
      </c>
      <c r="B44" s="2" t="n">
        <v>230</v>
      </c>
    </row>
    <row r="45" customFormat="false" ht="12.8" hidden="false" customHeight="false" outlineLevel="0" collapsed="false">
      <c r="A45" s="1" t="n">
        <v>19207</v>
      </c>
      <c r="B45" s="2" t="n">
        <v>242</v>
      </c>
    </row>
    <row r="46" customFormat="false" ht="12.8" hidden="false" customHeight="false" outlineLevel="0" collapsed="false">
      <c r="A46" s="1" t="n">
        <v>19238</v>
      </c>
      <c r="B46" s="2" t="n">
        <v>209</v>
      </c>
    </row>
    <row r="47" customFormat="false" ht="12.8" hidden="false" customHeight="false" outlineLevel="0" collapsed="false">
      <c r="A47" s="1" t="n">
        <v>19268</v>
      </c>
      <c r="B47" s="2" t="n">
        <v>191</v>
      </c>
    </row>
    <row r="48" customFormat="false" ht="12.8" hidden="false" customHeight="false" outlineLevel="0" collapsed="false">
      <c r="A48" s="1" t="n">
        <v>19299</v>
      </c>
      <c r="B48" s="2" t="n">
        <v>172</v>
      </c>
    </row>
    <row r="49" customFormat="false" ht="12.8" hidden="false" customHeight="false" outlineLevel="0" collapsed="false">
      <c r="A49" s="1" t="n">
        <v>19329</v>
      </c>
      <c r="B49" s="2" t="n">
        <v>194</v>
      </c>
    </row>
    <row r="50" customFormat="false" ht="12.8" hidden="false" customHeight="false" outlineLevel="0" collapsed="false">
      <c r="A50" s="1" t="n">
        <v>19360</v>
      </c>
      <c r="B50" s="2" t="n">
        <v>196</v>
      </c>
    </row>
    <row r="51" customFormat="false" ht="12.8" hidden="false" customHeight="false" outlineLevel="0" collapsed="false">
      <c r="A51" s="1" t="n">
        <v>19391</v>
      </c>
      <c r="B51" s="2" t="n">
        <v>196</v>
      </c>
    </row>
    <row r="52" customFormat="false" ht="12.8" hidden="false" customHeight="false" outlineLevel="0" collapsed="false">
      <c r="A52" s="1" t="n">
        <v>19419</v>
      </c>
      <c r="B52" s="2" t="n">
        <v>236</v>
      </c>
    </row>
    <row r="53" customFormat="false" ht="12.8" hidden="false" customHeight="false" outlineLevel="0" collapsed="false">
      <c r="A53" s="1" t="n">
        <v>19450</v>
      </c>
      <c r="B53" s="2" t="n">
        <v>235</v>
      </c>
    </row>
    <row r="54" customFormat="false" ht="12.8" hidden="false" customHeight="false" outlineLevel="0" collapsed="false">
      <c r="A54" s="1" t="n">
        <v>19480</v>
      </c>
      <c r="B54" s="2" t="n">
        <v>229</v>
      </c>
    </row>
    <row r="55" customFormat="false" ht="12.8" hidden="false" customHeight="false" outlineLevel="0" collapsed="false">
      <c r="A55" s="1" t="n">
        <v>19511</v>
      </c>
      <c r="B55" s="2" t="n">
        <v>243</v>
      </c>
    </row>
    <row r="56" customFormat="false" ht="12.8" hidden="false" customHeight="false" outlineLevel="0" collapsed="false">
      <c r="A56" s="1" t="n">
        <v>19541</v>
      </c>
      <c r="B56" s="2" t="n">
        <v>264</v>
      </c>
    </row>
    <row r="57" customFormat="false" ht="12.8" hidden="false" customHeight="false" outlineLevel="0" collapsed="false">
      <c r="A57" s="1" t="n">
        <v>19572</v>
      </c>
      <c r="B57" s="2" t="n">
        <v>272</v>
      </c>
    </row>
    <row r="58" customFormat="false" ht="12.8" hidden="false" customHeight="false" outlineLevel="0" collapsed="false">
      <c r="A58" s="1" t="n">
        <v>19603</v>
      </c>
      <c r="B58" s="2" t="n">
        <v>237</v>
      </c>
    </row>
    <row r="59" customFormat="false" ht="12.8" hidden="false" customHeight="false" outlineLevel="0" collapsed="false">
      <c r="A59" s="1" t="n">
        <v>19633</v>
      </c>
      <c r="B59" s="2" t="n">
        <v>211</v>
      </c>
    </row>
    <row r="60" customFormat="false" ht="12.8" hidden="false" customHeight="false" outlineLevel="0" collapsed="false">
      <c r="A60" s="1" t="n">
        <v>19664</v>
      </c>
      <c r="B60" s="2" t="n">
        <v>180</v>
      </c>
    </row>
    <row r="61" customFormat="false" ht="12.8" hidden="false" customHeight="false" outlineLevel="0" collapsed="false">
      <c r="A61" s="1" t="n">
        <v>19694</v>
      </c>
      <c r="B61" s="2" t="n">
        <v>201</v>
      </c>
    </row>
    <row r="62" customFormat="false" ht="12.8" hidden="false" customHeight="false" outlineLevel="0" collapsed="false">
      <c r="A62" s="1" t="n">
        <v>19725</v>
      </c>
      <c r="B62" s="2" t="n">
        <v>204</v>
      </c>
    </row>
    <row r="63" customFormat="false" ht="12.8" hidden="false" customHeight="false" outlineLevel="0" collapsed="false">
      <c r="A63" s="1" t="n">
        <v>19756</v>
      </c>
      <c r="B63" s="2" t="n">
        <v>188</v>
      </c>
    </row>
    <row r="64" customFormat="false" ht="12.8" hidden="false" customHeight="false" outlineLevel="0" collapsed="false">
      <c r="A64" s="1" t="n">
        <v>19784</v>
      </c>
      <c r="B64" s="2" t="n">
        <v>235</v>
      </c>
    </row>
    <row r="65" customFormat="false" ht="12.8" hidden="false" customHeight="false" outlineLevel="0" collapsed="false">
      <c r="A65" s="1" t="n">
        <v>19815</v>
      </c>
      <c r="B65" s="2" t="n">
        <v>227</v>
      </c>
    </row>
    <row r="66" customFormat="false" ht="12.8" hidden="false" customHeight="false" outlineLevel="0" collapsed="false">
      <c r="A66" s="1" t="n">
        <v>19845</v>
      </c>
      <c r="B66" s="2" t="n">
        <v>234</v>
      </c>
    </row>
    <row r="67" customFormat="false" ht="12.8" hidden="false" customHeight="false" outlineLevel="0" collapsed="false">
      <c r="A67" s="1" t="n">
        <v>19876</v>
      </c>
      <c r="B67" s="2" t="n">
        <v>264</v>
      </c>
    </row>
    <row r="68" customFormat="false" ht="12.8" hidden="false" customHeight="false" outlineLevel="0" collapsed="false">
      <c r="A68" s="1" t="n">
        <v>19906</v>
      </c>
      <c r="B68" s="2" t="n">
        <v>302</v>
      </c>
    </row>
    <row r="69" customFormat="false" ht="12.8" hidden="false" customHeight="false" outlineLevel="0" collapsed="false">
      <c r="A69" s="1" t="n">
        <v>19937</v>
      </c>
      <c r="B69" s="2" t="n">
        <v>293</v>
      </c>
    </row>
    <row r="70" customFormat="false" ht="12.8" hidden="false" customHeight="false" outlineLevel="0" collapsed="false">
      <c r="A70" s="1" t="n">
        <v>19968</v>
      </c>
      <c r="B70" s="2" t="n">
        <v>259</v>
      </c>
    </row>
    <row r="71" customFormat="false" ht="12.8" hidden="false" customHeight="false" outlineLevel="0" collapsed="false">
      <c r="A71" s="1" t="n">
        <v>19998</v>
      </c>
      <c r="B71" s="2" t="n">
        <v>229</v>
      </c>
    </row>
    <row r="72" customFormat="false" ht="12.8" hidden="false" customHeight="false" outlineLevel="0" collapsed="false">
      <c r="A72" s="1" t="n">
        <v>20029</v>
      </c>
      <c r="B72" s="2" t="n">
        <v>203</v>
      </c>
    </row>
    <row r="73" customFormat="false" ht="12.8" hidden="false" customHeight="false" outlineLevel="0" collapsed="false">
      <c r="A73" s="1" t="n">
        <v>20059</v>
      </c>
      <c r="B73" s="2" t="n">
        <v>229</v>
      </c>
    </row>
    <row r="74" customFormat="false" ht="12.8" hidden="false" customHeight="false" outlineLevel="0" collapsed="false">
      <c r="A74" s="1" t="n">
        <v>20090</v>
      </c>
      <c r="B74" s="2" t="n">
        <v>242</v>
      </c>
    </row>
    <row r="75" customFormat="false" ht="12.8" hidden="false" customHeight="false" outlineLevel="0" collapsed="false">
      <c r="A75" s="1" t="n">
        <v>20121</v>
      </c>
      <c r="B75" s="2" t="n">
        <v>233</v>
      </c>
    </row>
    <row r="76" customFormat="false" ht="12.8" hidden="false" customHeight="false" outlineLevel="0" collapsed="false">
      <c r="A76" s="1" t="n">
        <v>20149</v>
      </c>
      <c r="B76" s="2" t="n">
        <v>267</v>
      </c>
    </row>
    <row r="77" customFormat="false" ht="12.8" hidden="false" customHeight="false" outlineLevel="0" collapsed="false">
      <c r="A77" s="1" t="n">
        <v>20180</v>
      </c>
      <c r="B77" s="2" t="n">
        <v>269</v>
      </c>
    </row>
    <row r="78" customFormat="false" ht="12.8" hidden="false" customHeight="false" outlineLevel="0" collapsed="false">
      <c r="A78" s="1" t="n">
        <v>20210</v>
      </c>
      <c r="B78" s="2" t="n">
        <v>270</v>
      </c>
    </row>
    <row r="79" customFormat="false" ht="12.8" hidden="false" customHeight="false" outlineLevel="0" collapsed="false">
      <c r="A79" s="1" t="n">
        <v>20241</v>
      </c>
      <c r="B79" s="2" t="n">
        <v>315</v>
      </c>
    </row>
    <row r="80" customFormat="false" ht="12.8" hidden="false" customHeight="false" outlineLevel="0" collapsed="false">
      <c r="A80" s="1" t="n">
        <v>20271</v>
      </c>
      <c r="B80" s="2" t="n">
        <v>364</v>
      </c>
    </row>
    <row r="81" customFormat="false" ht="12.8" hidden="false" customHeight="false" outlineLevel="0" collapsed="false">
      <c r="A81" s="1" t="n">
        <v>20302</v>
      </c>
      <c r="B81" s="2" t="n">
        <v>347</v>
      </c>
    </row>
    <row r="82" customFormat="false" ht="12.8" hidden="false" customHeight="false" outlineLevel="0" collapsed="false">
      <c r="A82" s="1" t="n">
        <v>20333</v>
      </c>
      <c r="B82" s="2" t="n">
        <v>312</v>
      </c>
    </row>
    <row r="83" customFormat="false" ht="12.8" hidden="false" customHeight="false" outlineLevel="0" collapsed="false">
      <c r="A83" s="1" t="n">
        <v>20363</v>
      </c>
      <c r="B83" s="2" t="n">
        <v>274</v>
      </c>
    </row>
    <row r="84" customFormat="false" ht="12.8" hidden="false" customHeight="false" outlineLevel="0" collapsed="false">
      <c r="A84" s="1" t="n">
        <v>20394</v>
      </c>
      <c r="B84" s="2" t="n">
        <v>237</v>
      </c>
    </row>
    <row r="85" customFormat="false" ht="12.8" hidden="false" customHeight="false" outlineLevel="0" collapsed="false">
      <c r="A85" s="1" t="n">
        <v>20424</v>
      </c>
      <c r="B85" s="2" t="n">
        <v>278</v>
      </c>
    </row>
    <row r="86" customFormat="false" ht="12.8" hidden="false" customHeight="false" outlineLevel="0" collapsed="false">
      <c r="A86" s="1" t="n">
        <v>20455</v>
      </c>
      <c r="B86" s="2" t="n">
        <v>284</v>
      </c>
    </row>
    <row r="87" customFormat="false" ht="12.8" hidden="false" customHeight="false" outlineLevel="0" collapsed="false">
      <c r="A87" s="1" t="n">
        <v>20486</v>
      </c>
      <c r="B87" s="2" t="n">
        <v>277</v>
      </c>
    </row>
    <row r="88" customFormat="false" ht="12.8" hidden="false" customHeight="false" outlineLevel="0" collapsed="false">
      <c r="A88" s="1" t="n">
        <v>20515</v>
      </c>
      <c r="B88" s="2" t="n">
        <v>317</v>
      </c>
    </row>
    <row r="89" customFormat="false" ht="12.8" hidden="false" customHeight="false" outlineLevel="0" collapsed="false">
      <c r="A89" s="1" t="n">
        <v>20546</v>
      </c>
      <c r="B89" s="2" t="n">
        <v>313</v>
      </c>
    </row>
    <row r="90" customFormat="false" ht="12.8" hidden="false" customHeight="false" outlineLevel="0" collapsed="false">
      <c r="A90" s="1" t="n">
        <v>20576</v>
      </c>
      <c r="B90" s="2" t="n">
        <v>318</v>
      </c>
    </row>
    <row r="91" customFormat="false" ht="12.8" hidden="false" customHeight="false" outlineLevel="0" collapsed="false">
      <c r="A91" s="1" t="n">
        <v>20607</v>
      </c>
      <c r="B91" s="2" t="n">
        <v>374</v>
      </c>
    </row>
    <row r="92" customFormat="false" ht="12.8" hidden="false" customHeight="false" outlineLevel="0" collapsed="false">
      <c r="A92" s="1" t="n">
        <v>20637</v>
      </c>
      <c r="B92" s="2" t="n">
        <v>413</v>
      </c>
    </row>
    <row r="93" customFormat="false" ht="12.8" hidden="false" customHeight="false" outlineLevel="0" collapsed="false">
      <c r="A93" s="1" t="n">
        <v>20668</v>
      </c>
      <c r="B93" s="2" t="n">
        <v>405</v>
      </c>
    </row>
    <row r="94" customFormat="false" ht="12.8" hidden="false" customHeight="false" outlineLevel="0" collapsed="false">
      <c r="A94" s="1" t="n">
        <v>20699</v>
      </c>
      <c r="B94" s="2" t="n">
        <v>355</v>
      </c>
    </row>
    <row r="95" customFormat="false" ht="12.8" hidden="false" customHeight="false" outlineLevel="0" collapsed="false">
      <c r="A95" s="1" t="n">
        <v>20729</v>
      </c>
      <c r="B95" s="2" t="n">
        <v>306</v>
      </c>
    </row>
    <row r="96" customFormat="false" ht="12.8" hidden="false" customHeight="false" outlineLevel="0" collapsed="false">
      <c r="A96" s="1" t="n">
        <v>20760</v>
      </c>
      <c r="B96" s="2" t="n">
        <v>271</v>
      </c>
    </row>
    <row r="97" customFormat="false" ht="12.8" hidden="false" customHeight="false" outlineLevel="0" collapsed="false">
      <c r="A97" s="1" t="n">
        <v>20790</v>
      </c>
      <c r="B97" s="2" t="n">
        <v>306</v>
      </c>
    </row>
    <row r="98" customFormat="false" ht="12.8" hidden="false" customHeight="false" outlineLevel="0" collapsed="false">
      <c r="A98" s="1" t="n">
        <v>20821</v>
      </c>
      <c r="B98" s="2" t="n">
        <v>315</v>
      </c>
    </row>
    <row r="99" customFormat="false" ht="12.8" hidden="false" customHeight="false" outlineLevel="0" collapsed="false">
      <c r="A99" s="1" t="n">
        <v>20852</v>
      </c>
      <c r="B99" s="2" t="n">
        <v>301</v>
      </c>
    </row>
    <row r="100" customFormat="false" ht="12.8" hidden="false" customHeight="false" outlineLevel="0" collapsed="false">
      <c r="A100" s="1" t="n">
        <v>20880</v>
      </c>
      <c r="B100" s="2" t="n">
        <v>356</v>
      </c>
    </row>
    <row r="101" customFormat="false" ht="12.8" hidden="false" customHeight="false" outlineLevel="0" collapsed="false">
      <c r="A101" s="1" t="n">
        <v>20911</v>
      </c>
      <c r="B101" s="2" t="n">
        <v>348</v>
      </c>
    </row>
    <row r="102" customFormat="false" ht="12.8" hidden="false" customHeight="false" outlineLevel="0" collapsed="false">
      <c r="A102" s="1" t="n">
        <v>20941</v>
      </c>
      <c r="B102" s="2" t="n">
        <v>355</v>
      </c>
    </row>
    <row r="103" customFormat="false" ht="12.8" hidden="false" customHeight="false" outlineLevel="0" collapsed="false">
      <c r="A103" s="1" t="n">
        <v>20972</v>
      </c>
      <c r="B103" s="2" t="n">
        <v>422</v>
      </c>
    </row>
    <row r="104" customFormat="false" ht="12.8" hidden="false" customHeight="false" outlineLevel="0" collapsed="false">
      <c r="A104" s="1" t="n">
        <v>21002</v>
      </c>
      <c r="B104" s="2" t="n">
        <v>465</v>
      </c>
    </row>
    <row r="105" customFormat="false" ht="12.8" hidden="false" customHeight="false" outlineLevel="0" collapsed="false">
      <c r="A105" s="1" t="n">
        <v>21033</v>
      </c>
      <c r="B105" s="2" t="n">
        <v>467</v>
      </c>
    </row>
    <row r="106" customFormat="false" ht="12.8" hidden="false" customHeight="false" outlineLevel="0" collapsed="false">
      <c r="A106" s="1" t="n">
        <v>21064</v>
      </c>
      <c r="B106" s="2" t="n">
        <v>404</v>
      </c>
    </row>
    <row r="107" customFormat="false" ht="12.8" hidden="false" customHeight="false" outlineLevel="0" collapsed="false">
      <c r="A107" s="1" t="n">
        <v>21094</v>
      </c>
      <c r="B107" s="2" t="n">
        <v>347</v>
      </c>
    </row>
    <row r="108" customFormat="false" ht="12.8" hidden="false" customHeight="false" outlineLevel="0" collapsed="false">
      <c r="A108" s="1" t="n">
        <v>21125</v>
      </c>
      <c r="B108" s="2" t="n">
        <v>305</v>
      </c>
    </row>
    <row r="109" customFormat="false" ht="12.8" hidden="false" customHeight="false" outlineLevel="0" collapsed="false">
      <c r="A109" s="1" t="n">
        <v>21155</v>
      </c>
      <c r="B109" s="2" t="n">
        <v>336</v>
      </c>
    </row>
    <row r="110" customFormat="false" ht="12.8" hidden="false" customHeight="false" outlineLevel="0" collapsed="false">
      <c r="A110" s="1" t="n">
        <v>21186</v>
      </c>
      <c r="B110" s="2" t="n">
        <v>340</v>
      </c>
    </row>
    <row r="111" customFormat="false" ht="12.8" hidden="false" customHeight="false" outlineLevel="0" collapsed="false">
      <c r="A111" s="1" t="n">
        <v>21217</v>
      </c>
      <c r="B111" s="2" t="n">
        <v>318</v>
      </c>
    </row>
    <row r="112" customFormat="false" ht="12.8" hidden="false" customHeight="false" outlineLevel="0" collapsed="false">
      <c r="A112" s="1" t="n">
        <v>21245</v>
      </c>
      <c r="B112" s="2" t="n">
        <v>362</v>
      </c>
    </row>
    <row r="113" customFormat="false" ht="12.8" hidden="false" customHeight="false" outlineLevel="0" collapsed="false">
      <c r="A113" s="1" t="n">
        <v>21276</v>
      </c>
      <c r="B113" s="2" t="n">
        <v>348</v>
      </c>
    </row>
    <row r="114" customFormat="false" ht="12.8" hidden="false" customHeight="false" outlineLevel="0" collapsed="false">
      <c r="A114" s="1" t="n">
        <v>21306</v>
      </c>
      <c r="B114" s="2" t="n">
        <v>363</v>
      </c>
    </row>
    <row r="115" customFormat="false" ht="12.8" hidden="false" customHeight="false" outlineLevel="0" collapsed="false">
      <c r="A115" s="1" t="n">
        <v>21337</v>
      </c>
      <c r="B115" s="2" t="n">
        <v>435</v>
      </c>
    </row>
    <row r="116" customFormat="false" ht="12.8" hidden="false" customHeight="false" outlineLevel="0" collapsed="false">
      <c r="A116" s="1" t="n">
        <v>21367</v>
      </c>
      <c r="B116" s="2" t="n">
        <v>491</v>
      </c>
    </row>
    <row r="117" customFormat="false" ht="12.8" hidden="false" customHeight="false" outlineLevel="0" collapsed="false">
      <c r="A117" s="1" t="n">
        <v>21398</v>
      </c>
      <c r="B117" s="2" t="n">
        <v>505</v>
      </c>
    </row>
    <row r="118" customFormat="false" ht="12.8" hidden="false" customHeight="false" outlineLevel="0" collapsed="false">
      <c r="A118" s="1" t="n">
        <v>21429</v>
      </c>
      <c r="B118" s="2" t="n">
        <v>404</v>
      </c>
    </row>
    <row r="119" customFormat="false" ht="12.8" hidden="false" customHeight="false" outlineLevel="0" collapsed="false">
      <c r="A119" s="1" t="n">
        <v>21459</v>
      </c>
      <c r="B119" s="2" t="n">
        <v>359</v>
      </c>
    </row>
    <row r="120" customFormat="false" ht="12.8" hidden="false" customHeight="false" outlineLevel="0" collapsed="false">
      <c r="A120" s="1" t="n">
        <v>21490</v>
      </c>
      <c r="B120" s="2" t="n">
        <v>310</v>
      </c>
    </row>
    <row r="121" customFormat="false" ht="12.8" hidden="false" customHeight="false" outlineLevel="0" collapsed="false">
      <c r="A121" s="1" t="n">
        <v>21520</v>
      </c>
      <c r="B121" s="2" t="n">
        <v>337</v>
      </c>
    </row>
    <row r="122" customFormat="false" ht="12.8" hidden="false" customHeight="false" outlineLevel="0" collapsed="false">
      <c r="A122" s="1" t="n">
        <v>21551</v>
      </c>
      <c r="B122" s="2" t="n">
        <v>360</v>
      </c>
    </row>
    <row r="123" customFormat="false" ht="12.8" hidden="false" customHeight="false" outlineLevel="0" collapsed="false">
      <c r="A123" s="1" t="n">
        <v>21582</v>
      </c>
      <c r="B123" s="2" t="n">
        <v>342</v>
      </c>
    </row>
    <row r="124" customFormat="false" ht="12.8" hidden="false" customHeight="false" outlineLevel="0" collapsed="false">
      <c r="A124" s="1" t="n">
        <v>21610</v>
      </c>
      <c r="B124" s="2" t="n">
        <v>406</v>
      </c>
    </row>
    <row r="125" customFormat="false" ht="12.8" hidden="false" customHeight="false" outlineLevel="0" collapsed="false">
      <c r="A125" s="1" t="n">
        <v>21641</v>
      </c>
      <c r="B125" s="2" t="n">
        <v>396</v>
      </c>
    </row>
    <row r="126" customFormat="false" ht="12.8" hidden="false" customHeight="false" outlineLevel="0" collapsed="false">
      <c r="A126" s="1" t="n">
        <v>21671</v>
      </c>
      <c r="B126" s="2" t="n">
        <v>420</v>
      </c>
    </row>
    <row r="127" customFormat="false" ht="12.8" hidden="false" customHeight="false" outlineLevel="0" collapsed="false">
      <c r="A127" s="1" t="n">
        <v>21702</v>
      </c>
      <c r="B127" s="2" t="n">
        <v>472</v>
      </c>
    </row>
    <row r="128" customFormat="false" ht="12.8" hidden="false" customHeight="false" outlineLevel="0" collapsed="false">
      <c r="A128" s="1" t="n">
        <v>21732</v>
      </c>
      <c r="B128" s="2" t="n">
        <v>548</v>
      </c>
    </row>
    <row r="129" customFormat="false" ht="12.8" hidden="false" customHeight="false" outlineLevel="0" collapsed="false">
      <c r="A129" s="1" t="n">
        <v>21763</v>
      </c>
      <c r="B129" s="2" t="n">
        <v>559</v>
      </c>
    </row>
    <row r="130" customFormat="false" ht="12.8" hidden="false" customHeight="false" outlineLevel="0" collapsed="false">
      <c r="A130" s="1" t="n">
        <v>21794</v>
      </c>
      <c r="B130" s="2" t="n">
        <v>463</v>
      </c>
    </row>
    <row r="131" customFormat="false" ht="12.8" hidden="false" customHeight="false" outlineLevel="0" collapsed="false">
      <c r="A131" s="1" t="n">
        <v>21824</v>
      </c>
      <c r="B131" s="2" t="n">
        <v>407</v>
      </c>
    </row>
    <row r="132" customFormat="false" ht="12.8" hidden="false" customHeight="false" outlineLevel="0" collapsed="false">
      <c r="A132" s="1" t="n">
        <v>21855</v>
      </c>
      <c r="B132" s="2" t="n">
        <v>362</v>
      </c>
    </row>
    <row r="133" customFormat="false" ht="12.8" hidden="false" customHeight="false" outlineLevel="0" collapsed="false">
      <c r="A133" s="1" t="n">
        <v>21885</v>
      </c>
      <c r="B133" s="2" t="n">
        <v>405</v>
      </c>
    </row>
    <row r="134" customFormat="false" ht="12.8" hidden="false" customHeight="false" outlineLevel="0" collapsed="false">
      <c r="A134" s="1" t="n">
        <v>21916</v>
      </c>
      <c r="B134" s="2" t="n">
        <v>417</v>
      </c>
    </row>
    <row r="135" customFormat="false" ht="12.8" hidden="false" customHeight="false" outlineLevel="0" collapsed="false">
      <c r="A135" s="1" t="n">
        <v>21947</v>
      </c>
      <c r="B135" s="2" t="n">
        <v>391</v>
      </c>
    </row>
    <row r="136" customFormat="false" ht="12.8" hidden="false" customHeight="false" outlineLevel="0" collapsed="false">
      <c r="A136" s="1" t="n">
        <v>21976</v>
      </c>
      <c r="B136" s="2" t="n">
        <v>419</v>
      </c>
    </row>
    <row r="137" customFormat="false" ht="12.8" hidden="false" customHeight="false" outlineLevel="0" collapsed="false">
      <c r="A137" s="1" t="n">
        <v>22007</v>
      </c>
      <c r="B137" s="2" t="n">
        <v>461</v>
      </c>
    </row>
    <row r="138" customFormat="false" ht="12.8" hidden="false" customHeight="false" outlineLevel="0" collapsed="false">
      <c r="A138" s="1" t="n">
        <v>22037</v>
      </c>
      <c r="B138" s="2" t="n">
        <v>472</v>
      </c>
    </row>
    <row r="139" customFormat="false" ht="12.8" hidden="false" customHeight="false" outlineLevel="0" collapsed="false">
      <c r="A139" s="1" t="n">
        <v>22068</v>
      </c>
      <c r="B139" s="2" t="n">
        <v>535</v>
      </c>
    </row>
    <row r="140" customFormat="false" ht="12.8" hidden="false" customHeight="false" outlineLevel="0" collapsed="false">
      <c r="A140" s="1" t="n">
        <v>22098</v>
      </c>
      <c r="B140" s="2" t="n">
        <v>622</v>
      </c>
    </row>
    <row r="141" customFormat="false" ht="12.8" hidden="false" customHeight="false" outlineLevel="0" collapsed="false">
      <c r="A141" s="1" t="n">
        <v>22129</v>
      </c>
      <c r="B141" s="2" t="n">
        <v>606</v>
      </c>
    </row>
    <row r="142" customFormat="false" ht="12.8" hidden="false" customHeight="false" outlineLevel="0" collapsed="false">
      <c r="A142" s="1" t="n">
        <v>22160</v>
      </c>
      <c r="B142" s="2" t="n">
        <v>508</v>
      </c>
    </row>
    <row r="143" customFormat="false" ht="12.8" hidden="false" customHeight="false" outlineLevel="0" collapsed="false">
      <c r="A143" s="1" t="n">
        <v>22190</v>
      </c>
      <c r="B143" s="2" t="n">
        <v>461</v>
      </c>
    </row>
    <row r="144" customFormat="false" ht="12.8" hidden="false" customHeight="false" outlineLevel="0" collapsed="false">
      <c r="A144" s="1" t="n">
        <v>22221</v>
      </c>
      <c r="B144" s="2" t="n">
        <v>390</v>
      </c>
    </row>
    <row r="145" customFormat="false" ht="12.8" hidden="false" customHeight="false" outlineLevel="0" collapsed="false">
      <c r="A145" s="1" t="n">
        <v>22251</v>
      </c>
      <c r="B145" s="2" t="n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O8" activeCellId="0" sqref="O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0.92"/>
    <col collapsed="false" customWidth="true" hidden="false" outlineLevel="0" max="2" min="2" style="3" width="8.14"/>
    <col collapsed="false" customWidth="true" hidden="false" outlineLevel="0" max="6" min="3" style="3" width="9.05"/>
    <col collapsed="false" customWidth="true" hidden="false" outlineLevel="0" max="7" min="7" style="3" width="9.93"/>
    <col collapsed="false" customWidth="true" hidden="false" outlineLevel="0" max="8" min="8" style="3" width="9.05"/>
    <col collapsed="false" customWidth="true" hidden="false" outlineLevel="0" max="12" min="9" style="4" width="16.93"/>
    <col collapsed="false" customWidth="true" hidden="false" outlineLevel="0" max="13" min="13" style="3" width="14.28"/>
    <col collapsed="false" customWidth="true" hidden="false" outlineLevel="0" max="14" min="14" style="3" width="13.24"/>
    <col collapsed="false" customWidth="true" hidden="false" outlineLevel="0" max="16" min="15" style="4" width="15.79"/>
    <col collapsed="false" customWidth="true" hidden="false" outlineLevel="0" max="18" min="17" style="4" width="14.28"/>
    <col collapsed="false" customWidth="true" hidden="false" outlineLevel="0" max="22" min="19" style="4" width="6.36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3" t="s">
        <v>17</v>
      </c>
      <c r="N1" s="3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</row>
    <row r="2" customFormat="false" ht="12.8" hidden="false" customHeight="false" outlineLevel="0" collapsed="false">
      <c r="A2" s="1" t="n">
        <v>44563</v>
      </c>
      <c r="B2" s="3" t="n">
        <f aca="false">com.sun.star.sheet.addin.Analysis.getRandbetween(100000, 150000)</f>
        <v>138512</v>
      </c>
      <c r="C2" s="3" t="n">
        <f aca="false">com.sun.star.sheet.addin.Analysis.getRandbetween(80, 90)*B2/100</f>
        <v>121890.56</v>
      </c>
      <c r="D2" s="3" t="n">
        <f aca="false">com.sun.star.sheet.addin.Analysis.getRandbetween(80, 110)*B2/100</f>
        <v>141282.24</v>
      </c>
      <c r="E2" s="3" t="n">
        <f aca="false">com.sun.star.sheet.addin.Analysis.getRandbetween(90, 120)*B2/100</f>
        <v>124660.8</v>
      </c>
      <c r="F2" s="3" t="n">
        <f aca="false">com.sun.star.sheet.addin.Analysis.getRandbetween(110, 130)*B2/100</f>
        <v>162059.04</v>
      </c>
      <c r="G2" s="3" t="n">
        <f aca="false">AVERAGE(C2:F2)</f>
        <v>137473.16</v>
      </c>
      <c r="I2" s="4" t="n">
        <f aca="false">(C2-$B2)^2</f>
        <v>276272267.6736</v>
      </c>
      <c r="J2" s="4" t="n">
        <f aca="false">(D2-$B2)^2</f>
        <v>7674229.65759995</v>
      </c>
      <c r="K2" s="4" t="n">
        <f aca="false">(E2-$B2)^2</f>
        <v>191855741.44</v>
      </c>
      <c r="L2" s="4" t="n">
        <f aca="false">(F2-$B2)^2</f>
        <v>554463092.7616</v>
      </c>
      <c r="M2" s="4" t="n">
        <f aca="false">(G2-$B2)^2</f>
        <v>1079188.54559999</v>
      </c>
      <c r="N2" s="4"/>
    </row>
    <row r="3" customFormat="false" ht="12.8" hidden="false" customHeight="false" outlineLevel="0" collapsed="false">
      <c r="A3" s="1" t="n">
        <f aca="false">A2+7</f>
        <v>44570</v>
      </c>
      <c r="B3" s="3" t="n">
        <f aca="false">com.sun.star.sheet.addin.Analysis.getRandbetween(100000, 150000)</f>
        <v>104485</v>
      </c>
      <c r="C3" s="3" t="n">
        <f aca="false">com.sun.star.sheet.addin.Analysis.getRandbetween(80, 90)*B3/100</f>
        <v>94036.5</v>
      </c>
      <c r="D3" s="3" t="n">
        <f aca="false">com.sun.star.sheet.addin.Analysis.getRandbetween(80, 110)*B3/100</f>
        <v>89857.1</v>
      </c>
      <c r="E3" s="3" t="n">
        <f aca="false">com.sun.star.sheet.addin.Analysis.getRandbetween(90, 120)*B3/100</f>
        <v>122247.45</v>
      </c>
      <c r="F3" s="3" t="n">
        <f aca="false">com.sun.star.sheet.addin.Analysis.getRandbetween(110, 130)*B3/100</f>
        <v>131651.1</v>
      </c>
      <c r="G3" s="3" t="n">
        <f aca="false">AVERAGE(C3:F3)</f>
        <v>109448.0375</v>
      </c>
      <c r="I3" s="4" t="n">
        <f aca="false">(C3-$B3)^2</f>
        <v>109171152.25</v>
      </c>
      <c r="J3" s="4" t="n">
        <f aca="false">(D3-$B3)^2</f>
        <v>213975458.41</v>
      </c>
      <c r="K3" s="4" t="n">
        <f aca="false">(E3-$B3)^2</f>
        <v>315504630.0025</v>
      </c>
      <c r="L3" s="4" t="n">
        <f aca="false">(F3-$B3)^2</f>
        <v>737996989.21</v>
      </c>
      <c r="M3" s="4" t="n">
        <f aca="false">(G3-$B3)^2</f>
        <v>24631741.2264063</v>
      </c>
      <c r="N3" s="4"/>
    </row>
    <row r="4" customFormat="false" ht="12.8" hidden="false" customHeight="false" outlineLevel="0" collapsed="false">
      <c r="A4" s="1" t="n">
        <f aca="false">A3+7</f>
        <v>44577</v>
      </c>
      <c r="B4" s="3" t="n">
        <f aca="false">com.sun.star.sheet.addin.Analysis.getRandbetween(100000, 150000)</f>
        <v>121093</v>
      </c>
      <c r="C4" s="3" t="n">
        <f aca="false">com.sun.star.sheet.addin.Analysis.getRandbetween(80, 90)*B4/100</f>
        <v>107772.77</v>
      </c>
      <c r="D4" s="3" t="n">
        <f aca="false">com.sun.star.sheet.addin.Analysis.getRandbetween(80, 110)*B4/100</f>
        <v>118671.14</v>
      </c>
      <c r="E4" s="3" t="n">
        <f aca="false">com.sun.star.sheet.addin.Analysis.getRandbetween(90, 120)*B4/100</f>
        <v>130780.44</v>
      </c>
      <c r="F4" s="3" t="n">
        <f aca="false">com.sun.star.sheet.addin.Analysis.getRandbetween(110, 130)*B4/100</f>
        <v>136835.09</v>
      </c>
      <c r="G4" s="3" t="n">
        <f aca="false">AVERAGE(C4:F4)</f>
        <v>123514.86</v>
      </c>
      <c r="I4" s="4" t="n">
        <f aca="false">(C4-$B4)^2</f>
        <v>177428527.2529</v>
      </c>
      <c r="J4" s="4" t="n">
        <f aca="false">(D4-$B4)^2</f>
        <v>5865405.8596</v>
      </c>
      <c r="K4" s="4" t="n">
        <f aca="false">(E4-$B4)^2</f>
        <v>93846493.7536</v>
      </c>
      <c r="L4" s="4" t="n">
        <f aca="false">(F4-$B4)^2</f>
        <v>247813397.5681</v>
      </c>
      <c r="M4" s="4" t="n">
        <f aca="false">(G4-$B4)^2</f>
        <v>5865405.8596</v>
      </c>
      <c r="N4" s="4"/>
    </row>
    <row r="5" customFormat="false" ht="12.8" hidden="false" customHeight="false" outlineLevel="0" collapsed="false">
      <c r="A5" s="1" t="n">
        <f aca="false">A4+7</f>
        <v>44584</v>
      </c>
      <c r="B5" s="3" t="n">
        <f aca="false">com.sun.star.sheet.addin.Analysis.getRandbetween(100000, 150000)</f>
        <v>117420</v>
      </c>
      <c r="C5" s="3" t="n">
        <f aca="false">com.sun.star.sheet.addin.Analysis.getRandbetween(80, 90)*B5/100</f>
        <v>103329.6</v>
      </c>
      <c r="D5" s="3" t="n">
        <f aca="false">com.sun.star.sheet.addin.Analysis.getRandbetween(80, 110)*B5/100</f>
        <v>126813.6</v>
      </c>
      <c r="E5" s="3" t="n">
        <f aca="false">com.sun.star.sheet.addin.Analysis.getRandbetween(90, 120)*B5/100</f>
        <v>117420</v>
      </c>
      <c r="F5" s="3" t="n">
        <f aca="false">com.sun.star.sheet.addin.Analysis.getRandbetween(110, 130)*B5/100</f>
        <v>147949.2</v>
      </c>
      <c r="G5" s="3" t="n">
        <f aca="false">AVERAGE(C5:F5)</f>
        <v>123878.1</v>
      </c>
      <c r="I5" s="4" t="n">
        <f aca="false">(C5-$B5)^2</f>
        <v>198539372.16</v>
      </c>
      <c r="J5" s="4" t="n">
        <f aca="false">(D5-$B5)^2</f>
        <v>88239720.9600001</v>
      </c>
      <c r="K5" s="4" t="n">
        <f aca="false">(E5-$B5)^2</f>
        <v>0</v>
      </c>
      <c r="L5" s="4" t="n">
        <f aca="false">(F5-$B5)^2</f>
        <v>932032052.640001</v>
      </c>
      <c r="M5" s="4" t="n">
        <f aca="false">(G5-$B5)^2</f>
        <v>41707055.6100001</v>
      </c>
      <c r="N5" s="4"/>
    </row>
    <row r="6" customFormat="false" ht="12.8" hidden="false" customHeight="false" outlineLevel="0" collapsed="false">
      <c r="A6" s="1" t="n">
        <f aca="false">A5+7</f>
        <v>44591</v>
      </c>
      <c r="B6" s="3" t="n">
        <f aca="false">com.sun.star.sheet.addin.Analysis.getRandbetween(100000, 150000)</f>
        <v>132171</v>
      </c>
      <c r="C6" s="3" t="n">
        <f aca="false">com.sun.star.sheet.addin.Analysis.getRandbetween(80, 90)*B6/100</f>
        <v>118953.9</v>
      </c>
      <c r="D6" s="3" t="n">
        <f aca="false">com.sun.star.sheet.addin.Analysis.getRandbetween(80, 110)*B6/100</f>
        <v>109701.93</v>
      </c>
      <c r="E6" s="3" t="n">
        <f aca="false">com.sun.star.sheet.addin.Analysis.getRandbetween(90, 120)*B6/100</f>
        <v>148031.52</v>
      </c>
      <c r="F6" s="3" t="n">
        <f aca="false">com.sun.star.sheet.addin.Analysis.getRandbetween(110, 130)*B6/100</f>
        <v>165213.75</v>
      </c>
      <c r="G6" s="3" t="n">
        <f aca="false">AVERAGE(C6:F6)</f>
        <v>135475.275</v>
      </c>
      <c r="I6" s="4" t="n">
        <f aca="false">(C6-$B6)^2</f>
        <v>174691732.41</v>
      </c>
      <c r="J6" s="4" t="n">
        <f aca="false">(D6-$B6)^2</f>
        <v>504859106.6649</v>
      </c>
      <c r="K6" s="4" t="n">
        <f aca="false">(E6-$B6)^2</f>
        <v>251556094.6704</v>
      </c>
      <c r="L6" s="4" t="n">
        <f aca="false">(F6-$B6)^2</f>
        <v>1091823327.5625</v>
      </c>
      <c r="M6" s="4" t="n">
        <f aca="false">(G6-$B6)^2</f>
        <v>10918233.275625</v>
      </c>
      <c r="N6" s="4"/>
    </row>
    <row r="7" customFormat="false" ht="12.8" hidden="false" customHeight="false" outlineLevel="0" collapsed="false">
      <c r="A7" s="1" t="n">
        <f aca="false">A6+7</f>
        <v>44598</v>
      </c>
      <c r="B7" s="3" t="n">
        <f aca="false">com.sun.star.sheet.addin.Analysis.getRandbetween(100000, 150000)</f>
        <v>119025</v>
      </c>
      <c r="C7" s="3" t="n">
        <f aca="false">com.sun.star.sheet.addin.Analysis.getRandbetween(80, 90)*B7/100</f>
        <v>107122.5</v>
      </c>
      <c r="D7" s="3" t="n">
        <f aca="false">com.sun.star.sheet.addin.Analysis.getRandbetween(80, 110)*B7/100</f>
        <v>108312.75</v>
      </c>
      <c r="E7" s="3" t="n">
        <f aca="false">com.sun.star.sheet.addin.Analysis.getRandbetween(90, 120)*B7/100</f>
        <v>130927.5</v>
      </c>
      <c r="F7" s="3" t="n">
        <f aca="false">com.sun.star.sheet.addin.Analysis.getRandbetween(110, 130)*B7/100</f>
        <v>136878.75</v>
      </c>
      <c r="G7" s="3" t="n">
        <f aca="false">AVERAGE(C7:F7)</f>
        <v>120810.375</v>
      </c>
      <c r="I7" s="4" t="n">
        <f aca="false">(C7-$B7)^2</f>
        <v>141669506.25</v>
      </c>
      <c r="J7" s="4" t="n">
        <f aca="false">(D7-$B7)^2</f>
        <v>114752300.0625</v>
      </c>
      <c r="K7" s="4" t="n">
        <f aca="false">(E7-$B7)^2</f>
        <v>141669506.25</v>
      </c>
      <c r="L7" s="4" t="n">
        <f aca="false">(F7-$B7)^2</f>
        <v>318756389.0625</v>
      </c>
      <c r="M7" s="4" t="n">
        <f aca="false">(G7-$B7)^2</f>
        <v>3187563.890625</v>
      </c>
      <c r="N7" s="4"/>
    </row>
    <row r="8" customFormat="false" ht="12.8" hidden="false" customHeight="false" outlineLevel="0" collapsed="false">
      <c r="A8" s="1" t="n">
        <f aca="false">A7+7</f>
        <v>44605</v>
      </c>
      <c r="B8" s="3" t="n">
        <f aca="false">com.sun.star.sheet.addin.Analysis.getRandbetween(100000, 150000)</f>
        <v>128797</v>
      </c>
      <c r="C8" s="3" t="n">
        <f aca="false">com.sun.star.sheet.addin.Analysis.getRandbetween(80, 90)*B8/100</f>
        <v>114629.33</v>
      </c>
      <c r="D8" s="3" t="n">
        <f aca="false">com.sun.star.sheet.addin.Analysis.getRandbetween(80, 110)*B8/100</f>
        <v>137812.79</v>
      </c>
      <c r="E8" s="3" t="n">
        <f aca="false">com.sun.star.sheet.addin.Analysis.getRandbetween(90, 120)*B8/100</f>
        <v>151980.46</v>
      </c>
      <c r="F8" s="3" t="n">
        <f aca="false">com.sun.star.sheet.addin.Analysis.getRandbetween(110, 130)*B8/100</f>
        <v>163572.19</v>
      </c>
      <c r="G8" s="3" t="n">
        <f aca="false">AVERAGE(C8:F8)</f>
        <v>141998.6925</v>
      </c>
      <c r="I8" s="4" t="n">
        <f aca="false">(C8-$B8)^2</f>
        <v>200722873.2289</v>
      </c>
      <c r="J8" s="4" t="n">
        <f aca="false">(D8-$B8)^2</f>
        <v>81284469.3241001</v>
      </c>
      <c r="K8" s="4" t="n">
        <f aca="false">(E8-$B8)^2</f>
        <v>537472817.5716</v>
      </c>
      <c r="L8" s="4" t="n">
        <f aca="false">(F8-$B8)^2</f>
        <v>1209313839.5361</v>
      </c>
      <c r="M8" s="4" t="n">
        <f aca="false">(G8-$B8)^2</f>
        <v>174284684.864556</v>
      </c>
      <c r="N8" s="4"/>
    </row>
    <row r="9" customFormat="false" ht="12.8" hidden="false" customHeight="false" outlineLevel="0" collapsed="false">
      <c r="A9" s="1" t="n">
        <f aca="false">A8+7</f>
        <v>44612</v>
      </c>
      <c r="B9" s="3" t="n">
        <f aca="false">com.sun.star.sheet.addin.Analysis.getRandbetween(100000, 150000)</f>
        <v>136874</v>
      </c>
      <c r="C9" s="3" t="n">
        <f aca="false">com.sun.star.sheet.addin.Analysis.getRandbetween(80, 90)*B9/100</f>
        <v>123186.6</v>
      </c>
      <c r="D9" s="3" t="n">
        <f aca="false">com.sun.star.sheet.addin.Analysis.getRandbetween(80, 110)*B9/100</f>
        <v>142348.96</v>
      </c>
      <c r="E9" s="3" t="n">
        <f aca="false">com.sun.star.sheet.addin.Analysis.getRandbetween(90, 120)*B9/100</f>
        <v>136874</v>
      </c>
      <c r="F9" s="3" t="n">
        <f aca="false">com.sun.star.sheet.addin.Analysis.getRandbetween(110, 130)*B9/100</f>
        <v>160142.58</v>
      </c>
      <c r="G9" s="3" t="n">
        <f aca="false">AVERAGE(C9:F9)</f>
        <v>140638.035</v>
      </c>
      <c r="I9" s="4" t="n">
        <f aca="false">(C9-$B9)^2</f>
        <v>187344918.76</v>
      </c>
      <c r="J9" s="4" t="n">
        <f aca="false">(D9-$B9)^2</f>
        <v>29975187.0015999</v>
      </c>
      <c r="K9" s="4" t="n">
        <f aca="false">(E9-$B9)^2</f>
        <v>0</v>
      </c>
      <c r="L9" s="4" t="n">
        <f aca="false">(F9-$B9)^2</f>
        <v>541426815.216399</v>
      </c>
      <c r="M9" s="4" t="n">
        <f aca="false">(G9-$B9)^2</f>
        <v>14167959.481225</v>
      </c>
      <c r="N9" s="4"/>
    </row>
    <row r="10" customFormat="false" ht="12.8" hidden="false" customHeight="false" outlineLevel="0" collapsed="false">
      <c r="A10" s="1" t="n">
        <f aca="false">A9+7</f>
        <v>44619</v>
      </c>
      <c r="B10" s="3" t="n">
        <f aca="false">com.sun.star.sheet.addin.Analysis.getRandbetween(100000, 150000)</f>
        <v>131179</v>
      </c>
      <c r="C10" s="3" t="n">
        <f aca="false">com.sun.star.sheet.addin.Analysis.getRandbetween(80, 90)*B10/100</f>
        <v>116749.31</v>
      </c>
      <c r="D10" s="3" t="n">
        <f aca="false">com.sun.star.sheet.addin.Analysis.getRandbetween(80, 110)*B10/100</f>
        <v>140361.53</v>
      </c>
      <c r="E10" s="3" t="n">
        <f aca="false">com.sun.star.sheet.addin.Analysis.getRandbetween(90, 120)*B10/100</f>
        <v>153479.43</v>
      </c>
      <c r="F10" s="3" t="n">
        <f aca="false">com.sun.star.sheet.addin.Analysis.getRandbetween(110, 130)*B10/100</f>
        <v>166597.33</v>
      </c>
      <c r="G10" s="3" t="n">
        <f aca="false">AVERAGE(C10:F10)</f>
        <v>144296.9</v>
      </c>
      <c r="I10" s="4" t="n">
        <f aca="false">(C10-$B10)^2</f>
        <v>208215953.4961</v>
      </c>
      <c r="J10" s="4" t="n">
        <f aca="false">(D10-$B10)^2</f>
        <v>84318857.2009</v>
      </c>
      <c r="K10" s="4" t="n">
        <f aca="false">(E10-$B10)^2</f>
        <v>497309178.1849</v>
      </c>
      <c r="L10" s="4" t="n">
        <f aca="false">(F10-$B10)^2</f>
        <v>1254458099.9889</v>
      </c>
      <c r="M10" s="4" t="n">
        <f aca="false">(G10-$B10)^2</f>
        <v>172079300.41</v>
      </c>
      <c r="N10" s="4"/>
    </row>
    <row r="11" customFormat="false" ht="12.8" hidden="false" customHeight="false" outlineLevel="0" collapsed="false">
      <c r="A11" s="1" t="n">
        <f aca="false">A10+7</f>
        <v>44626</v>
      </c>
      <c r="B11" s="3" t="n">
        <f aca="false">com.sun.star.sheet.addin.Analysis.getRandbetween(100000, 150000)</f>
        <v>111901</v>
      </c>
      <c r="C11" s="3" t="n">
        <f aca="false">com.sun.star.sheet.addin.Analysis.getRandbetween(80, 90)*B11/100</f>
        <v>91758.82</v>
      </c>
      <c r="D11" s="3" t="n">
        <f aca="false">com.sun.star.sheet.addin.Analysis.getRandbetween(80, 110)*B11/100</f>
        <v>109662.98</v>
      </c>
      <c r="E11" s="3" t="n">
        <f aca="false">com.sun.star.sheet.addin.Analysis.getRandbetween(90, 120)*B11/100</f>
        <v>129805.16</v>
      </c>
      <c r="F11" s="3" t="n">
        <f aca="false">com.sun.star.sheet.addin.Analysis.getRandbetween(110, 130)*B11/100</f>
        <v>142114.27</v>
      </c>
      <c r="G11" s="3" t="n">
        <f aca="false">AVERAGE(C11:F11)</f>
        <v>118335.3075</v>
      </c>
      <c r="I11" s="4" t="n">
        <f aca="false">(C11-$B11)^2</f>
        <v>405707415.1524</v>
      </c>
      <c r="J11" s="4" t="n">
        <f aca="false">(D11-$B11)^2</f>
        <v>5008733.52040002</v>
      </c>
      <c r="K11" s="4" t="n">
        <f aca="false">(E11-$B11)^2</f>
        <v>320558945.3056</v>
      </c>
      <c r="L11" s="4" t="n">
        <f aca="false">(F11-$B11)^2</f>
        <v>912841684.092899</v>
      </c>
      <c r="M11" s="4" t="n">
        <f aca="false">(G11-$B11)^2</f>
        <v>41400313.0045562</v>
      </c>
      <c r="N11" s="4"/>
    </row>
    <row r="12" customFormat="false" ht="12.8" hidden="false" customHeight="false" outlineLevel="0" collapsed="false">
      <c r="A12" s="1" t="n">
        <f aca="false">A11+7</f>
        <v>44633</v>
      </c>
      <c r="B12" s="3" t="n">
        <f aca="false">com.sun.star.sheet.addin.Analysis.getRandbetween(100000, 150000)</f>
        <v>110713</v>
      </c>
      <c r="C12" s="3" t="n">
        <f aca="false">com.sun.star.sheet.addin.Analysis.getRandbetween(80, 90)*B12/100</f>
        <v>94106.05</v>
      </c>
      <c r="D12" s="3" t="n">
        <f aca="false">com.sun.star.sheet.addin.Analysis.getRandbetween(80, 110)*B12/100</f>
        <v>116248.65</v>
      </c>
      <c r="E12" s="3" t="n">
        <f aca="false">com.sun.star.sheet.addin.Analysis.getRandbetween(90, 120)*B12/100</f>
        <v>116248.65</v>
      </c>
      <c r="F12" s="3" t="n">
        <f aca="false">com.sun.star.sheet.addin.Analysis.getRandbetween(110, 130)*B12/100</f>
        <v>128427.08</v>
      </c>
      <c r="G12" s="3" t="n">
        <f aca="false">AVERAGE(C12:F12)</f>
        <v>113757.6075</v>
      </c>
      <c r="I12" s="4" t="n">
        <f aca="false">(C12-$B12)^2</f>
        <v>275790788.3025</v>
      </c>
      <c r="J12" s="4" t="n">
        <f aca="false">(D12-$B12)^2</f>
        <v>30643420.9224999</v>
      </c>
      <c r="K12" s="4" t="n">
        <f aca="false">(E12-$B12)^2</f>
        <v>30643420.9224999</v>
      </c>
      <c r="L12" s="4" t="n">
        <f aca="false">(F12-$B12)^2</f>
        <v>313788630.2464</v>
      </c>
      <c r="M12" s="4" t="n">
        <f aca="false">(G12-$B12)^2</f>
        <v>9269634.82905624</v>
      </c>
      <c r="N12" s="4"/>
    </row>
    <row r="13" customFormat="false" ht="12.8" hidden="false" customHeight="false" outlineLevel="0" collapsed="false">
      <c r="A13" s="1" t="n">
        <f aca="false">A12+7</f>
        <v>44640</v>
      </c>
      <c r="B13" s="3" t="n">
        <f aca="false">com.sun.star.sheet.addin.Analysis.getRandbetween(100000, 150000)</f>
        <v>148459</v>
      </c>
      <c r="C13" s="3" t="n">
        <f aca="false">com.sun.star.sheet.addin.Analysis.getRandbetween(80, 90)*B13/100</f>
        <v>124705.56</v>
      </c>
      <c r="D13" s="3" t="n">
        <f aca="false">com.sun.star.sheet.addin.Analysis.getRandbetween(80, 110)*B13/100</f>
        <v>120251.79</v>
      </c>
      <c r="E13" s="3" t="n">
        <f aca="false">com.sun.star.sheet.addin.Analysis.getRandbetween(90, 120)*B13/100</f>
        <v>158851.13</v>
      </c>
      <c r="F13" s="3" t="n">
        <f aca="false">com.sun.star.sheet.addin.Analysis.getRandbetween(110, 130)*B13/100</f>
        <v>187058.34</v>
      </c>
      <c r="G13" s="3" t="n">
        <f aca="false">AVERAGE(C13:F13)</f>
        <v>147716.705</v>
      </c>
      <c r="I13" s="4" t="n">
        <f aca="false">(C13-$B13)^2</f>
        <v>564225911.8336</v>
      </c>
      <c r="J13" s="4" t="n">
        <f aca="false">(D13-$B13)^2</f>
        <v>795646695.9841</v>
      </c>
      <c r="K13" s="4" t="n">
        <f aca="false">(E13-$B13)^2</f>
        <v>107996365.9369</v>
      </c>
      <c r="L13" s="4" t="n">
        <f aca="false">(F13-$B13)^2</f>
        <v>1489909048.4356</v>
      </c>
      <c r="M13" s="4" t="n">
        <f aca="false">(G13-$B13)^2</f>
        <v>551001.867025019</v>
      </c>
      <c r="N13" s="4"/>
    </row>
    <row r="14" customFormat="false" ht="12.8" hidden="false" customHeight="false" outlineLevel="0" collapsed="false">
      <c r="A14" s="1" t="n">
        <f aca="false">A13+7</f>
        <v>44647</v>
      </c>
      <c r="B14" s="3" t="n">
        <f aca="false">com.sun.star.sheet.addin.Analysis.getRandbetween(100000, 150000)</f>
        <v>105532</v>
      </c>
      <c r="C14" s="3" t="n">
        <f aca="false">com.sun.star.sheet.addin.Analysis.getRandbetween(80, 90)*B14/100</f>
        <v>85480.92</v>
      </c>
      <c r="D14" s="3" t="n">
        <f aca="false">com.sun.star.sheet.addin.Analysis.getRandbetween(80, 110)*B14/100</f>
        <v>116085.2</v>
      </c>
      <c r="E14" s="3" t="n">
        <f aca="false">com.sun.star.sheet.addin.Analysis.getRandbetween(90, 120)*B14/100</f>
        <v>99200.08</v>
      </c>
      <c r="F14" s="3" t="n">
        <f aca="false">com.sun.star.sheet.addin.Analysis.getRandbetween(110, 130)*B14/100</f>
        <v>119251.16</v>
      </c>
      <c r="G14" s="3" t="n">
        <f aca="false">AVERAGE(C14:F14)</f>
        <v>105004.34</v>
      </c>
      <c r="I14" s="4" t="n">
        <f aca="false">(C14-$B14)^2</f>
        <v>402045809.1664</v>
      </c>
      <c r="J14" s="4" t="n">
        <f aca="false">(D14-$B14)^2</f>
        <v>111370030.24</v>
      </c>
      <c r="K14" s="4" t="n">
        <f aca="false">(E14-$B14)^2</f>
        <v>40093210.8864</v>
      </c>
      <c r="L14" s="4" t="n">
        <f aca="false">(F14-$B14)^2</f>
        <v>188215351.1056</v>
      </c>
      <c r="M14" s="4" t="n">
        <f aca="false">(G14-$B14)^2</f>
        <v>278425.075600004</v>
      </c>
      <c r="N14" s="4"/>
    </row>
    <row r="15" customFormat="false" ht="12.8" hidden="false" customHeight="false" outlineLevel="0" collapsed="false">
      <c r="A15" s="1" t="n">
        <f aca="false">A14+7</f>
        <v>44654</v>
      </c>
      <c r="B15" s="3" t="n">
        <f aca="false">com.sun.star.sheet.addin.Analysis.getRandbetween(100000, 150000)</f>
        <v>136639</v>
      </c>
      <c r="C15" s="3" t="n">
        <f aca="false">com.sun.star.sheet.addin.Analysis.getRandbetween(80, 90)*B15/100</f>
        <v>110677.59</v>
      </c>
      <c r="D15" s="3" t="n">
        <f aca="false">com.sun.star.sheet.addin.Analysis.getRandbetween(80, 110)*B15/100</f>
        <v>118875.93</v>
      </c>
      <c r="E15" s="3" t="n">
        <f aca="false">com.sun.star.sheet.addin.Analysis.getRandbetween(90, 120)*B15/100</f>
        <v>154402.07</v>
      </c>
      <c r="F15" s="3" t="n">
        <f aca="false">com.sun.star.sheet.addin.Analysis.getRandbetween(110, 130)*B15/100</f>
        <v>155768.46</v>
      </c>
      <c r="G15" s="3" t="n">
        <f aca="false">AVERAGE(C15:F15)</f>
        <v>134931.0125</v>
      </c>
      <c r="I15" s="4" t="n">
        <f aca="false">(C15-$B15)^2</f>
        <v>673994809.1881</v>
      </c>
      <c r="J15" s="4" t="n">
        <f aca="false">(D15-$B15)^2</f>
        <v>315526655.8249</v>
      </c>
      <c r="K15" s="4" t="n">
        <f aca="false">(E15-$B15)^2</f>
        <v>315526655.8249</v>
      </c>
      <c r="L15" s="4" t="n">
        <f aca="false">(F15-$B15)^2</f>
        <v>365936239.8916</v>
      </c>
      <c r="M15" s="4" t="n">
        <f aca="false">(G15-$B15)^2</f>
        <v>2917221.30015621</v>
      </c>
      <c r="N15" s="4"/>
    </row>
    <row r="16" customFormat="false" ht="12.8" hidden="false" customHeight="false" outlineLevel="0" collapsed="false">
      <c r="A16" s="1" t="n">
        <f aca="false">A15+7</f>
        <v>44661</v>
      </c>
      <c r="B16" s="3" t="n">
        <f aca="false">com.sun.star.sheet.addin.Analysis.getRandbetween(100000, 150000)</f>
        <v>141967</v>
      </c>
      <c r="C16" s="3" t="n">
        <f aca="false">com.sun.star.sheet.addin.Analysis.getRandbetween(80, 90)*B16/100</f>
        <v>119252.28</v>
      </c>
      <c r="D16" s="3" t="n">
        <f aca="false">com.sun.star.sheet.addin.Analysis.getRandbetween(80, 110)*B16/100</f>
        <v>120671.95</v>
      </c>
      <c r="E16" s="3" t="n">
        <f aca="false">com.sun.star.sheet.addin.Analysis.getRandbetween(90, 120)*B16/100</f>
        <v>136288.32</v>
      </c>
      <c r="F16" s="3" t="n">
        <f aca="false">com.sun.star.sheet.addin.Analysis.getRandbetween(110, 130)*B16/100</f>
        <v>170360.4</v>
      </c>
      <c r="G16" s="3" t="n">
        <f aca="false">AVERAGE(C16:F16)</f>
        <v>136643.2375</v>
      </c>
      <c r="I16" s="4" t="n">
        <f aca="false">(C16-$B16)^2</f>
        <v>515958504.6784</v>
      </c>
      <c r="J16" s="4" t="n">
        <f aca="false">(D16-$B16)^2</f>
        <v>453479154.5025</v>
      </c>
      <c r="K16" s="4" t="n">
        <f aca="false">(E16-$B16)^2</f>
        <v>32247406.5423999</v>
      </c>
      <c r="L16" s="4" t="n">
        <f aca="false">(F16-$B16)^2</f>
        <v>806185163.56</v>
      </c>
      <c r="M16" s="4" t="n">
        <f aca="false">(G16-$B16)^2</f>
        <v>28342447.1564064</v>
      </c>
      <c r="N16" s="4"/>
    </row>
    <row r="17" customFormat="false" ht="12.8" hidden="false" customHeight="false" outlineLevel="0" collapsed="false">
      <c r="A17" s="1" t="n">
        <f aca="false">A16+7</f>
        <v>44668</v>
      </c>
      <c r="B17" s="3" t="n">
        <f aca="false">com.sun.star.sheet.addin.Analysis.getRandbetween(100000, 150000)</f>
        <v>141899</v>
      </c>
      <c r="C17" s="3" t="n">
        <f aca="false">com.sun.star.sheet.addin.Analysis.getRandbetween(80, 90)*B17/100</f>
        <v>120614.15</v>
      </c>
      <c r="D17" s="3" t="n">
        <f aca="false">com.sun.star.sheet.addin.Analysis.getRandbetween(80, 110)*B17/100</f>
        <v>153250.92</v>
      </c>
      <c r="E17" s="3" t="n">
        <f aca="false">com.sun.star.sheet.addin.Analysis.getRandbetween(90, 120)*B17/100</f>
        <v>133385.06</v>
      </c>
      <c r="F17" s="3" t="n">
        <f aca="false">com.sun.star.sheet.addin.Analysis.getRandbetween(110, 130)*B17/100</f>
        <v>177373.75</v>
      </c>
      <c r="G17" s="3" t="n">
        <f aca="false">AVERAGE(C17:F17)</f>
        <v>146155.97</v>
      </c>
      <c r="I17" s="4" t="n">
        <f aca="false">(C17-$B17)^2</f>
        <v>453044839.5225</v>
      </c>
      <c r="J17" s="4" t="n">
        <f aca="false">(D17-$B17)^2</f>
        <v>128866087.6864</v>
      </c>
      <c r="K17" s="4" t="n">
        <f aca="false">(E17-$B17)^2</f>
        <v>72487174.3236</v>
      </c>
      <c r="L17" s="4" t="n">
        <f aca="false">(F17-$B17)^2</f>
        <v>1258457887.5625</v>
      </c>
      <c r="M17" s="4" t="n">
        <f aca="false">(G17-$B17)^2</f>
        <v>18121793.5809</v>
      </c>
      <c r="N17" s="4"/>
    </row>
    <row r="18" customFormat="false" ht="12.8" hidden="false" customHeight="false" outlineLevel="0" collapsed="false">
      <c r="A18" s="1" t="n">
        <f aca="false">A17+7</f>
        <v>44675</v>
      </c>
      <c r="B18" s="3" t="n">
        <f aca="false">com.sun.star.sheet.addin.Analysis.getRandbetween(100000, 150000)</f>
        <v>123510</v>
      </c>
      <c r="C18" s="3" t="n">
        <f aca="false">com.sun.star.sheet.addin.Analysis.getRandbetween(80, 90)*B18/100</f>
        <v>98808</v>
      </c>
      <c r="D18" s="3" t="n">
        <f aca="false">com.sun.star.sheet.addin.Analysis.getRandbetween(80, 110)*B18/100</f>
        <v>123510</v>
      </c>
      <c r="E18" s="3" t="n">
        <f aca="false">com.sun.star.sheet.addin.Analysis.getRandbetween(90, 120)*B18/100</f>
        <v>143271.6</v>
      </c>
      <c r="F18" s="3" t="n">
        <f aca="false">com.sun.star.sheet.addin.Analysis.getRandbetween(110, 130)*B18/100</f>
        <v>135861</v>
      </c>
      <c r="G18" s="3" t="n">
        <f aca="false">AVERAGE(C18:F18)</f>
        <v>125362.65</v>
      </c>
      <c r="I18" s="4" t="n">
        <f aca="false">(C18-$B18)^2</f>
        <v>610188804</v>
      </c>
      <c r="J18" s="4" t="n">
        <f aca="false">(D18-$B18)^2</f>
        <v>0</v>
      </c>
      <c r="K18" s="4" t="n">
        <f aca="false">(E18-$B18)^2</f>
        <v>390520834.56</v>
      </c>
      <c r="L18" s="4" t="n">
        <f aca="false">(F18-$B18)^2</f>
        <v>152547201</v>
      </c>
      <c r="M18" s="4" t="n">
        <f aca="false">(G18-$B18)^2</f>
        <v>3432312.02249998</v>
      </c>
      <c r="N18" s="4"/>
    </row>
    <row r="19" customFormat="false" ht="12.8" hidden="false" customHeight="false" outlineLevel="0" collapsed="false">
      <c r="A19" s="1" t="n">
        <f aca="false">A18+7</f>
        <v>44682</v>
      </c>
      <c r="B19" s="3" t="n">
        <f aca="false">com.sun.star.sheet.addin.Analysis.getRandbetween(100000, 150000)</f>
        <v>121790</v>
      </c>
      <c r="C19" s="3" t="n">
        <f aca="false">com.sun.star.sheet.addin.Analysis.getRandbetween(80, 90)*B19/100</f>
        <v>99867.8</v>
      </c>
      <c r="D19" s="3" t="n">
        <f aca="false">com.sun.star.sheet.addin.Analysis.getRandbetween(80, 110)*B19/100</f>
        <v>120572.1</v>
      </c>
      <c r="E19" s="3" t="n">
        <f aca="false">com.sun.star.sheet.addin.Analysis.getRandbetween(90, 120)*B19/100</f>
        <v>127879.5</v>
      </c>
      <c r="F19" s="3" t="n">
        <f aca="false">com.sun.star.sheet.addin.Analysis.getRandbetween(110, 130)*B19/100</f>
        <v>148583.8</v>
      </c>
      <c r="G19" s="3" t="n">
        <f aca="false">AVERAGE(C19:F19)</f>
        <v>124225.8</v>
      </c>
      <c r="I19" s="4" t="n">
        <f aca="false">(C19-$B19)^2</f>
        <v>480582852.84</v>
      </c>
      <c r="J19" s="4" t="n">
        <f aca="false">(D19-$B19)^2</f>
        <v>1483280.40999999</v>
      </c>
      <c r="K19" s="4" t="n">
        <f aca="false">(E19-$B19)^2</f>
        <v>37082010.25</v>
      </c>
      <c r="L19" s="4" t="n">
        <f aca="false">(F19-$B19)^2</f>
        <v>717907718.439999</v>
      </c>
      <c r="M19" s="4" t="n">
        <f aca="false">(G19-$B19)^2</f>
        <v>5933121.64000001</v>
      </c>
      <c r="N19" s="4"/>
    </row>
    <row r="20" customFormat="false" ht="12.8" hidden="false" customHeight="false" outlineLevel="0" collapsed="false">
      <c r="A20" s="1" t="n">
        <f aca="false">A19+7</f>
        <v>44689</v>
      </c>
      <c r="B20" s="3" t="n">
        <f aca="false">com.sun.star.sheet.addin.Analysis.getRandbetween(100000, 150000)</f>
        <v>104557</v>
      </c>
      <c r="C20" s="3" t="n">
        <f aca="false">com.sun.star.sheet.addin.Analysis.getRandbetween(80, 90)*B20/100</f>
        <v>92010.16</v>
      </c>
      <c r="D20" s="3" t="n">
        <f aca="false">com.sun.star.sheet.addin.Analysis.getRandbetween(80, 110)*B20/100</f>
        <v>86782.31</v>
      </c>
      <c r="E20" s="3" t="n">
        <f aca="false">com.sun.star.sheet.addin.Analysis.getRandbetween(90, 120)*B20/100</f>
        <v>121286.12</v>
      </c>
      <c r="F20" s="3" t="n">
        <f aca="false">com.sun.star.sheet.addin.Analysis.getRandbetween(110, 130)*B20/100</f>
        <v>132787.39</v>
      </c>
      <c r="G20" s="3" t="n">
        <f aca="false">AVERAGE(C20:F20)</f>
        <v>108216.495</v>
      </c>
      <c r="I20" s="4" t="n">
        <f aca="false">(C20-$B20)^2</f>
        <v>157423193.9856</v>
      </c>
      <c r="J20" s="4" t="n">
        <f aca="false">(D20-$B20)^2</f>
        <v>315939604.5961</v>
      </c>
      <c r="K20" s="4" t="n">
        <f aca="false">(E20-$B20)^2</f>
        <v>279863455.9744</v>
      </c>
      <c r="L20" s="4" t="n">
        <f aca="false">(F20-$B20)^2</f>
        <v>796954919.552101</v>
      </c>
      <c r="M20" s="4" t="n">
        <f aca="false">(G20-$B20)^2</f>
        <v>13391903.655025</v>
      </c>
      <c r="N20" s="4"/>
    </row>
    <row r="21" customFormat="false" ht="12.8" hidden="false" customHeight="false" outlineLevel="0" collapsed="false">
      <c r="A21" s="1" t="n">
        <f aca="false">A20+7</f>
        <v>44696</v>
      </c>
      <c r="B21" s="3" t="n">
        <f aca="false">com.sun.star.sheet.addin.Analysis.getRandbetween(100000, 150000)</f>
        <v>107811</v>
      </c>
      <c r="C21" s="3" t="n">
        <f aca="false">com.sun.star.sheet.addin.Analysis.getRandbetween(80, 90)*B21/100</f>
        <v>97029.9</v>
      </c>
      <c r="D21" s="3" t="n">
        <f aca="false">com.sun.star.sheet.addin.Analysis.getRandbetween(80, 110)*B21/100</f>
        <v>100264.23</v>
      </c>
      <c r="E21" s="3" t="n">
        <f aca="false">com.sun.star.sheet.addin.Analysis.getRandbetween(90, 120)*B21/100</f>
        <v>118592.1</v>
      </c>
      <c r="F21" s="3" t="n">
        <f aca="false">com.sun.star.sheet.addin.Analysis.getRandbetween(110, 130)*B21/100</f>
        <v>130451.31</v>
      </c>
      <c r="G21" s="3" t="n">
        <f aca="false">AVERAGE(C21:F21)</f>
        <v>111584.385</v>
      </c>
      <c r="I21" s="4" t="n">
        <f aca="false">(C21-$B21)^2</f>
        <v>116232117.21</v>
      </c>
      <c r="J21" s="4" t="n">
        <f aca="false">(D21-$B21)^2</f>
        <v>56953737.4329001</v>
      </c>
      <c r="K21" s="4" t="n">
        <f aca="false">(E21-$B21)^2</f>
        <v>116232117.21</v>
      </c>
      <c r="L21" s="4" t="n">
        <f aca="false">(F21-$B21)^2</f>
        <v>512583636.8961</v>
      </c>
      <c r="M21" s="4" t="n">
        <f aca="false">(G21-$B21)^2</f>
        <v>14238434.358225</v>
      </c>
      <c r="N21" s="4"/>
    </row>
    <row r="22" customFormat="false" ht="12.8" hidden="false" customHeight="false" outlineLevel="0" collapsed="false">
      <c r="A22" s="1" t="n">
        <f aca="false">A21+7</f>
        <v>44703</v>
      </c>
      <c r="B22" s="3" t="n">
        <f aca="false">com.sun.star.sheet.addin.Analysis.getRandbetween(100000, 150000)</f>
        <v>136331</v>
      </c>
      <c r="C22" s="3" t="n">
        <f aca="false">com.sun.star.sheet.addin.Analysis.getRandbetween(80, 90)*B22/100</f>
        <v>119971.28</v>
      </c>
      <c r="D22" s="3" t="n">
        <f aca="false">com.sun.star.sheet.addin.Analysis.getRandbetween(80, 110)*B22/100</f>
        <v>136331</v>
      </c>
      <c r="E22" s="3" t="n">
        <f aca="false">com.sun.star.sheet.addin.Analysis.getRandbetween(90, 120)*B22/100</f>
        <v>130877.76</v>
      </c>
      <c r="F22" s="3" t="n">
        <f aca="false">com.sun.star.sheet.addin.Analysis.getRandbetween(110, 130)*B22/100</f>
        <v>173140.37</v>
      </c>
      <c r="G22" s="3" t="n">
        <f aca="false">AVERAGE(C22:F22)</f>
        <v>140080.1025</v>
      </c>
      <c r="I22" s="4" t="n">
        <f aca="false">(C22-$B22)^2</f>
        <v>267640438.4784</v>
      </c>
      <c r="J22" s="4" t="n">
        <f aca="false">(D22-$B22)^2</f>
        <v>0</v>
      </c>
      <c r="K22" s="4" t="n">
        <f aca="false">(E22-$B22)^2</f>
        <v>29737826.4976001</v>
      </c>
      <c r="L22" s="4" t="n">
        <f aca="false">(F22-$B22)^2</f>
        <v>1354929719.7969</v>
      </c>
      <c r="M22" s="4" t="n">
        <f aca="false">(G22-$B22)^2</f>
        <v>14055769.5555063</v>
      </c>
      <c r="N22" s="4"/>
    </row>
    <row r="23" customFormat="false" ht="12.8" hidden="false" customHeight="false" outlineLevel="0" collapsed="false">
      <c r="A23" s="1" t="n">
        <f aca="false">A22+7</f>
        <v>44710</v>
      </c>
      <c r="B23" s="3" t="n">
        <f aca="false">com.sun.star.sheet.addin.Analysis.getRandbetween(100000, 150000)</f>
        <v>133676</v>
      </c>
      <c r="C23" s="3" t="n">
        <f aca="false">com.sun.star.sheet.addin.Analysis.getRandbetween(80, 90)*B23/100</f>
        <v>117634.88</v>
      </c>
      <c r="D23" s="3" t="n">
        <f aca="false">com.sun.star.sheet.addin.Analysis.getRandbetween(80, 110)*B23/100</f>
        <v>139023.04</v>
      </c>
      <c r="E23" s="3" t="n">
        <f aca="false">com.sun.star.sheet.addin.Analysis.getRandbetween(90, 120)*B23/100</f>
        <v>157737.68</v>
      </c>
      <c r="F23" s="3" t="n">
        <f aca="false">com.sun.star.sheet.addin.Analysis.getRandbetween(110, 130)*B23/100</f>
        <v>163084.72</v>
      </c>
      <c r="G23" s="3" t="n">
        <f aca="false">AVERAGE(C23:F23)</f>
        <v>144370.08</v>
      </c>
      <c r="I23" s="4" t="n">
        <f aca="false">(C23-$B23)^2</f>
        <v>257317530.8544</v>
      </c>
      <c r="J23" s="4" t="n">
        <f aca="false">(D23-$B23)^2</f>
        <v>28590836.7616001</v>
      </c>
      <c r="K23" s="4" t="n">
        <f aca="false">(E23-$B23)^2</f>
        <v>578964444.4224</v>
      </c>
      <c r="L23" s="4" t="n">
        <f aca="false">(F23-$B23)^2</f>
        <v>864872812.0384</v>
      </c>
      <c r="M23" s="4" t="n">
        <f aca="false">(G23-$B23)^2</f>
        <v>114363347.0464</v>
      </c>
      <c r="N23" s="4"/>
    </row>
    <row r="24" customFormat="false" ht="12.8" hidden="false" customHeight="false" outlineLevel="0" collapsed="false">
      <c r="A24" s="1" t="n">
        <f aca="false">A23+7</f>
        <v>44717</v>
      </c>
      <c r="B24" s="3" t="n">
        <f aca="false">com.sun.star.sheet.addin.Analysis.getRandbetween(100000, 150000)</f>
        <v>127543</v>
      </c>
      <c r="C24" s="3" t="n">
        <f aca="false">com.sun.star.sheet.addin.Analysis.getRandbetween(80, 90)*B24/100</f>
        <v>103309.83</v>
      </c>
      <c r="D24" s="3" t="n">
        <f aca="false">com.sun.star.sheet.addin.Analysis.getRandbetween(80, 110)*B24/100</f>
        <v>135195.58</v>
      </c>
      <c r="E24" s="3" t="n">
        <f aca="false">com.sun.star.sheet.addin.Analysis.getRandbetween(90, 120)*B24/100</f>
        <v>124992.14</v>
      </c>
      <c r="F24" s="3" t="n">
        <f aca="false">com.sun.star.sheet.addin.Analysis.getRandbetween(110, 130)*B24/100</f>
        <v>140297.3</v>
      </c>
      <c r="G24" s="3" t="n">
        <f aca="false">AVERAGE(C24:F24)</f>
        <v>125948.7125</v>
      </c>
      <c r="I24" s="4" t="n">
        <f aca="false">(C24-$B24)^2</f>
        <v>587246528.2489</v>
      </c>
      <c r="J24" s="4" t="n">
        <f aca="false">(D24-$B24)^2</f>
        <v>58561980.6563998</v>
      </c>
      <c r="K24" s="4" t="n">
        <f aca="false">(E24-$B24)^2</f>
        <v>6506886.7396</v>
      </c>
      <c r="L24" s="4" t="n">
        <f aca="false">(F24-$B24)^2</f>
        <v>162672168.49</v>
      </c>
      <c r="M24" s="4" t="n">
        <f aca="false">(G24-$B24)^2</f>
        <v>2541752.63265627</v>
      </c>
      <c r="N24" s="4"/>
    </row>
    <row r="25" customFormat="false" ht="12.8" hidden="false" customHeight="false" outlineLevel="0" collapsed="false">
      <c r="A25" s="1" t="n">
        <f aca="false">A24+7</f>
        <v>44724</v>
      </c>
      <c r="B25" s="3" t="n">
        <f aca="false">com.sun.star.sheet.addin.Analysis.getRandbetween(100000, 150000)</f>
        <v>146155</v>
      </c>
      <c r="C25" s="3" t="n">
        <f aca="false">com.sun.star.sheet.addin.Analysis.getRandbetween(80, 90)*B25/100</f>
        <v>127154.85</v>
      </c>
      <c r="D25" s="3" t="n">
        <f aca="false">com.sun.star.sheet.addin.Analysis.getRandbetween(80, 110)*B25/100</f>
        <v>152001.2</v>
      </c>
      <c r="E25" s="3" t="n">
        <f aca="false">com.sun.star.sheet.addin.Analysis.getRandbetween(90, 120)*B25/100</f>
        <v>159308.95</v>
      </c>
      <c r="F25" s="3" t="n">
        <f aca="false">com.sun.star.sheet.addin.Analysis.getRandbetween(110, 130)*B25/100</f>
        <v>185616.85</v>
      </c>
      <c r="G25" s="3" t="n">
        <f aca="false">AVERAGE(C25:F25)</f>
        <v>156020.4625</v>
      </c>
      <c r="I25" s="4" t="n">
        <f aca="false">(C25-$B25)^2</f>
        <v>361005700.0225</v>
      </c>
      <c r="J25" s="4" t="n">
        <f aca="false">(D25-$B25)^2</f>
        <v>34178054.4400001</v>
      </c>
      <c r="K25" s="4" t="n">
        <f aca="false">(E25-$B25)^2</f>
        <v>173026400.6025</v>
      </c>
      <c r="L25" s="4" t="n">
        <f aca="false">(F25-$B25)^2</f>
        <v>1557237605.4225</v>
      </c>
      <c r="M25" s="4" t="n">
        <f aca="false">(G25-$B25)^2</f>
        <v>97327350.3389067</v>
      </c>
      <c r="N25" s="4"/>
    </row>
    <row r="26" customFormat="false" ht="12.8" hidden="false" customHeight="false" outlineLevel="0" collapsed="false">
      <c r="A26" s="1" t="n">
        <f aca="false">A25+7</f>
        <v>44731</v>
      </c>
      <c r="B26" s="3" t="n">
        <f aca="false">com.sun.star.sheet.addin.Analysis.getRandbetween(100000, 150000)</f>
        <v>144460</v>
      </c>
      <c r="C26" s="3" t="n">
        <f aca="false">com.sun.star.sheet.addin.Analysis.getRandbetween(80, 90)*B26/100</f>
        <v>115568</v>
      </c>
      <c r="D26" s="3" t="n">
        <f aca="false">com.sun.star.sheet.addin.Analysis.getRandbetween(80, 110)*B26/100</f>
        <v>144460</v>
      </c>
      <c r="E26" s="3" t="n">
        <f aca="false">com.sun.star.sheet.addin.Analysis.getRandbetween(90, 120)*B26/100</f>
        <v>147349.2</v>
      </c>
      <c r="F26" s="3" t="n">
        <f aca="false">com.sun.star.sheet.addin.Analysis.getRandbetween(110, 130)*B26/100</f>
        <v>163239.8</v>
      </c>
      <c r="G26" s="3" t="n">
        <f aca="false">AVERAGE(C26:F26)</f>
        <v>142654.25</v>
      </c>
      <c r="I26" s="4" t="n">
        <f aca="false">(C26-$B26)^2</f>
        <v>834747664</v>
      </c>
      <c r="J26" s="4" t="n">
        <f aca="false">(D26-$B26)^2</f>
        <v>0</v>
      </c>
      <c r="K26" s="4" t="n">
        <f aca="false">(E26-$B26)^2</f>
        <v>8347476.64000007</v>
      </c>
      <c r="L26" s="4" t="n">
        <f aca="false">(F26-$B26)^2</f>
        <v>352680888.04</v>
      </c>
      <c r="M26" s="4" t="n">
        <f aca="false">(G26-$B26)^2</f>
        <v>3260733.0625</v>
      </c>
      <c r="N26" s="4"/>
    </row>
    <row r="27" customFormat="false" ht="12.8" hidden="false" customHeight="false" outlineLevel="0" collapsed="false">
      <c r="A27" s="1" t="n">
        <f aca="false">A26+7</f>
        <v>44738</v>
      </c>
      <c r="B27" s="3" t="n">
        <f aca="false">com.sun.star.sheet.addin.Analysis.getRandbetween(100000, 150000)</f>
        <v>148336</v>
      </c>
      <c r="C27" s="3" t="n">
        <f aca="false">com.sun.star.sheet.addin.Analysis.getRandbetween(80, 90)*B27/100</f>
        <v>120152.16</v>
      </c>
      <c r="D27" s="3" t="n">
        <f aca="false">com.sun.star.sheet.addin.Analysis.getRandbetween(80, 110)*B27/100</f>
        <v>155752.8</v>
      </c>
      <c r="E27" s="3" t="n">
        <f aca="false">com.sun.star.sheet.addin.Analysis.getRandbetween(90, 120)*B27/100</f>
        <v>145369.28</v>
      </c>
      <c r="F27" s="3" t="n">
        <f aca="false">com.sun.star.sheet.addin.Analysis.getRandbetween(110, 130)*B27/100</f>
        <v>180969.92</v>
      </c>
      <c r="G27" s="3" t="n">
        <f aca="false">AVERAGE(C27:F27)</f>
        <v>150561.04</v>
      </c>
      <c r="I27" s="4" t="n">
        <f aca="false">(C27-$B27)^2</f>
        <v>794328837.1456</v>
      </c>
      <c r="J27" s="4" t="n">
        <f aca="false">(D27-$B27)^2</f>
        <v>55008922.2399998</v>
      </c>
      <c r="K27" s="4" t="n">
        <f aca="false">(E27-$B27)^2</f>
        <v>8801427.55840001</v>
      </c>
      <c r="L27" s="4" t="n">
        <f aca="false">(F27-$B27)^2</f>
        <v>1064972734.5664</v>
      </c>
      <c r="M27" s="4" t="n">
        <f aca="false">(G27-$B27)^2</f>
        <v>4950803.00160004</v>
      </c>
      <c r="N27" s="4"/>
    </row>
    <row r="28" customFormat="false" ht="12.8" hidden="false" customHeight="false" outlineLevel="0" collapsed="false">
      <c r="A28" s="1" t="n">
        <f aca="false">A27+7</f>
        <v>44745</v>
      </c>
      <c r="B28" s="3" t="n">
        <f aca="false">com.sun.star.sheet.addin.Analysis.getRandbetween(100000, 150000)</f>
        <v>144621</v>
      </c>
      <c r="C28" s="3" t="n">
        <f aca="false">com.sun.star.sheet.addin.Analysis.getRandbetween(80, 90)*B28/100</f>
        <v>125820.27</v>
      </c>
      <c r="D28" s="3" t="n">
        <f aca="false">com.sun.star.sheet.addin.Analysis.getRandbetween(80, 110)*B28/100</f>
        <v>156190.68</v>
      </c>
      <c r="E28" s="3" t="n">
        <f aca="false">com.sun.star.sheet.addin.Analysis.getRandbetween(90, 120)*B28/100</f>
        <v>151852.05</v>
      </c>
      <c r="F28" s="3" t="n">
        <f aca="false">com.sun.star.sheet.addin.Analysis.getRandbetween(110, 130)*B28/100</f>
        <v>177883.83</v>
      </c>
      <c r="G28" s="3" t="n">
        <f aca="false">AVERAGE(C28:F28)</f>
        <v>152936.7075</v>
      </c>
      <c r="I28" s="4" t="n">
        <f aca="false">(C28-$B28)^2</f>
        <v>353467448.5329</v>
      </c>
      <c r="J28" s="4" t="n">
        <f aca="false">(D28-$B28)^2</f>
        <v>133857495.3024</v>
      </c>
      <c r="K28" s="4" t="n">
        <f aca="false">(E28-$B28)^2</f>
        <v>52288084.1024998</v>
      </c>
      <c r="L28" s="4" t="n">
        <f aca="false">(F28-$B28)^2</f>
        <v>1106415859.6089</v>
      </c>
      <c r="M28" s="4" t="n">
        <f aca="false">(G28-$B28)^2</f>
        <v>69150991.2255561</v>
      </c>
      <c r="N28" s="4"/>
    </row>
    <row r="29" customFormat="false" ht="12.8" hidden="false" customHeight="false" outlineLevel="0" collapsed="false">
      <c r="A29" s="1" t="n">
        <f aca="false">A28+7</f>
        <v>44752</v>
      </c>
      <c r="B29" s="3" t="n">
        <f aca="false">com.sun.star.sheet.addin.Analysis.getRandbetween(100000, 150000)</f>
        <v>142678</v>
      </c>
      <c r="C29" s="3" t="n">
        <f aca="false">com.sun.star.sheet.addin.Analysis.getRandbetween(80, 90)*B29/100</f>
        <v>124129.86</v>
      </c>
      <c r="D29" s="3" t="n">
        <f aca="false">com.sun.star.sheet.addin.Analysis.getRandbetween(80, 110)*B29/100</f>
        <v>136970.88</v>
      </c>
      <c r="E29" s="3" t="n">
        <f aca="false">com.sun.star.sheet.addin.Analysis.getRandbetween(90, 120)*B29/100</f>
        <v>139824.44</v>
      </c>
      <c r="F29" s="3" t="n">
        <f aca="false">com.sun.star.sheet.addin.Analysis.getRandbetween(110, 130)*B29/100</f>
        <v>184054.62</v>
      </c>
      <c r="G29" s="3" t="n">
        <f aca="false">AVERAGE(C29:F29)</f>
        <v>146244.95</v>
      </c>
      <c r="I29" s="4" t="n">
        <f aca="false">(C29-$B29)^2</f>
        <v>344033497.4596</v>
      </c>
      <c r="J29" s="4" t="n">
        <f aca="false">(D29-$B29)^2</f>
        <v>32571218.6943999</v>
      </c>
      <c r="K29" s="4" t="n">
        <f aca="false">(E29-$B29)^2</f>
        <v>8142804.67359999</v>
      </c>
      <c r="L29" s="4" t="n">
        <f aca="false">(F29-$B29)^2</f>
        <v>1712024682.6244</v>
      </c>
      <c r="M29" s="4" t="n">
        <f aca="false">(G29-$B29)^2</f>
        <v>12723132.3025001</v>
      </c>
      <c r="N29" s="4"/>
    </row>
    <row r="30" customFormat="false" ht="12.8" hidden="false" customHeight="false" outlineLevel="0" collapsed="false">
      <c r="A30" s="1" t="n">
        <f aca="false">A29+7</f>
        <v>44759</v>
      </c>
      <c r="B30" s="3" t="n">
        <f aca="false">com.sun.star.sheet.addin.Analysis.getRandbetween(100000, 150000)</f>
        <v>101250</v>
      </c>
      <c r="C30" s="3" t="n">
        <f aca="false">com.sun.star.sheet.addin.Analysis.getRandbetween(80, 90)*B30/100</f>
        <v>83025</v>
      </c>
      <c r="D30" s="3" t="n">
        <f aca="false">com.sun.star.sheet.addin.Analysis.getRandbetween(80, 110)*B30/100</f>
        <v>95175</v>
      </c>
      <c r="E30" s="3" t="n">
        <f aca="false">com.sun.star.sheet.addin.Analysis.getRandbetween(90, 120)*B30/100</f>
        <v>116437.5</v>
      </c>
      <c r="F30" s="3" t="n">
        <f aca="false">com.sun.star.sheet.addin.Analysis.getRandbetween(110, 130)*B30/100</f>
        <v>118462.5</v>
      </c>
      <c r="G30" s="3" t="n">
        <f aca="false">AVERAGE(C30:F30)</f>
        <v>103275</v>
      </c>
      <c r="I30" s="4" t="n">
        <f aca="false">(C30-$B30)^2</f>
        <v>332150625</v>
      </c>
      <c r="J30" s="4" t="n">
        <f aca="false">(D30-$B30)^2</f>
        <v>36905625</v>
      </c>
      <c r="K30" s="4" t="n">
        <f aca="false">(E30-$B30)^2</f>
        <v>230660156.25</v>
      </c>
      <c r="L30" s="4" t="n">
        <f aca="false">(F30-$B30)^2</f>
        <v>296270156.25</v>
      </c>
      <c r="M30" s="4" t="n">
        <f aca="false">(G30-$B30)^2</f>
        <v>4100625</v>
      </c>
      <c r="N30" s="4"/>
    </row>
    <row r="31" customFormat="false" ht="12.8" hidden="false" customHeight="false" outlineLevel="0" collapsed="false">
      <c r="A31" s="1" t="n">
        <f aca="false">A30+7</f>
        <v>44766</v>
      </c>
      <c r="B31" s="3" t="n">
        <f aca="false">com.sun.star.sheet.addin.Analysis.getRandbetween(100000, 150000)</f>
        <v>144812</v>
      </c>
      <c r="C31" s="3" t="n">
        <f aca="false">com.sun.star.sheet.addin.Analysis.getRandbetween(80, 90)*B31/100</f>
        <v>130330.8</v>
      </c>
      <c r="D31" s="3" t="n">
        <f aca="false">com.sun.star.sheet.addin.Analysis.getRandbetween(80, 110)*B31/100</f>
        <v>136123.28</v>
      </c>
      <c r="E31" s="3" t="n">
        <f aca="false">com.sun.star.sheet.addin.Analysis.getRandbetween(90, 120)*B31/100</f>
        <v>173774.4</v>
      </c>
      <c r="F31" s="3" t="n">
        <f aca="false">com.sun.star.sheet.addin.Analysis.getRandbetween(110, 130)*B31/100</f>
        <v>185359.36</v>
      </c>
      <c r="G31" s="3" t="n">
        <f aca="false">AVERAGE(C31:F31)</f>
        <v>156396.96</v>
      </c>
      <c r="I31" s="4" t="n">
        <f aca="false">(C31-$B31)^2</f>
        <v>209705153.44</v>
      </c>
      <c r="J31" s="4" t="n">
        <f aca="false">(D31-$B31)^2</f>
        <v>75493855.2384</v>
      </c>
      <c r="K31" s="4" t="n">
        <f aca="false">(E31-$B31)^2</f>
        <v>838820613.76</v>
      </c>
      <c r="L31" s="4" t="n">
        <f aca="false">(F31-$B31)^2</f>
        <v>1644088402.9696</v>
      </c>
      <c r="M31" s="4" t="n">
        <f aca="false">(G31-$B31)^2</f>
        <v>134211298.2016</v>
      </c>
      <c r="N31" s="4"/>
    </row>
    <row r="32" customFormat="false" ht="12.8" hidden="false" customHeight="false" outlineLevel="0" collapsed="false">
      <c r="A32" s="1" t="n">
        <f aca="false">A31+7</f>
        <v>44773</v>
      </c>
      <c r="B32" s="3" t="n">
        <f aca="false">com.sun.star.sheet.addin.Analysis.getRandbetween(100000, 150000)</f>
        <v>124424</v>
      </c>
      <c r="C32" s="3" t="n">
        <f aca="false">com.sun.star.sheet.addin.Analysis.getRandbetween(80, 90)*B32/100</f>
        <v>111981.6</v>
      </c>
      <c r="D32" s="3" t="n">
        <f aca="false">com.sun.star.sheet.addin.Analysis.getRandbetween(80, 110)*B32/100</f>
        <v>131889.44</v>
      </c>
      <c r="E32" s="3" t="n">
        <f aca="false">com.sun.star.sheet.addin.Analysis.getRandbetween(90, 120)*B32/100</f>
        <v>149308.8</v>
      </c>
      <c r="F32" s="3" t="n">
        <f aca="false">com.sun.star.sheet.addin.Analysis.getRandbetween(110, 130)*B32/100</f>
        <v>151797.28</v>
      </c>
      <c r="G32" s="3" t="n">
        <f aca="false">AVERAGE(C32:F32)</f>
        <v>136244.28</v>
      </c>
      <c r="I32" s="4" t="n">
        <f aca="false">(C32-$B32)^2</f>
        <v>154813317.76</v>
      </c>
      <c r="J32" s="4" t="n">
        <f aca="false">(D32-$B32)^2</f>
        <v>55732794.3936</v>
      </c>
      <c r="K32" s="4" t="n">
        <f aca="false">(E32-$B32)^2</f>
        <v>619253271.039999</v>
      </c>
      <c r="L32" s="4" t="n">
        <f aca="false">(F32-$B32)^2</f>
        <v>749296457.9584</v>
      </c>
      <c r="M32" s="4" t="n">
        <f aca="false">(G32-$B32)^2</f>
        <v>139719019.2784</v>
      </c>
      <c r="N32" s="4"/>
    </row>
    <row r="33" customFormat="false" ht="12.8" hidden="false" customHeight="false" outlineLevel="0" collapsed="false">
      <c r="A33" s="1" t="n">
        <f aca="false">A32+7</f>
        <v>44780</v>
      </c>
      <c r="B33" s="3" t="n">
        <f aca="false">com.sun.star.sheet.addin.Analysis.getRandbetween(100000, 150000)</f>
        <v>119697</v>
      </c>
      <c r="C33" s="3" t="n">
        <f aca="false">com.sun.star.sheet.addin.Analysis.getRandbetween(80, 90)*B33/100</f>
        <v>98151.54</v>
      </c>
      <c r="D33" s="3" t="n">
        <f aca="false">com.sun.star.sheet.addin.Analysis.getRandbetween(80, 110)*B33/100</f>
        <v>114909.12</v>
      </c>
      <c r="E33" s="3" t="n">
        <f aca="false">com.sun.star.sheet.addin.Analysis.getRandbetween(90, 120)*B33/100</f>
        <v>110121.24</v>
      </c>
      <c r="F33" s="3" t="n">
        <f aca="false">com.sun.star.sheet.addin.Analysis.getRandbetween(110, 130)*B33/100</f>
        <v>143636.4</v>
      </c>
      <c r="G33" s="3" t="n">
        <f aca="false">AVERAGE(C33:F33)</f>
        <v>116704.575</v>
      </c>
      <c r="I33" s="4" t="n">
        <f aca="false">(C33-$B33)^2</f>
        <v>464206846.6116</v>
      </c>
      <c r="J33" s="4" t="n">
        <f aca="false">(D33-$B33)^2</f>
        <v>22923794.8944</v>
      </c>
      <c r="K33" s="4" t="n">
        <f aca="false">(E33-$B33)^2</f>
        <v>91695179.5775999</v>
      </c>
      <c r="L33" s="4" t="n">
        <f aca="false">(F33-$B33)^2</f>
        <v>573094872.36</v>
      </c>
      <c r="M33" s="4" t="n">
        <f aca="false">(G33-$B33)^2</f>
        <v>8954607.38062502</v>
      </c>
      <c r="N33" s="4"/>
    </row>
    <row r="34" customFormat="false" ht="12.8" hidden="false" customHeight="false" outlineLevel="0" collapsed="false">
      <c r="A34" s="1" t="n">
        <f aca="false">A33+7</f>
        <v>44787</v>
      </c>
      <c r="B34" s="3" t="n">
        <f aca="false">com.sun.star.sheet.addin.Analysis.getRandbetween(100000, 150000)</f>
        <v>103983</v>
      </c>
      <c r="C34" s="3" t="n">
        <f aca="false">com.sun.star.sheet.addin.Analysis.getRandbetween(80, 90)*B34/100</f>
        <v>87345.72</v>
      </c>
      <c r="D34" s="3" t="n">
        <f aca="false">com.sun.star.sheet.addin.Analysis.getRandbetween(80, 110)*B34/100</f>
        <v>85266.06</v>
      </c>
      <c r="E34" s="3" t="n">
        <f aca="false">com.sun.star.sheet.addin.Analysis.getRandbetween(90, 120)*B34/100</f>
        <v>102943.17</v>
      </c>
      <c r="F34" s="3" t="n">
        <f aca="false">com.sun.star.sheet.addin.Analysis.getRandbetween(110, 130)*B34/100</f>
        <v>126859.26</v>
      </c>
      <c r="G34" s="3" t="n">
        <f aca="false">AVERAGE(C34:F34)</f>
        <v>100603.5525</v>
      </c>
      <c r="I34" s="4" t="n">
        <f aca="false">(C34-$B34)^2</f>
        <v>276799085.7984</v>
      </c>
      <c r="J34" s="4" t="n">
        <f aca="false">(D34-$B34)^2</f>
        <v>350323842.9636</v>
      </c>
      <c r="K34" s="4" t="n">
        <f aca="false">(E34-$B34)^2</f>
        <v>1081246.4289</v>
      </c>
      <c r="L34" s="4" t="n">
        <f aca="false">(F34-$B34)^2</f>
        <v>523323271.5876</v>
      </c>
      <c r="M34" s="4" t="n">
        <f aca="false">(G34-$B34)^2</f>
        <v>11420665.4052563</v>
      </c>
      <c r="N34" s="4"/>
    </row>
    <row r="35" customFormat="false" ht="12.8" hidden="false" customHeight="false" outlineLevel="0" collapsed="false">
      <c r="A35" s="1" t="n">
        <f aca="false">A34+7</f>
        <v>44794</v>
      </c>
      <c r="B35" s="3" t="n">
        <f aca="false">com.sun.star.sheet.addin.Analysis.getRandbetween(100000, 150000)</f>
        <v>119812</v>
      </c>
      <c r="C35" s="3" t="n">
        <f aca="false">com.sun.star.sheet.addin.Analysis.getRandbetween(80, 90)*B35/100</f>
        <v>104236.44</v>
      </c>
      <c r="D35" s="3" t="n">
        <f aca="false">com.sun.star.sheet.addin.Analysis.getRandbetween(80, 110)*B35/100</f>
        <v>110227.04</v>
      </c>
      <c r="E35" s="3" t="n">
        <f aca="false">com.sun.star.sheet.addin.Analysis.getRandbetween(90, 120)*B35/100</f>
        <v>123406.36</v>
      </c>
      <c r="F35" s="3" t="n">
        <f aca="false">com.sun.star.sheet.addin.Analysis.getRandbetween(110, 130)*B35/100</f>
        <v>148566.88</v>
      </c>
      <c r="G35" s="3" t="n">
        <f aca="false">AVERAGE(C35:F35)</f>
        <v>121609.18</v>
      </c>
      <c r="I35" s="4" t="n">
        <f aca="false">(C35-$B35)^2</f>
        <v>242598069.3136</v>
      </c>
      <c r="J35" s="4" t="n">
        <f aca="false">(D35-$B35)^2</f>
        <v>91871458.2016001</v>
      </c>
      <c r="K35" s="4" t="n">
        <f aca="false">(E35-$B35)^2</f>
        <v>12919423.8096</v>
      </c>
      <c r="L35" s="4" t="n">
        <f aca="false">(F35-$B35)^2</f>
        <v>826843123.8144</v>
      </c>
      <c r="M35" s="4" t="n">
        <f aca="false">(G35-$B35)^2</f>
        <v>3229855.95239997</v>
      </c>
      <c r="N35" s="4"/>
    </row>
    <row r="36" customFormat="false" ht="12.8" hidden="false" customHeight="false" outlineLevel="0" collapsed="false">
      <c r="A36" s="1" t="n">
        <f aca="false">A35+7</f>
        <v>44801</v>
      </c>
      <c r="B36" s="3" t="n">
        <f aca="false">com.sun.star.sheet.addin.Analysis.getRandbetween(100000, 150000)</f>
        <v>146843</v>
      </c>
      <c r="C36" s="3" t="n">
        <f aca="false">com.sun.star.sheet.addin.Analysis.getRandbetween(80, 90)*B36/100</f>
        <v>127753.41</v>
      </c>
      <c r="D36" s="3" t="n">
        <f aca="false">com.sun.star.sheet.addin.Analysis.getRandbetween(80, 110)*B36/100</f>
        <v>161527.3</v>
      </c>
      <c r="E36" s="3" t="n">
        <f aca="false">com.sun.star.sheet.addin.Analysis.getRandbetween(90, 120)*B36/100</f>
        <v>138032.42</v>
      </c>
      <c r="F36" s="3" t="n">
        <f aca="false">com.sun.star.sheet.addin.Analysis.getRandbetween(110, 130)*B36/100</f>
        <v>190895.9</v>
      </c>
      <c r="G36" s="3" t="n">
        <f aca="false">AVERAGE(C36:F36)</f>
        <v>154552.2575</v>
      </c>
      <c r="I36" s="4" t="n">
        <f aca="false">(C36-$B36)^2</f>
        <v>364412446.3681</v>
      </c>
      <c r="J36" s="4" t="n">
        <f aca="false">(D36-$B36)^2</f>
        <v>215628666.49</v>
      </c>
      <c r="K36" s="4" t="n">
        <f aca="false">(E36-$B36)^2</f>
        <v>77626319.9363998</v>
      </c>
      <c r="L36" s="4" t="n">
        <f aca="false">(F36-$B36)^2</f>
        <v>1940657998.41</v>
      </c>
      <c r="M36" s="4" t="n">
        <f aca="false">(G36-$B36)^2</f>
        <v>59432651.2013064</v>
      </c>
      <c r="N36" s="4"/>
    </row>
    <row r="37" customFormat="false" ht="12.8" hidden="false" customHeight="false" outlineLevel="0" collapsed="false">
      <c r="A37" s="1" t="n">
        <f aca="false">A36+7</f>
        <v>44808</v>
      </c>
      <c r="B37" s="3" t="n">
        <f aca="false">com.sun.star.sheet.addin.Analysis.getRandbetween(100000, 150000)</f>
        <v>115426</v>
      </c>
      <c r="C37" s="3" t="n">
        <f aca="false">com.sun.star.sheet.addin.Analysis.getRandbetween(80, 90)*B37/100</f>
        <v>93495.06</v>
      </c>
      <c r="D37" s="3" t="n">
        <f aca="false">com.sun.star.sheet.addin.Analysis.getRandbetween(80, 110)*B37/100</f>
        <v>103883.4</v>
      </c>
      <c r="E37" s="3" t="n">
        <f aca="false">com.sun.star.sheet.addin.Analysis.getRandbetween(90, 120)*B37/100</f>
        <v>138511.2</v>
      </c>
      <c r="F37" s="3" t="n">
        <f aca="false">com.sun.star.sheet.addin.Analysis.getRandbetween(110, 130)*B37/100</f>
        <v>138511.2</v>
      </c>
      <c r="G37" s="3" t="n">
        <f aca="false">AVERAGE(C37:F37)</f>
        <v>118600.215</v>
      </c>
      <c r="I37" s="4" t="n">
        <f aca="false">(C37-$B37)^2</f>
        <v>480966129.2836</v>
      </c>
      <c r="J37" s="4" t="n">
        <f aca="false">(D37-$B37)^2</f>
        <v>133231614.76</v>
      </c>
      <c r="K37" s="4" t="n">
        <f aca="false">(E37-$B37)^2</f>
        <v>532926459.040001</v>
      </c>
      <c r="L37" s="4" t="n">
        <f aca="false">(F37-$B37)^2</f>
        <v>532926459.040001</v>
      </c>
      <c r="M37" s="4" t="n">
        <f aca="false">(G37-$B37)^2</f>
        <v>10075640.866225</v>
      </c>
      <c r="N37" s="4"/>
    </row>
    <row r="38" customFormat="false" ht="12.8" hidden="false" customHeight="false" outlineLevel="0" collapsed="false">
      <c r="A38" s="1" t="n">
        <f aca="false">A37+7</f>
        <v>44815</v>
      </c>
      <c r="B38" s="3" t="n">
        <f aca="false">com.sun.star.sheet.addin.Analysis.getRandbetween(100000, 150000)</f>
        <v>147892</v>
      </c>
      <c r="C38" s="3" t="n">
        <f aca="false">com.sun.star.sheet.addin.Analysis.getRandbetween(80, 90)*B38/100</f>
        <v>133102.8</v>
      </c>
      <c r="D38" s="3" t="n">
        <f aca="false">com.sun.star.sheet.addin.Analysis.getRandbetween(80, 110)*B38/100</f>
        <v>150849.84</v>
      </c>
      <c r="E38" s="3" t="n">
        <f aca="false">com.sun.star.sheet.addin.Analysis.getRandbetween(90, 120)*B38/100</f>
        <v>161202.28</v>
      </c>
      <c r="F38" s="3" t="n">
        <f aca="false">com.sun.star.sheet.addin.Analysis.getRandbetween(110, 130)*B38/100</f>
        <v>162681.2</v>
      </c>
      <c r="G38" s="3" t="n">
        <f aca="false">AVERAGE(C38:F38)</f>
        <v>151959.03</v>
      </c>
      <c r="I38" s="4" t="n">
        <f aca="false">(C38-$B38)^2</f>
        <v>218720436.64</v>
      </c>
      <c r="J38" s="4" t="n">
        <f aca="false">(D38-$B38)^2</f>
        <v>8748817.46559998</v>
      </c>
      <c r="K38" s="4" t="n">
        <f aca="false">(E38-$B38)^2</f>
        <v>177163553.6784</v>
      </c>
      <c r="L38" s="4" t="n">
        <f aca="false">(F38-$B38)^2</f>
        <v>218720436.64</v>
      </c>
      <c r="M38" s="4" t="n">
        <f aca="false">(G38-$B38)^2</f>
        <v>16540733.0209</v>
      </c>
      <c r="N38" s="4"/>
    </row>
    <row r="39" customFormat="false" ht="12.8" hidden="false" customHeight="false" outlineLevel="0" collapsed="false">
      <c r="A39" s="1" t="n">
        <f aca="false">A38+7</f>
        <v>44822</v>
      </c>
      <c r="B39" s="3" t="n">
        <f aca="false">com.sun.star.sheet.addin.Analysis.getRandbetween(100000, 150000)</f>
        <v>123921</v>
      </c>
      <c r="C39" s="3" t="n">
        <f aca="false">com.sun.star.sheet.addin.Analysis.getRandbetween(80, 90)*B39/100</f>
        <v>102854.43</v>
      </c>
      <c r="D39" s="3" t="n">
        <f aca="false">com.sun.star.sheet.addin.Analysis.getRandbetween(80, 110)*B39/100</f>
        <v>136313.1</v>
      </c>
      <c r="E39" s="3" t="n">
        <f aca="false">com.sun.star.sheet.addin.Analysis.getRandbetween(90, 120)*B39/100</f>
        <v>121442.58</v>
      </c>
      <c r="F39" s="3" t="n">
        <f aca="false">com.sun.star.sheet.addin.Analysis.getRandbetween(110, 130)*B39/100</f>
        <v>157379.67</v>
      </c>
      <c r="G39" s="3" t="n">
        <f aca="false">AVERAGE(C39:F39)</f>
        <v>129497.445</v>
      </c>
      <c r="I39" s="4" t="n">
        <f aca="false">(C39-$B39)^2</f>
        <v>443800371.5649</v>
      </c>
      <c r="J39" s="4" t="n">
        <f aca="false">(D39-$B39)^2</f>
        <v>153564142.41</v>
      </c>
      <c r="K39" s="4" t="n">
        <f aca="false">(E39-$B39)^2</f>
        <v>6142565.69639999</v>
      </c>
      <c r="L39" s="4" t="n">
        <f aca="false">(F39-$B39)^2</f>
        <v>1119482598.1689</v>
      </c>
      <c r="M39" s="4" t="n">
        <f aca="false">(G39-$B39)^2</f>
        <v>31096738.8380251</v>
      </c>
      <c r="N39" s="4"/>
    </row>
    <row r="40" customFormat="false" ht="12.8" hidden="false" customHeight="false" outlineLevel="0" collapsed="false">
      <c r="A40" s="1" t="n">
        <f aca="false">A39+7</f>
        <v>44829</v>
      </c>
      <c r="B40" s="3" t="n">
        <f aca="false">com.sun.star.sheet.addin.Analysis.getRandbetween(100000, 150000)</f>
        <v>123635</v>
      </c>
      <c r="C40" s="3" t="n">
        <f aca="false">com.sun.star.sheet.addin.Analysis.getRandbetween(80, 90)*B40/100</f>
        <v>106326.1</v>
      </c>
      <c r="D40" s="3" t="n">
        <f aca="false">com.sun.star.sheet.addin.Analysis.getRandbetween(80, 110)*B40/100</f>
        <v>135998.5</v>
      </c>
      <c r="E40" s="3" t="n">
        <f aca="false">com.sun.star.sheet.addin.Analysis.getRandbetween(90, 120)*B40/100</f>
        <v>124871.35</v>
      </c>
      <c r="F40" s="3" t="n">
        <f aca="false">com.sun.star.sheet.addin.Analysis.getRandbetween(110, 130)*B40/100</f>
        <v>149598.35</v>
      </c>
      <c r="G40" s="3" t="n">
        <f aca="false">AVERAGE(C40:F40)</f>
        <v>129198.575</v>
      </c>
      <c r="I40" s="4" t="n">
        <f aca="false">(C40-$B40)^2</f>
        <v>299598019.21</v>
      </c>
      <c r="J40" s="4" t="n">
        <f aca="false">(D40-$B40)^2</f>
        <v>152856132.25</v>
      </c>
      <c r="K40" s="4" t="n">
        <f aca="false">(E40-$B40)^2</f>
        <v>1528561.32250001</v>
      </c>
      <c r="L40" s="4" t="n">
        <f aca="false">(F40-$B40)^2</f>
        <v>674095543.2225</v>
      </c>
      <c r="M40" s="4" t="n">
        <f aca="false">(G40-$B40)^2</f>
        <v>30953366.7806251</v>
      </c>
      <c r="N40" s="4"/>
    </row>
    <row r="41" customFormat="false" ht="12.8" hidden="false" customHeight="false" outlineLevel="0" collapsed="false">
      <c r="A41" s="1" t="n">
        <f aca="false">A40+7</f>
        <v>44836</v>
      </c>
      <c r="B41" s="3" t="n">
        <f aca="false">com.sun.star.sheet.addin.Analysis.getRandbetween(100000, 150000)</f>
        <v>127550</v>
      </c>
      <c r="C41" s="3" t="n">
        <f aca="false">com.sun.star.sheet.addin.Analysis.getRandbetween(80, 90)*B41/100</f>
        <v>104591</v>
      </c>
      <c r="D41" s="3" t="n">
        <f aca="false">com.sun.star.sheet.addin.Analysis.getRandbetween(80, 110)*B41/100</f>
        <v>121172.5</v>
      </c>
      <c r="E41" s="3" t="n">
        <f aca="false">com.sun.star.sheet.addin.Analysis.getRandbetween(90, 120)*B41/100</f>
        <v>117346</v>
      </c>
      <c r="F41" s="3" t="n">
        <f aca="false">com.sun.star.sheet.addin.Analysis.getRandbetween(110, 130)*B41/100</f>
        <v>153060</v>
      </c>
      <c r="G41" s="3" t="n">
        <f aca="false">AVERAGE(C41:F41)</f>
        <v>124042.375</v>
      </c>
      <c r="I41" s="4" t="n">
        <f aca="false">(C41-$B41)^2</f>
        <v>527115681</v>
      </c>
      <c r="J41" s="4" t="n">
        <f aca="false">(D41-$B41)^2</f>
        <v>40672506.25</v>
      </c>
      <c r="K41" s="4" t="n">
        <f aca="false">(E41-$B41)^2</f>
        <v>104121616</v>
      </c>
      <c r="L41" s="4" t="n">
        <f aca="false">(F41-$B41)^2</f>
        <v>650760100</v>
      </c>
      <c r="M41" s="4" t="n">
        <f aca="false">(G41-$B41)^2</f>
        <v>12303433.140625</v>
      </c>
      <c r="N41" s="4"/>
    </row>
    <row r="42" customFormat="false" ht="12.8" hidden="false" customHeight="false" outlineLevel="0" collapsed="false">
      <c r="A42" s="1" t="n">
        <f aca="false">A41+7</f>
        <v>44843</v>
      </c>
      <c r="B42" s="3" t="n">
        <f aca="false">com.sun.star.sheet.addin.Analysis.getRandbetween(100000, 150000)</f>
        <v>119049</v>
      </c>
      <c r="C42" s="3" t="n">
        <f aca="false">com.sun.star.sheet.addin.Analysis.getRandbetween(80, 90)*B42/100</f>
        <v>105953.61</v>
      </c>
      <c r="D42" s="3" t="n">
        <f aca="false">com.sun.star.sheet.addin.Analysis.getRandbetween(80, 110)*B42/100</f>
        <v>104763.12</v>
      </c>
      <c r="E42" s="3" t="n">
        <f aca="false">com.sun.star.sheet.addin.Analysis.getRandbetween(90, 120)*B42/100</f>
        <v>130953.9</v>
      </c>
      <c r="F42" s="3" t="n">
        <f aca="false">com.sun.star.sheet.addin.Analysis.getRandbetween(110, 130)*B42/100</f>
        <v>145239.78</v>
      </c>
      <c r="G42" s="3" t="n">
        <f aca="false">AVERAGE(C42:F42)</f>
        <v>121727.6025</v>
      </c>
      <c r="I42" s="4" t="n">
        <f aca="false">(C42-$B42)^2</f>
        <v>171489239.2521</v>
      </c>
      <c r="J42" s="4" t="n">
        <f aca="false">(D42-$B42)^2</f>
        <v>204086367.3744</v>
      </c>
      <c r="K42" s="4" t="n">
        <f aca="false">(E42-$B42)^2</f>
        <v>141726644.01</v>
      </c>
      <c r="L42" s="4" t="n">
        <f aca="false">(F42-$B42)^2</f>
        <v>685956957.0084</v>
      </c>
      <c r="M42" s="4" t="n">
        <f aca="false">(G42-$B42)^2</f>
        <v>7174911.35300622</v>
      </c>
      <c r="N42" s="4"/>
    </row>
    <row r="43" customFormat="false" ht="12.8" hidden="false" customHeight="false" outlineLevel="0" collapsed="false">
      <c r="A43" s="1" t="n">
        <f aca="false">A42+7</f>
        <v>44850</v>
      </c>
      <c r="B43" s="3" t="n">
        <f aca="false">com.sun.star.sheet.addin.Analysis.getRandbetween(100000, 150000)</f>
        <v>122411</v>
      </c>
      <c r="C43" s="3" t="n">
        <f aca="false">com.sun.star.sheet.addin.Analysis.getRandbetween(80, 90)*B43/100</f>
        <v>102825.24</v>
      </c>
      <c r="D43" s="3" t="n">
        <f aca="false">com.sun.star.sheet.addin.Analysis.getRandbetween(80, 110)*B43/100</f>
        <v>126083.33</v>
      </c>
      <c r="E43" s="3" t="n">
        <f aca="false">com.sun.star.sheet.addin.Analysis.getRandbetween(90, 120)*B43/100</f>
        <v>144444.98</v>
      </c>
      <c r="F43" s="3" t="n">
        <f aca="false">com.sun.star.sheet.addin.Analysis.getRandbetween(110, 130)*B43/100</f>
        <v>156686.08</v>
      </c>
      <c r="G43" s="3" t="n">
        <f aca="false">AVERAGE(C43:F43)</f>
        <v>132509.9075</v>
      </c>
      <c r="I43" s="4" t="n">
        <f aca="false">(C43-$B43)^2</f>
        <v>383601994.7776</v>
      </c>
      <c r="J43" s="4" t="n">
        <f aca="false">(D43-$B43)^2</f>
        <v>13486007.6289</v>
      </c>
      <c r="K43" s="4" t="n">
        <f aca="false">(E43-$B43)^2</f>
        <v>485496274.640401</v>
      </c>
      <c r="L43" s="4" t="n">
        <f aca="false">(F43-$B43)^2</f>
        <v>1174781109.0064</v>
      </c>
      <c r="M43" s="4" t="n">
        <f aca="false">(G43-$B43)^2</f>
        <v>101987932.693556</v>
      </c>
      <c r="N43" s="4"/>
    </row>
    <row r="44" customFormat="false" ht="12.8" hidden="false" customHeight="false" outlineLevel="0" collapsed="false">
      <c r="A44" s="1" t="n">
        <f aca="false">A43+7</f>
        <v>44857</v>
      </c>
      <c r="B44" s="3" t="n">
        <f aca="false">com.sun.star.sheet.addin.Analysis.getRandbetween(100000, 150000)</f>
        <v>109871</v>
      </c>
      <c r="C44" s="3" t="n">
        <f aca="false">com.sun.star.sheet.addin.Analysis.getRandbetween(80, 90)*B44/100</f>
        <v>94489.06</v>
      </c>
      <c r="D44" s="3" t="n">
        <f aca="false">com.sun.star.sheet.addin.Analysis.getRandbetween(80, 110)*B44/100</f>
        <v>110969.71</v>
      </c>
      <c r="E44" s="3" t="n">
        <f aca="false">com.sun.star.sheet.addin.Analysis.getRandbetween(90, 120)*B44/100</f>
        <v>102180.03</v>
      </c>
      <c r="F44" s="3" t="n">
        <f aca="false">com.sun.star.sheet.addin.Analysis.getRandbetween(110, 130)*B44/100</f>
        <v>126351.65</v>
      </c>
      <c r="G44" s="3" t="n">
        <f aca="false">AVERAGE(C44:F44)</f>
        <v>108497.6125</v>
      </c>
      <c r="I44" s="4" t="n">
        <f aca="false">(C44-$B44)^2</f>
        <v>236604078.1636</v>
      </c>
      <c r="J44" s="4" t="n">
        <f aca="false">(D44-$B44)^2</f>
        <v>1207163.66410001</v>
      </c>
      <c r="K44" s="4" t="n">
        <f aca="false">(E44-$B44)^2</f>
        <v>59151019.5409</v>
      </c>
      <c r="L44" s="4" t="n">
        <f aca="false">(F44-$B44)^2</f>
        <v>271611824.4225</v>
      </c>
      <c r="M44" s="4" t="n">
        <f aca="false">(G44-$B44)^2</f>
        <v>1886193.22515624</v>
      </c>
      <c r="N44" s="4"/>
    </row>
    <row r="45" customFormat="false" ht="12.8" hidden="false" customHeight="false" outlineLevel="0" collapsed="false">
      <c r="A45" s="1" t="n">
        <f aca="false">A44+7</f>
        <v>44864</v>
      </c>
      <c r="B45" s="3" t="n">
        <f aca="false">com.sun.star.sheet.addin.Analysis.getRandbetween(100000, 150000)</f>
        <v>133954</v>
      </c>
      <c r="C45" s="3" t="n">
        <f aca="false">com.sun.star.sheet.addin.Analysis.getRandbetween(80, 90)*B45/100</f>
        <v>115200.44</v>
      </c>
      <c r="D45" s="3" t="n">
        <f aca="false">com.sun.star.sheet.addin.Analysis.getRandbetween(80, 110)*B45/100</f>
        <v>146009.86</v>
      </c>
      <c r="E45" s="3" t="n">
        <f aca="false">com.sun.star.sheet.addin.Analysis.getRandbetween(90, 120)*B45/100</f>
        <v>155386.64</v>
      </c>
      <c r="F45" s="3" t="n">
        <f aca="false">com.sun.star.sheet.addin.Analysis.getRandbetween(110, 130)*B45/100</f>
        <v>152707.56</v>
      </c>
      <c r="G45" s="3" t="n">
        <f aca="false">AVERAGE(C45:F45)</f>
        <v>142326.125</v>
      </c>
      <c r="I45" s="4" t="n">
        <f aca="false">(C45-$B45)^2</f>
        <v>351696012.6736</v>
      </c>
      <c r="J45" s="4" t="n">
        <f aca="false">(D45-$B45)^2</f>
        <v>145343760.3396</v>
      </c>
      <c r="K45" s="4" t="n">
        <f aca="false">(E45-$B45)^2</f>
        <v>459358057.369601</v>
      </c>
      <c r="L45" s="4" t="n">
        <f aca="false">(F45-$B45)^2</f>
        <v>351696012.6736</v>
      </c>
      <c r="M45" s="4" t="n">
        <f aca="false">(G45-$B45)^2</f>
        <v>70092477.015625</v>
      </c>
      <c r="N45" s="4"/>
    </row>
    <row r="46" customFormat="false" ht="12.8" hidden="false" customHeight="false" outlineLevel="0" collapsed="false">
      <c r="A46" s="1" t="n">
        <f aca="false">A45+7</f>
        <v>44871</v>
      </c>
      <c r="B46" s="3" t="n">
        <f aca="false">com.sun.star.sheet.addin.Analysis.getRandbetween(100000, 150000)</f>
        <v>129093</v>
      </c>
      <c r="C46" s="3" t="n">
        <f aca="false">com.sun.star.sheet.addin.Analysis.getRandbetween(80, 90)*B46/100</f>
        <v>107147.19</v>
      </c>
      <c r="D46" s="3" t="n">
        <f aca="false">com.sun.star.sheet.addin.Analysis.getRandbetween(80, 110)*B46/100</f>
        <v>103274.4</v>
      </c>
      <c r="E46" s="3" t="n">
        <f aca="false">com.sun.star.sheet.addin.Analysis.getRandbetween(90, 120)*B46/100</f>
        <v>145875.09</v>
      </c>
      <c r="F46" s="3" t="n">
        <f aca="false">com.sun.star.sheet.addin.Analysis.getRandbetween(110, 130)*B46/100</f>
        <v>149747.88</v>
      </c>
      <c r="G46" s="3" t="n">
        <f aca="false">AVERAGE(C46:F46)</f>
        <v>126511.14</v>
      </c>
      <c r="I46" s="4" t="n">
        <f aca="false">(C46-$B46)^2</f>
        <v>481618576.5561</v>
      </c>
      <c r="J46" s="4" t="n">
        <f aca="false">(D46-$B46)^2</f>
        <v>666600105.96</v>
      </c>
      <c r="K46" s="4" t="n">
        <f aca="false">(E46-$B46)^2</f>
        <v>281638544.7681</v>
      </c>
      <c r="L46" s="4" t="n">
        <f aca="false">(F46-$B46)^2</f>
        <v>426624067.8144</v>
      </c>
      <c r="M46" s="4" t="n">
        <f aca="false">(G46-$B46)^2</f>
        <v>6666001.0596</v>
      </c>
      <c r="N46" s="4"/>
    </row>
    <row r="47" customFormat="false" ht="12.8" hidden="false" customHeight="false" outlineLevel="0" collapsed="false">
      <c r="A47" s="1" t="n">
        <f aca="false">A46+7</f>
        <v>44878</v>
      </c>
      <c r="B47" s="3" t="n">
        <f aca="false">com.sun.star.sheet.addin.Analysis.getRandbetween(100000, 150000)</f>
        <v>121296</v>
      </c>
      <c r="C47" s="3" t="n">
        <f aca="false">com.sun.star.sheet.addin.Analysis.getRandbetween(80, 90)*B47/100</f>
        <v>100675.68</v>
      </c>
      <c r="D47" s="3" t="n">
        <f aca="false">com.sun.star.sheet.addin.Analysis.getRandbetween(80, 110)*B47/100</f>
        <v>98249.76</v>
      </c>
      <c r="E47" s="3" t="n">
        <f aca="false">com.sun.star.sheet.addin.Analysis.getRandbetween(90, 120)*B47/100</f>
        <v>111592.32</v>
      </c>
      <c r="F47" s="3" t="n">
        <f aca="false">com.sun.star.sheet.addin.Analysis.getRandbetween(110, 130)*B47/100</f>
        <v>137064.48</v>
      </c>
      <c r="G47" s="3" t="n">
        <f aca="false">AVERAGE(C47:F47)</f>
        <v>111895.56</v>
      </c>
      <c r="I47" s="4" t="n">
        <f aca="false">(C47-$B47)^2</f>
        <v>425197596.9024</v>
      </c>
      <c r="J47" s="4" t="n">
        <f aca="false">(D47-$B47)^2</f>
        <v>531129178.1376</v>
      </c>
      <c r="K47" s="4" t="n">
        <f aca="false">(E47-$B47)^2</f>
        <v>94161405.5423999</v>
      </c>
      <c r="L47" s="4" t="n">
        <f aca="false">(F47-$B47)^2</f>
        <v>248644961.5104</v>
      </c>
      <c r="M47" s="4" t="n">
        <f aca="false">(G47-$B47)^2</f>
        <v>88368272.1936</v>
      </c>
      <c r="N47" s="4"/>
    </row>
    <row r="48" customFormat="false" ht="12.8" hidden="false" customHeight="false" outlineLevel="0" collapsed="false">
      <c r="A48" s="1" t="n">
        <f aca="false">A47+7</f>
        <v>44885</v>
      </c>
      <c r="B48" s="3" t="n">
        <f aca="false">com.sun.star.sheet.addin.Analysis.getRandbetween(100000, 150000)</f>
        <v>145437</v>
      </c>
      <c r="C48" s="3" t="n">
        <f aca="false">com.sun.star.sheet.addin.Analysis.getRandbetween(80, 90)*B48/100</f>
        <v>130893.3</v>
      </c>
      <c r="D48" s="3" t="n">
        <f aca="false">com.sun.star.sheet.addin.Analysis.getRandbetween(80, 110)*B48/100</f>
        <v>155617.59</v>
      </c>
      <c r="E48" s="3" t="n">
        <f aca="false">com.sun.star.sheet.addin.Analysis.getRandbetween(90, 120)*B48/100</f>
        <v>148345.74</v>
      </c>
      <c r="F48" s="3" t="n">
        <f aca="false">com.sun.star.sheet.addin.Analysis.getRandbetween(110, 130)*B48/100</f>
        <v>183250.62</v>
      </c>
      <c r="G48" s="3" t="n">
        <f aca="false">AVERAGE(C48:F48)</f>
        <v>154526.8125</v>
      </c>
      <c r="I48" s="4" t="n">
        <f aca="false">(C48-$B48)^2</f>
        <v>211519209.69</v>
      </c>
      <c r="J48" s="4" t="n">
        <f aca="false">(D48-$B48)^2</f>
        <v>103644412.7481</v>
      </c>
      <c r="K48" s="4" t="n">
        <f aca="false">(E48-$B48)^2</f>
        <v>8460768.38759995</v>
      </c>
      <c r="L48" s="4" t="n">
        <f aca="false">(F48-$B48)^2</f>
        <v>1429869857.5044</v>
      </c>
      <c r="M48" s="4" t="n">
        <f aca="false">(G48-$B48)^2</f>
        <v>82624691.2851562</v>
      </c>
      <c r="N48" s="4"/>
    </row>
    <row r="49" customFormat="false" ht="12.8" hidden="false" customHeight="false" outlineLevel="0" collapsed="false">
      <c r="A49" s="1" t="n">
        <f aca="false">A48+7</f>
        <v>44892</v>
      </c>
      <c r="B49" s="3" t="n">
        <f aca="false">com.sun.star.sheet.addin.Analysis.getRandbetween(100000, 150000)</f>
        <v>114176</v>
      </c>
      <c r="C49" s="3" t="n">
        <f aca="false">com.sun.star.sheet.addin.Analysis.getRandbetween(80, 90)*B49/100</f>
        <v>97049.6</v>
      </c>
      <c r="D49" s="3" t="n">
        <f aca="false">com.sun.star.sheet.addin.Analysis.getRandbetween(80, 110)*B49/100</f>
        <v>99333.12</v>
      </c>
      <c r="E49" s="3" t="n">
        <f aca="false">com.sun.star.sheet.addin.Analysis.getRandbetween(90, 120)*B49/100</f>
        <v>121026.56</v>
      </c>
      <c r="F49" s="3" t="n">
        <f aca="false">com.sun.star.sheet.addin.Analysis.getRandbetween(110, 130)*B49/100</f>
        <v>127877.12</v>
      </c>
      <c r="G49" s="3" t="n">
        <f aca="false">AVERAGE(C49:F49)</f>
        <v>111321.6</v>
      </c>
      <c r="I49" s="4" t="n">
        <f aca="false">(C49-$B49)^2</f>
        <v>293313576.96</v>
      </c>
      <c r="J49" s="4" t="n">
        <f aca="false">(D49-$B49)^2</f>
        <v>220311086.6944</v>
      </c>
      <c r="K49" s="4" t="n">
        <f aca="false">(E49-$B49)^2</f>
        <v>46930172.3136</v>
      </c>
      <c r="L49" s="4" t="n">
        <f aca="false">(F49-$B49)^2</f>
        <v>187720689.2544</v>
      </c>
      <c r="M49" s="4" t="n">
        <f aca="false">(G49-$B49)^2</f>
        <v>8147599.35999997</v>
      </c>
      <c r="N49" s="4"/>
    </row>
    <row r="50" customFormat="false" ht="12.8" hidden="false" customHeight="false" outlineLevel="0" collapsed="false">
      <c r="A50" s="1" t="n">
        <f aca="false">A49+7</f>
        <v>44899</v>
      </c>
      <c r="B50" s="3" t="n">
        <f aca="false">com.sun.star.sheet.addin.Analysis.getRandbetween(100000, 150000)</f>
        <v>144057</v>
      </c>
      <c r="C50" s="3" t="n">
        <f aca="false">com.sun.star.sheet.addin.Analysis.getRandbetween(80, 90)*B50/100</f>
        <v>121007.88</v>
      </c>
      <c r="D50" s="3" t="n">
        <f aca="false">com.sun.star.sheet.addin.Analysis.getRandbetween(80, 110)*B50/100</f>
        <v>155581.56</v>
      </c>
      <c r="E50" s="3" t="n">
        <f aca="false">com.sun.star.sheet.addin.Analysis.getRandbetween(90, 120)*B50/100</f>
        <v>151259.85</v>
      </c>
      <c r="F50" s="3" t="n">
        <f aca="false">com.sun.star.sheet.addin.Analysis.getRandbetween(110, 130)*B50/100</f>
        <v>161343.84</v>
      </c>
      <c r="G50" s="3" t="n">
        <f aca="false">AVERAGE(C50:F50)</f>
        <v>147298.2825</v>
      </c>
      <c r="I50" s="4" t="n">
        <f aca="false">(C50-$B50)^2</f>
        <v>531261932.7744</v>
      </c>
      <c r="J50" s="4" t="n">
        <f aca="false">(D50-$B50)^2</f>
        <v>132815483.1936</v>
      </c>
      <c r="K50" s="4" t="n">
        <f aca="false">(E50-$B50)^2</f>
        <v>51881048.1225001</v>
      </c>
      <c r="L50" s="4" t="n">
        <f aca="false">(F50-$B50)^2</f>
        <v>298834837.1856</v>
      </c>
      <c r="M50" s="4" t="n">
        <f aca="false">(G50-$B50)^2</f>
        <v>10505912.2448063</v>
      </c>
      <c r="N50" s="4"/>
    </row>
    <row r="51" customFormat="false" ht="12.8" hidden="false" customHeight="false" outlineLevel="0" collapsed="false">
      <c r="A51" s="1" t="n">
        <f aca="false">A50+7</f>
        <v>44906</v>
      </c>
      <c r="B51" s="3" t="n">
        <f aca="false">com.sun.star.sheet.addin.Analysis.getRandbetween(100000, 150000)</f>
        <v>141133</v>
      </c>
      <c r="C51" s="3" t="n">
        <f aca="false">com.sun.star.sheet.addin.Analysis.getRandbetween(80, 90)*B51/100</f>
        <v>121374.38</v>
      </c>
      <c r="D51" s="3" t="n">
        <f aca="false">com.sun.star.sheet.addin.Analysis.getRandbetween(80, 110)*B51/100</f>
        <v>135487.68</v>
      </c>
      <c r="E51" s="3" t="n">
        <f aca="false">com.sun.star.sheet.addin.Analysis.getRandbetween(90, 120)*B51/100</f>
        <v>127019.7</v>
      </c>
      <c r="F51" s="3" t="n">
        <f aca="false">com.sun.star.sheet.addin.Analysis.getRandbetween(110, 130)*B51/100</f>
        <v>165125.61</v>
      </c>
      <c r="G51" s="3" t="n">
        <f aca="false">AVERAGE(C51:F51)</f>
        <v>137251.8425</v>
      </c>
      <c r="I51" s="4" t="n">
        <f aca="false">(C51-$B51)^2</f>
        <v>390403064.3044</v>
      </c>
      <c r="J51" s="4" t="n">
        <f aca="false">(D51-$B51)^2</f>
        <v>31869637.9024001</v>
      </c>
      <c r="K51" s="4" t="n">
        <f aca="false">(E51-$B51)^2</f>
        <v>199185236.89</v>
      </c>
      <c r="L51" s="4" t="n">
        <f aca="false">(F51-$B51)^2</f>
        <v>575645334.612099</v>
      </c>
      <c r="M51" s="4" t="n">
        <f aca="false">(G51-$B51)^2</f>
        <v>15063383.5398063</v>
      </c>
      <c r="N51" s="4"/>
    </row>
    <row r="52" customFormat="false" ht="12.8" hidden="false" customHeight="false" outlineLevel="0" collapsed="false">
      <c r="A52" s="1" t="n">
        <f aca="false">A51+7</f>
        <v>44913</v>
      </c>
      <c r="B52" s="3" t="n">
        <f aca="false">com.sun.star.sheet.addin.Analysis.getRandbetween(100000, 150000)</f>
        <v>127745</v>
      </c>
      <c r="C52" s="3" t="n">
        <f aca="false">com.sun.star.sheet.addin.Analysis.getRandbetween(80, 90)*B52/100</f>
        <v>113693.05</v>
      </c>
      <c r="D52" s="3" t="n">
        <f aca="false">com.sun.star.sheet.addin.Analysis.getRandbetween(80, 110)*B52/100</f>
        <v>137964.6</v>
      </c>
      <c r="E52" s="3" t="n">
        <f aca="false">com.sun.star.sheet.addin.Analysis.getRandbetween(90, 120)*B52/100</f>
        <v>134132.25</v>
      </c>
      <c r="F52" s="3" t="n">
        <f aca="false">com.sun.star.sheet.addin.Analysis.getRandbetween(110, 130)*B52/100</f>
        <v>154571.45</v>
      </c>
      <c r="G52" s="3" t="n">
        <f aca="false">AVERAGE(C52:F52)</f>
        <v>135090.3375</v>
      </c>
      <c r="I52" s="4" t="n">
        <f aca="false">(C52-$B52)^2</f>
        <v>197457298.8025</v>
      </c>
      <c r="J52" s="4" t="n">
        <f aca="false">(D52-$B52)^2</f>
        <v>104440224.16</v>
      </c>
      <c r="K52" s="4" t="n">
        <f aca="false">(E52-$B52)^2</f>
        <v>40796962.5625</v>
      </c>
      <c r="L52" s="4" t="n">
        <f aca="false">(F52-$B52)^2</f>
        <v>719658419.602501</v>
      </c>
      <c r="M52" s="4" t="n">
        <f aca="false">(G52-$B52)^2</f>
        <v>53953982.9889062</v>
      </c>
      <c r="N52" s="4"/>
    </row>
    <row r="53" customFormat="false" ht="12.8" hidden="false" customHeight="false" outlineLevel="0" collapsed="false">
      <c r="A53" s="1" t="n">
        <f aca="false">A52+7</f>
        <v>44920</v>
      </c>
      <c r="B53" s="3" t="n">
        <f aca="false">com.sun.star.sheet.addin.Analysis.getRandbetween(100000, 150000)</f>
        <v>145702</v>
      </c>
      <c r="C53" s="3" t="n">
        <f aca="false">com.sun.star.sheet.addin.Analysis.getRandbetween(80, 90)*B53/100</f>
        <v>118018.62</v>
      </c>
      <c r="D53" s="3" t="n">
        <f aca="false">com.sun.star.sheet.addin.Analysis.getRandbetween(80, 110)*B53/100</f>
        <v>126760.74</v>
      </c>
      <c r="E53" s="3" t="n">
        <f aca="false">com.sun.star.sheet.addin.Analysis.getRandbetween(90, 120)*B53/100</f>
        <v>150073.06</v>
      </c>
      <c r="F53" s="3" t="n">
        <f aca="false">com.sun.star.sheet.addin.Analysis.getRandbetween(110, 130)*B53/100</f>
        <v>185041.54</v>
      </c>
      <c r="G53" s="3" t="n">
        <f aca="false">AVERAGE(C53:F53)</f>
        <v>144973.49</v>
      </c>
      <c r="I53" s="4" t="n">
        <f aca="false">(C53-$B53)^2</f>
        <v>766369528.2244</v>
      </c>
      <c r="J53" s="4" t="n">
        <f aca="false">(D53-$B53)^2</f>
        <v>358771330.3876</v>
      </c>
      <c r="K53" s="4" t="n">
        <f aca="false">(E53-$B53)^2</f>
        <v>19106165.5236</v>
      </c>
      <c r="L53" s="4" t="n">
        <f aca="false">(F53-$B53)^2</f>
        <v>1547599407.4116</v>
      </c>
      <c r="M53" s="4" t="n">
        <f aca="false">(G53-$B53)^2</f>
        <v>530726.820100014</v>
      </c>
      <c r="N53" s="4"/>
    </row>
    <row r="54" customFormat="false" ht="12.8" hidden="false" customHeight="false" outlineLevel="0" collapsed="false">
      <c r="A54" s="1" t="n">
        <f aca="false">A53+7</f>
        <v>44927</v>
      </c>
      <c r="B54" s="3" t="n">
        <f aca="false">com.sun.star.sheet.addin.Analysis.getRandbetween(100000, 150000)</f>
        <v>115736</v>
      </c>
      <c r="C54" s="3" t="n">
        <f aca="false">com.sun.star.sheet.addin.Analysis.getRandbetween(80, 90)*B54/100</f>
        <v>94903.52</v>
      </c>
      <c r="D54" s="3" t="n">
        <f aca="false">com.sun.star.sheet.addin.Analysis.getRandbetween(80, 110)*B54/100</f>
        <v>113421.28</v>
      </c>
      <c r="E54" s="3" t="n">
        <f aca="false">com.sun.star.sheet.addin.Analysis.getRandbetween(90, 120)*B54/100</f>
        <v>124994.88</v>
      </c>
      <c r="F54" s="3" t="n">
        <f aca="false">com.sun.star.sheet.addin.Analysis.getRandbetween(110, 130)*B54/100</f>
        <v>129624.32</v>
      </c>
      <c r="G54" s="3" t="n">
        <f aca="false">AVERAGE(C54:F54)</f>
        <v>115736</v>
      </c>
      <c r="I54" s="4" t="n">
        <f aca="false">(C54-$B54)^2</f>
        <v>433992222.9504</v>
      </c>
      <c r="J54" s="4" t="n">
        <f aca="false">(D54-$B54)^2</f>
        <v>5357928.67840001</v>
      </c>
      <c r="K54" s="4" t="n">
        <f aca="false">(E54-$B54)^2</f>
        <v>85726858.8544001</v>
      </c>
      <c r="L54" s="4" t="n">
        <f aca="false">(F54-$B54)^2</f>
        <v>192885432.4224</v>
      </c>
      <c r="M54" s="4" t="n">
        <f aca="false">(G54-$B54)^2</f>
        <v>0</v>
      </c>
      <c r="N54" s="4"/>
    </row>
    <row r="55" customFormat="false" ht="12.8" hidden="false" customHeight="false" outlineLevel="0" collapsed="false">
      <c r="A55" s="1" t="n">
        <f aca="false">A54+7</f>
        <v>44934</v>
      </c>
      <c r="B55" s="3" t="n">
        <f aca="false">com.sun.star.sheet.addin.Analysis.getRandbetween(100000, 150000)</f>
        <v>149502</v>
      </c>
      <c r="C55" s="3" t="n">
        <f aca="false">com.sun.star.sheet.addin.Analysis.getRandbetween(80, 90)*B55/100</f>
        <v>133056.78</v>
      </c>
      <c r="D55" s="3" t="n">
        <f aca="false">com.sun.star.sheet.addin.Analysis.getRandbetween(80, 110)*B55/100</f>
        <v>125581.68</v>
      </c>
      <c r="E55" s="3" t="n">
        <f aca="false">com.sun.star.sheet.addin.Analysis.getRandbetween(90, 120)*B55/100</f>
        <v>148006.98</v>
      </c>
      <c r="F55" s="3" t="n">
        <f aca="false">com.sun.star.sheet.addin.Analysis.getRandbetween(110, 130)*B55/100</f>
        <v>192857.58</v>
      </c>
      <c r="G55" s="3" t="n">
        <f aca="false">AVERAGE(C55:F55)</f>
        <v>149875.755</v>
      </c>
      <c r="H55" s="3" t="n">
        <f aca="false">(C55*S55)+(D55*T55)+(E55*U55)+(F55*V55)</f>
        <v>139658.317594749</v>
      </c>
      <c r="I55" s="4" t="n">
        <f aca="false">(C55-$B55)^2</f>
        <v>270445260.8484</v>
      </c>
      <c r="J55" s="4" t="n">
        <f aca="false">(D55-$B55)^2</f>
        <v>572181708.9024</v>
      </c>
      <c r="K55" s="4" t="n">
        <f aca="false">(E55-$B55)^2</f>
        <v>2235084.80039997</v>
      </c>
      <c r="L55" s="4" t="n">
        <f aca="false">(F55-$B55)^2</f>
        <v>1879706317.1364</v>
      </c>
      <c r="M55" s="4" t="n">
        <f aca="false">(G55-$B55)^2</f>
        <v>139692.800025003</v>
      </c>
      <c r="N55" s="4" t="n">
        <f aca="false">(H55-$B55)^2</f>
        <v>96898083.2954537</v>
      </c>
      <c r="O55" s="4" t="n">
        <f aca="false">AVERAGE(I2:I54)</f>
        <v>358838669.964623</v>
      </c>
      <c r="P55" s="4" t="n">
        <f aca="false">AVERAGE(J2:J54)</f>
        <v>142370690.217776</v>
      </c>
      <c r="Q55" s="4" t="n">
        <f aca="false">AVERAGE(K2:K54)</f>
        <v>175581878.03607</v>
      </c>
      <c r="R55" s="4" t="n">
        <f aca="false">AVERAGE(L2:L54)</f>
        <v>763024646.901255</v>
      </c>
      <c r="S55" s="4" t="n">
        <f aca="false">(1/O55)/(1/$O55+1/$P55+1/$Q55+1/$R55)</f>
        <v>0.165715210719266</v>
      </c>
      <c r="T55" s="4" t="n">
        <f aca="false">(1/P55)/(1/$O55+1/$P55+1/$Q55+1/$R55)</f>
        <v>0.417677442712742</v>
      </c>
      <c r="U55" s="4" t="n">
        <f aca="false">(1/Q55)/(1/$O55+1/$P55+1/$Q55+1/$R55)</f>
        <v>0.338674050377753</v>
      </c>
      <c r="V55" s="4" t="n">
        <f aca="false">(1/R55)/(1/$O55+1/$P55+1/$Q55+1/$R55)</f>
        <v>0.0779332961902395</v>
      </c>
    </row>
    <row r="56" customFormat="false" ht="12.8" hidden="false" customHeight="false" outlineLevel="0" collapsed="false">
      <c r="A56" s="1" t="n">
        <f aca="false">A55+7</f>
        <v>44941</v>
      </c>
      <c r="B56" s="3" t="n">
        <f aca="false">com.sun.star.sheet.addin.Analysis.getRandbetween(100000, 150000)</f>
        <v>126489</v>
      </c>
      <c r="C56" s="3" t="n">
        <f aca="false">com.sun.star.sheet.addin.Analysis.getRandbetween(80, 90)*B56/100</f>
        <v>112575.21</v>
      </c>
      <c r="D56" s="3" t="n">
        <f aca="false">com.sun.star.sheet.addin.Analysis.getRandbetween(80, 110)*B56/100</f>
        <v>118899.66</v>
      </c>
      <c r="E56" s="3" t="n">
        <f aca="false">com.sun.star.sheet.addin.Analysis.getRandbetween(90, 120)*B56/100</f>
        <v>151786.8</v>
      </c>
      <c r="F56" s="3" t="n">
        <f aca="false">com.sun.star.sheet.addin.Analysis.getRandbetween(110, 130)*B56/100</f>
        <v>142932.57</v>
      </c>
      <c r="G56" s="3" t="n">
        <f aca="false">AVERAGE(C56:F56)</f>
        <v>131548.56</v>
      </c>
      <c r="H56" s="3" t="n">
        <f aca="false">(C56*S56)+(D56*T56)+(E56*U56)+(F56*V56)</f>
        <v>131338.643688919</v>
      </c>
      <c r="I56" s="4" t="n">
        <f aca="false">(C56-$B56)^2</f>
        <v>193593552.1641</v>
      </c>
      <c r="J56" s="4" t="n">
        <f aca="false">(D56-$B56)^2</f>
        <v>57598081.6355999</v>
      </c>
      <c r="K56" s="4" t="n">
        <f aca="false">(E56-$B56)^2</f>
        <v>639978684.839999</v>
      </c>
      <c r="L56" s="4" t="n">
        <f aca="false">(F56-$B56)^2</f>
        <v>270390994.3449</v>
      </c>
      <c r="M56" s="4" t="n">
        <f aca="false">(G56-$B56)^2</f>
        <v>25599147.3936</v>
      </c>
      <c r="N56" s="4" t="n">
        <f aca="false">(H56-$B56)^2</f>
        <v>23519043.9094718</v>
      </c>
      <c r="O56" s="4" t="n">
        <f aca="false">AVERAGE(I3:I55)</f>
        <v>358728726.439619</v>
      </c>
      <c r="P56" s="4" t="n">
        <f aca="false">AVERAGE(J3:J55)</f>
        <v>153021774.731828</v>
      </c>
      <c r="Q56" s="4" t="n">
        <f aca="false">AVERAGE(K3:K55)</f>
        <v>172004129.797587</v>
      </c>
      <c r="R56" s="4" t="n">
        <f aca="false">AVERAGE(L3:L55)</f>
        <v>788029236.040402</v>
      </c>
      <c r="S56" s="4" t="n">
        <f aca="false">(1/O56)/(1/$O56+1/$P56+1/$Q56+1/$R56)</f>
        <v>0.16992055386568</v>
      </c>
      <c r="T56" s="4" t="n">
        <f aca="false">(1/P56)/(1/$O56+1/$P56+1/$Q56+1/$R56)</f>
        <v>0.398344510060575</v>
      </c>
      <c r="U56" s="4" t="n">
        <f aca="false">(1/Q56)/(1/$O56+1/$P56+1/$Q56+1/$R56)</f>
        <v>0.354383257866435</v>
      </c>
      <c r="V56" s="4" t="n">
        <f aca="false">(1/R56)/(1/$O56+1/$P56+1/$Q56+1/$R56)</f>
        <v>0.0773516782073105</v>
      </c>
    </row>
    <row r="57" customFormat="false" ht="12.8" hidden="false" customHeight="false" outlineLevel="0" collapsed="false">
      <c r="A57" s="1" t="n">
        <f aca="false">A56+7</f>
        <v>44948</v>
      </c>
      <c r="B57" s="3" t="n">
        <f aca="false">com.sun.star.sheet.addin.Analysis.getRandbetween(100000, 150000)</f>
        <v>136969</v>
      </c>
      <c r="C57" s="3" t="n">
        <f aca="false">com.sun.star.sheet.addin.Analysis.getRandbetween(80, 90)*B57/100</f>
        <v>120532.72</v>
      </c>
      <c r="D57" s="3" t="n">
        <f aca="false">com.sun.star.sheet.addin.Analysis.getRandbetween(80, 110)*B57/100</f>
        <v>124641.79</v>
      </c>
      <c r="E57" s="3" t="n">
        <f aca="false">com.sun.star.sheet.addin.Analysis.getRandbetween(90, 120)*B57/100</f>
        <v>136969</v>
      </c>
      <c r="F57" s="3" t="n">
        <f aca="false">com.sun.star.sheet.addin.Analysis.getRandbetween(110, 130)*B57/100</f>
        <v>153405.28</v>
      </c>
      <c r="G57" s="3" t="n">
        <f aca="false">AVERAGE(C57:F57)</f>
        <v>133887.1975</v>
      </c>
      <c r="H57" s="3" t="n">
        <f aca="false">(C57*S57)+(D57*T57)+(E57*U57)+(F57*V57)</f>
        <v>130439.656174861</v>
      </c>
      <c r="I57" s="4" t="n">
        <f aca="false">(C57-$B57)^2</f>
        <v>270151300.2384</v>
      </c>
      <c r="J57" s="4" t="n">
        <f aca="false">(D57-$B57)^2</f>
        <v>151960106.3841</v>
      </c>
      <c r="K57" s="4" t="n">
        <f aca="false">(E57-$B57)^2</f>
        <v>0</v>
      </c>
      <c r="L57" s="4" t="n">
        <f aca="false">(F57-$B57)^2</f>
        <v>270151300.2384</v>
      </c>
      <c r="M57" s="4" t="n">
        <f aca="false">(G57-$B57)^2</f>
        <v>9497506.64900619</v>
      </c>
      <c r="N57" s="4" t="n">
        <f aca="false">(H57-$B57)^2</f>
        <v>42632330.7868812</v>
      </c>
      <c r="O57" s="4" t="n">
        <f aca="false">AVERAGE(I4:I56)</f>
        <v>360321601.909696</v>
      </c>
      <c r="P57" s="4" t="n">
        <f aca="false">AVERAGE(J4:J56)</f>
        <v>150071258.188915</v>
      </c>
      <c r="Q57" s="4" t="n">
        <f aca="false">AVERAGE(K4:K56)</f>
        <v>178126281.775653</v>
      </c>
      <c r="R57" s="4" t="n">
        <f aca="false">AVERAGE(L4:L56)</f>
        <v>779206481.420306</v>
      </c>
      <c r="S57" s="4" t="n">
        <f aca="false">(1/O57)/(1/$O57+1/$P57+1/$Q57+1/$R57)</f>
        <v>0.169886925087226</v>
      </c>
      <c r="T57" s="4" t="n">
        <f aca="false">(1/P57)/(1/$O57+1/$P57+1/$Q57+1/$R57)</f>
        <v>0.40789908560561</v>
      </c>
      <c r="U57" s="4" t="n">
        <f aca="false">(1/Q57)/(1/$O57+1/$P57+1/$Q57+1/$R57)</f>
        <v>0.34365467229614</v>
      </c>
      <c r="V57" s="4" t="n">
        <f aca="false">(1/R57)/(1/$O57+1/$P57+1/$Q57+1/$R57)</f>
        <v>0.0785593170110234</v>
      </c>
    </row>
    <row r="58" customFormat="false" ht="12.8" hidden="false" customHeight="false" outlineLevel="0" collapsed="false">
      <c r="A58" s="1" t="n">
        <f aca="false">A57+7</f>
        <v>44955</v>
      </c>
      <c r="B58" s="3" t="n">
        <f aca="false">com.sun.star.sheet.addin.Analysis.getRandbetween(100000, 150000)</f>
        <v>133591</v>
      </c>
      <c r="C58" s="3" t="n">
        <f aca="false">com.sun.star.sheet.addin.Analysis.getRandbetween(80, 90)*B58/100</f>
        <v>110880.53</v>
      </c>
      <c r="D58" s="3" t="n">
        <f aca="false">com.sun.star.sheet.addin.Analysis.getRandbetween(80, 110)*B58/100</f>
        <v>145614.19</v>
      </c>
      <c r="E58" s="3" t="n">
        <f aca="false">com.sun.star.sheet.addin.Analysis.getRandbetween(90, 120)*B58/100</f>
        <v>132255.09</v>
      </c>
      <c r="F58" s="3" t="n">
        <f aca="false">com.sun.star.sheet.addin.Analysis.getRandbetween(110, 130)*B58/100</f>
        <v>152293.74</v>
      </c>
      <c r="G58" s="3" t="n">
        <f aca="false">AVERAGE(C58:F58)</f>
        <v>135260.8875</v>
      </c>
      <c r="H58" s="3" t="n">
        <f aca="false">(C58*S58)+(D58*T58)+(E58*U58)+(F58*V58)</f>
        <v>135581.496160998</v>
      </c>
      <c r="I58" s="4" t="n">
        <f aca="false">(C58-$B58)^2</f>
        <v>515765447.6209</v>
      </c>
      <c r="J58" s="4" t="n">
        <f aca="false">(D58-$B58)^2</f>
        <v>144557097.7761</v>
      </c>
      <c r="K58" s="4" t="n">
        <f aca="false">(E58-$B58)^2</f>
        <v>1784655.52810001</v>
      </c>
      <c r="L58" s="4" t="n">
        <f aca="false">(F58-$B58)^2</f>
        <v>349792483.5076</v>
      </c>
      <c r="M58" s="4" t="n">
        <f aca="false">(G58-$B58)^2</f>
        <v>2788524.26265629</v>
      </c>
      <c r="N58" s="4" t="n">
        <f aca="false">(H58-$B58)^2</f>
        <v>3962074.9669492</v>
      </c>
      <c r="O58" s="4" t="n">
        <f aca="false">AVERAGE(I5:I57)</f>
        <v>362071088.192441</v>
      </c>
      <c r="P58" s="4" t="n">
        <f aca="false">AVERAGE(J5:J57)</f>
        <v>152827761.972396</v>
      </c>
      <c r="Q58" s="4" t="n">
        <f aca="false">AVERAGE(K5:K57)</f>
        <v>176355593.214264</v>
      </c>
      <c r="R58" s="4" t="n">
        <f aca="false">AVERAGE(L5:L57)</f>
        <v>779627951.282009</v>
      </c>
      <c r="S58" s="4" t="n">
        <f aca="false">(1/O58)/(1/$O58+1/$P58+1/$Q58+1/$R58)</f>
        <v>0.169876367689476</v>
      </c>
      <c r="T58" s="4" t="n">
        <f aca="false">(1/P58)/(1/$O58+1/$P58+1/$Q58+1/$R58)</f>
        <v>0.402461702727919</v>
      </c>
      <c r="U58" s="4" t="n">
        <f aca="false">(1/Q58)/(1/$O58+1/$P58+1/$Q58+1/$R58)</f>
        <v>0.348768758543309</v>
      </c>
      <c r="V58" s="4" t="n">
        <f aca="false">(1/R58)/(1/$O58+1/$P58+1/$Q58+1/$R58)</f>
        <v>0.0788931710392963</v>
      </c>
    </row>
    <row r="59" customFormat="false" ht="12.8" hidden="false" customHeight="false" outlineLevel="0" collapsed="false">
      <c r="A59" s="1" t="n">
        <f aca="false">A58+7</f>
        <v>44962</v>
      </c>
      <c r="B59" s="3" t="n">
        <f aca="false">com.sun.star.sheet.addin.Analysis.getRandbetween(100000, 150000)</f>
        <v>129273</v>
      </c>
      <c r="C59" s="3" t="n">
        <f aca="false">com.sun.star.sheet.addin.Analysis.getRandbetween(80, 90)*B59/100</f>
        <v>107296.59</v>
      </c>
      <c r="D59" s="3" t="n">
        <f aca="false">com.sun.star.sheet.addin.Analysis.getRandbetween(80, 110)*B59/100</f>
        <v>130565.73</v>
      </c>
      <c r="E59" s="3" t="n">
        <f aca="false">com.sun.star.sheet.addin.Analysis.getRandbetween(90, 120)*B59/100</f>
        <v>151249.41</v>
      </c>
      <c r="F59" s="3" t="n">
        <f aca="false">com.sun.star.sheet.addin.Analysis.getRandbetween(110, 130)*B59/100</f>
        <v>165469.44</v>
      </c>
      <c r="G59" s="3" t="n">
        <f aca="false">AVERAGE(C59:F59)</f>
        <v>138645.2925</v>
      </c>
      <c r="H59" s="3" t="n">
        <f aca="false">(C59*S59)+(D59*T59)+(E59*U59)+(F59*V59)</f>
        <v>136710.130265957</v>
      </c>
      <c r="I59" s="4" t="n">
        <f aca="false">(C59-$B59)^2</f>
        <v>482962596.4881</v>
      </c>
      <c r="J59" s="4" t="n">
        <f aca="false">(D59-$B59)^2</f>
        <v>1671150.85289999</v>
      </c>
      <c r="K59" s="4" t="n">
        <f aca="false">(E59-$B59)^2</f>
        <v>482962596.4881</v>
      </c>
      <c r="L59" s="4" t="n">
        <f aca="false">(F59-$B59)^2</f>
        <v>1310182268.6736</v>
      </c>
      <c r="M59" s="4" t="n">
        <f aca="false">(G59-$B59)^2</f>
        <v>87839866.7055565</v>
      </c>
      <c r="N59" s="4" t="n">
        <f aca="false">(H59-$B59)^2</f>
        <v>55310906.5928111</v>
      </c>
      <c r="O59" s="4" t="n">
        <f aca="false">AVERAGE(I6:I58)</f>
        <v>368056485.842647</v>
      </c>
      <c r="P59" s="4" t="n">
        <f aca="false">AVERAGE(J6:J58)</f>
        <v>153890353.987794</v>
      </c>
      <c r="Q59" s="4" t="n">
        <f aca="false">AVERAGE(K6:K58)</f>
        <v>176389265.960077</v>
      </c>
      <c r="R59" s="4" t="n">
        <f aca="false">AVERAGE(L6:L58)</f>
        <v>768642299.034228</v>
      </c>
      <c r="S59" s="4" t="n">
        <f aca="false">(1/O59)/(1/$O59+1/$P59+1/$Q59+1/$R59)</f>
        <v>0.167865935541421</v>
      </c>
      <c r="T59" s="4" t="n">
        <f aca="false">(1/P59)/(1/$O59+1/$P59+1/$Q59+1/$R59)</f>
        <v>0.40148160509764</v>
      </c>
      <c r="U59" s="4" t="n">
        <f aca="false">(1/Q59)/(1/$O59+1/$P59+1/$Q59+1/$R59)</f>
        <v>0.350271576854611</v>
      </c>
      <c r="V59" s="4" t="n">
        <f aca="false">(1/R59)/(1/$O59+1/$P59+1/$Q59+1/$R59)</f>
        <v>0.0803808825063275</v>
      </c>
    </row>
    <row r="60" customFormat="false" ht="12.8" hidden="false" customHeight="false" outlineLevel="0" collapsed="false">
      <c r="A60" s="1" t="n">
        <f aca="false">A59+7</f>
        <v>44969</v>
      </c>
      <c r="B60" s="3" t="n">
        <f aca="false">com.sun.star.sheet.addin.Analysis.getRandbetween(100000, 150000)</f>
        <v>133153</v>
      </c>
      <c r="C60" s="3" t="n">
        <f aca="false">com.sun.star.sheet.addin.Analysis.getRandbetween(80, 90)*B60/100</f>
        <v>117174.64</v>
      </c>
      <c r="D60" s="3" t="n">
        <f aca="false">com.sun.star.sheet.addin.Analysis.getRandbetween(80, 110)*B60/100</f>
        <v>126495.35</v>
      </c>
      <c r="E60" s="3" t="n">
        <f aca="false">com.sun.star.sheet.addin.Analysis.getRandbetween(90, 120)*B60/100</f>
        <v>121169.23</v>
      </c>
      <c r="F60" s="3" t="n">
        <f aca="false">com.sun.star.sheet.addin.Analysis.getRandbetween(110, 130)*B60/100</f>
        <v>158452.07</v>
      </c>
      <c r="G60" s="3" t="n">
        <f aca="false">AVERAGE(C60:F60)</f>
        <v>130822.8225</v>
      </c>
      <c r="H60" s="3" t="n">
        <f aca="false">(C60*S60)+(D60*T60)+(E60*U60)+(F60*V60)</f>
        <v>125701.37840861</v>
      </c>
      <c r="I60" s="4" t="n">
        <f aca="false">(C60-$B60)^2</f>
        <v>255307988.2896</v>
      </c>
      <c r="J60" s="4" t="n">
        <f aca="false">(D60-$B60)^2</f>
        <v>44324303.5224999</v>
      </c>
      <c r="K60" s="4" t="n">
        <f aca="false">(E60-$B60)^2</f>
        <v>143610743.4129</v>
      </c>
      <c r="L60" s="4" t="n">
        <f aca="false">(F60-$B60)^2</f>
        <v>640042942.8649</v>
      </c>
      <c r="M60" s="4" t="n">
        <f aca="false">(G60-$B60)^2</f>
        <v>5429727.18150621</v>
      </c>
      <c r="N60" s="4" t="n">
        <f aca="false">(H60-$B60)^2</f>
        <v>55526664.3412639</v>
      </c>
      <c r="O60" s="4" t="n">
        <f aca="false">AVERAGE(I7:I59)</f>
        <v>373872917.240347</v>
      </c>
      <c r="P60" s="4" t="n">
        <f aca="false">AVERAGE(J7:J59)</f>
        <v>144396241.613983</v>
      </c>
      <c r="Q60" s="4" t="n">
        <f aca="false">AVERAGE(K7:K59)</f>
        <v>180755426.371732</v>
      </c>
      <c r="R60" s="4" t="n">
        <f aca="false">AVERAGE(L7:L59)</f>
        <v>772762279.055192</v>
      </c>
      <c r="S60" s="4" t="n">
        <f aca="false">(1/O60)/(1/$O60+1/$P60+1/$Q60+1/$R60)</f>
        <v>0.162828798644284</v>
      </c>
      <c r="T60" s="4" t="n">
        <f aca="false">(1/P60)/(1/$O60+1/$P60+1/$Q60+1/$R60)</f>
        <v>0.421598770711939</v>
      </c>
      <c r="U60" s="4" t="n">
        <f aca="false">(1/Q60)/(1/$O60+1/$P60+1/$Q60+1/$R60)</f>
        <v>0.336793639791938</v>
      </c>
      <c r="V60" s="4" t="n">
        <f aca="false">(1/R60)/(1/$O60+1/$P60+1/$Q60+1/$R60)</f>
        <v>0.0787787908518389</v>
      </c>
    </row>
    <row r="61" customFormat="false" ht="12.8" hidden="false" customHeight="false" outlineLevel="0" collapsed="false">
      <c r="A61" s="1" t="n">
        <f aca="false">A60+7</f>
        <v>44976</v>
      </c>
      <c r="B61" s="3" t="n">
        <f aca="false">com.sun.star.sheet.addin.Analysis.getRandbetween(100000, 150000)</f>
        <v>144375</v>
      </c>
      <c r="C61" s="3" t="n">
        <f aca="false">com.sun.star.sheet.addin.Analysis.getRandbetween(80, 90)*B61/100</f>
        <v>118387.5</v>
      </c>
      <c r="D61" s="3" t="n">
        <f aca="false">com.sun.star.sheet.addin.Analysis.getRandbetween(80, 110)*B61/100</f>
        <v>125606.25</v>
      </c>
      <c r="E61" s="3" t="n">
        <f aca="false">com.sun.star.sheet.addin.Analysis.getRandbetween(90, 120)*B61/100</f>
        <v>171806.25</v>
      </c>
      <c r="F61" s="3" t="n">
        <f aca="false">com.sun.star.sheet.addin.Analysis.getRandbetween(110, 130)*B61/100</f>
        <v>170362.5</v>
      </c>
      <c r="G61" s="3" t="n">
        <f aca="false">AVERAGE(C61:F61)</f>
        <v>146540.625</v>
      </c>
      <c r="H61" s="3" t="n">
        <f aca="false">(C61*S61)+(D61*T61)+(E61*U61)+(F61*V61)</f>
        <v>143451.494919987</v>
      </c>
      <c r="I61" s="4" t="n">
        <f aca="false">(C61-$B61)^2</f>
        <v>675350156.25</v>
      </c>
      <c r="J61" s="4" t="n">
        <f aca="false">(D61-$B61)^2</f>
        <v>352265976.5625</v>
      </c>
      <c r="K61" s="4" t="n">
        <f aca="false">(E61-$B61)^2</f>
        <v>752473476.5625</v>
      </c>
      <c r="L61" s="4" t="n">
        <f aca="false">(F61-$B61)^2</f>
        <v>675350156.25</v>
      </c>
      <c r="M61" s="4" t="n">
        <f aca="false">(G61-$B61)^2</f>
        <v>4689931.640625</v>
      </c>
      <c r="N61" s="4" t="n">
        <f aca="false">(H61-$B61)^2</f>
        <v>852861.632809087</v>
      </c>
      <c r="O61" s="4" t="n">
        <f aca="false">AVERAGE(I8:I60)</f>
        <v>376017039.542981</v>
      </c>
      <c r="P61" s="4" t="n">
        <f aca="false">AVERAGE(J8:J60)</f>
        <v>143067411.490587</v>
      </c>
      <c r="Q61" s="4" t="n">
        <f aca="false">AVERAGE(K8:K60)</f>
        <v>180792053.488013</v>
      </c>
      <c r="R61" s="4" t="n">
        <f aca="false">AVERAGE(L8:L60)</f>
        <v>778824289.504294</v>
      </c>
      <c r="S61" s="4" t="n">
        <f aca="false">(1/O61)/(1/$O61+1/$P61+1/$Q61+1/$R61)</f>
        <v>0.161527837671231</v>
      </c>
      <c r="T61" s="4" t="n">
        <f aca="false">(1/P61)/(1/$O61+1/$P61+1/$Q61+1/$R61)</f>
        <v>0.424535669528847</v>
      </c>
      <c r="U61" s="4" t="n">
        <f aca="false">(1/Q61)/(1/$O61+1/$P61+1/$Q61+1/$R61)</f>
        <v>0.335950713281446</v>
      </c>
      <c r="V61" s="4" t="n">
        <f aca="false">(1/R61)/(1/$O61+1/$P61+1/$Q61+1/$R61)</f>
        <v>0.0779857795184757</v>
      </c>
    </row>
    <row r="62" customFormat="false" ht="12.8" hidden="false" customHeight="false" outlineLevel="0" collapsed="false">
      <c r="A62" s="1" t="n">
        <f aca="false">A61+7</f>
        <v>44983</v>
      </c>
      <c r="B62" s="3" t="n">
        <f aca="false">com.sun.star.sheet.addin.Analysis.getRandbetween(100000, 150000)</f>
        <v>144249</v>
      </c>
      <c r="C62" s="3" t="n">
        <f aca="false">com.sun.star.sheet.addin.Analysis.getRandbetween(80, 90)*B62/100</f>
        <v>116841.69</v>
      </c>
      <c r="D62" s="3" t="n">
        <f aca="false">com.sun.star.sheet.addin.Analysis.getRandbetween(80, 110)*B62/100</f>
        <v>134151.57</v>
      </c>
      <c r="E62" s="3" t="n">
        <f aca="false">com.sun.star.sheet.addin.Analysis.getRandbetween(90, 120)*B62/100</f>
        <v>173098.8</v>
      </c>
      <c r="F62" s="3" t="n">
        <f aca="false">com.sun.star.sheet.addin.Analysis.getRandbetween(110, 130)*B62/100</f>
        <v>167328.84</v>
      </c>
      <c r="G62" s="3" t="n">
        <f aca="false">AVERAGE(C62:F62)</f>
        <v>147855.225</v>
      </c>
      <c r="H62" s="3" t="n">
        <f aca="false">(C62*S62)+(D62*T62)+(E62*U62)+(F62*V62)</f>
        <v>147161.122548974</v>
      </c>
      <c r="I62" s="4" t="n">
        <f aca="false">(C62-$B62)^2</f>
        <v>751160641.4361</v>
      </c>
      <c r="J62" s="4" t="n">
        <f aca="false">(D62-$B62)^2</f>
        <v>101958092.6049</v>
      </c>
      <c r="K62" s="4" t="n">
        <f aca="false">(E62-$B62)^2</f>
        <v>832310960.039999</v>
      </c>
      <c r="L62" s="4" t="n">
        <f aca="false">(F62-$B62)^2</f>
        <v>532679014.4256</v>
      </c>
      <c r="M62" s="4" t="n">
        <f aca="false">(G62-$B62)^2</f>
        <v>13004858.750625</v>
      </c>
      <c r="N62" s="4" t="n">
        <f aca="false">(H62-$B62)^2</f>
        <v>8480457.74024386</v>
      </c>
      <c r="O62" s="4" t="n">
        <f aca="false">AVERAGE(I9:I61)</f>
        <v>384972271.298096</v>
      </c>
      <c r="P62" s="4" t="n">
        <f aca="false">AVERAGE(J9:J61)</f>
        <v>148180270.117726</v>
      </c>
      <c r="Q62" s="4" t="n">
        <f aca="false">AVERAGE(K9:K61)</f>
        <v>184848669.695389</v>
      </c>
      <c r="R62" s="4" t="n">
        <f aca="false">AVERAGE(L9:L61)</f>
        <v>768749503.027198</v>
      </c>
      <c r="S62" s="4" t="n">
        <f aca="false">(1/O62)/(1/$O62+1/$P62+1/$Q62+1/$R62)</f>
        <v>0.161775346430011</v>
      </c>
      <c r="T62" s="4" t="n">
        <f aca="false">(1/P62)/(1/$O62+1/$P62+1/$Q62+1/$R62)</f>
        <v>0.420292273092216</v>
      </c>
      <c r="U62" s="4" t="n">
        <f aca="false">(1/Q62)/(1/$O62+1/$P62+1/$Q62+1/$R62)</f>
        <v>0.336918965431708</v>
      </c>
      <c r="V62" s="4" t="n">
        <f aca="false">(1/R62)/(1/$O62+1/$P62+1/$Q62+1/$R62)</f>
        <v>0.0810134150460641</v>
      </c>
    </row>
    <row r="63" customFormat="false" ht="12.8" hidden="false" customHeight="false" outlineLevel="0" collapsed="false">
      <c r="A63" s="1" t="n">
        <f aca="false">A62+7</f>
        <v>44990</v>
      </c>
      <c r="B63" s="3" t="n">
        <f aca="false">com.sun.star.sheet.addin.Analysis.getRandbetween(100000, 150000)</f>
        <v>131106</v>
      </c>
      <c r="C63" s="3" t="n">
        <f aca="false">com.sun.star.sheet.addin.Analysis.getRandbetween(80, 90)*B63/100</f>
        <v>112751.16</v>
      </c>
      <c r="D63" s="3" t="n">
        <f aca="false">com.sun.star.sheet.addin.Analysis.getRandbetween(80, 110)*B63/100</f>
        <v>141594.48</v>
      </c>
      <c r="E63" s="3" t="n">
        <f aca="false">com.sun.star.sheet.addin.Analysis.getRandbetween(90, 120)*B63/100</f>
        <v>150771.9</v>
      </c>
      <c r="F63" s="3" t="n">
        <f aca="false">com.sun.star.sheet.addin.Analysis.getRandbetween(110, 130)*B63/100</f>
        <v>150771.9</v>
      </c>
      <c r="G63" s="3" t="n">
        <f aca="false">AVERAGE(C63:F63)</f>
        <v>138972.36</v>
      </c>
      <c r="H63" s="3" t="n">
        <f aca="false">(C63*S63)+(D63*T63)+(E63*U63)+(F63*V63)</f>
        <v>140613.523305363</v>
      </c>
      <c r="I63" s="4" t="n">
        <f aca="false">(C63-$B63)^2</f>
        <v>336900151.4256</v>
      </c>
      <c r="J63" s="4" t="n">
        <f aca="false">(D63-$B63)^2</f>
        <v>110008212.7104</v>
      </c>
      <c r="K63" s="4" t="n">
        <f aca="false">(E63-$B63)^2</f>
        <v>386747622.81</v>
      </c>
      <c r="L63" s="4" t="n">
        <f aca="false">(F63-$B63)^2</f>
        <v>386747622.81</v>
      </c>
      <c r="M63" s="4" t="n">
        <f aca="false">(G63-$B63)^2</f>
        <v>61879619.6495998</v>
      </c>
      <c r="N63" s="4" t="n">
        <f aca="false">(H63-$B63)^2</f>
        <v>90392999.402016</v>
      </c>
      <c r="O63" s="4" t="n">
        <f aca="false">AVERAGE(I10:I62)</f>
        <v>395610303.801419</v>
      </c>
      <c r="P63" s="4" t="n">
        <f aca="false">AVERAGE(J10:J62)</f>
        <v>149538438.147977</v>
      </c>
      <c r="Q63" s="4" t="n">
        <f aca="false">AVERAGE(K10:K62)</f>
        <v>200552650.073502</v>
      </c>
      <c r="R63" s="4" t="n">
        <f aca="false">AVERAGE(L10:L62)</f>
        <v>768584450.182089</v>
      </c>
      <c r="S63" s="4" t="n">
        <f aca="false">(1/O63)/(1/$O63+1/$P63+1/$Q63+1/$R63)</f>
        <v>0.163055818039862</v>
      </c>
      <c r="T63" s="4" t="n">
        <f aca="false">(1/P63)/(1/$O63+1/$P63+1/$Q63+1/$R63)</f>
        <v>0.431371107724863</v>
      </c>
      <c r="U63" s="4" t="n">
        <f aca="false">(1/Q63)/(1/$O63+1/$P63+1/$Q63+1/$R63)</f>
        <v>0.32164402558479</v>
      </c>
      <c r="V63" s="4" t="n">
        <f aca="false">(1/R63)/(1/$O63+1/$P63+1/$Q63+1/$R63)</f>
        <v>0.0839290486504851</v>
      </c>
    </row>
    <row r="64" customFormat="false" ht="12.8" hidden="false" customHeight="false" outlineLevel="0" collapsed="false">
      <c r="A64" s="1" t="n">
        <f aca="false">A63+7</f>
        <v>44997</v>
      </c>
      <c r="B64" s="3" t="n">
        <f aca="false">com.sun.star.sheet.addin.Analysis.getRandbetween(100000, 150000)</f>
        <v>142013</v>
      </c>
      <c r="C64" s="3" t="n">
        <f aca="false">com.sun.star.sheet.addin.Analysis.getRandbetween(80, 90)*B64/100</f>
        <v>124971.44</v>
      </c>
      <c r="D64" s="3" t="n">
        <f aca="false">com.sun.star.sheet.addin.Analysis.getRandbetween(80, 110)*B64/100</f>
        <v>134912.35</v>
      </c>
      <c r="E64" s="3" t="n">
        <f aca="false">com.sun.star.sheet.addin.Analysis.getRandbetween(90, 120)*B64/100</f>
        <v>140592.87</v>
      </c>
      <c r="F64" s="3" t="n">
        <f aca="false">com.sun.star.sheet.addin.Analysis.getRandbetween(110, 130)*B64/100</f>
        <v>180356.51</v>
      </c>
      <c r="G64" s="3" t="n">
        <f aca="false">AVERAGE(C64:F64)</f>
        <v>145208.2925</v>
      </c>
      <c r="H64" s="3" t="n">
        <f aca="false">(C64*S64)+(D64*T64)+(E64*U64)+(F64*V64)</f>
        <v>139033.105739728</v>
      </c>
      <c r="I64" s="4" t="n">
        <f aca="false">(C64-$B64)^2</f>
        <v>290414767.2336</v>
      </c>
      <c r="J64" s="4" t="n">
        <f aca="false">(D64-$B64)^2</f>
        <v>50419230.4224999</v>
      </c>
      <c r="K64" s="4" t="n">
        <f aca="false">(E64-$B64)^2</f>
        <v>2016769.21690001</v>
      </c>
      <c r="L64" s="4" t="n">
        <f aca="false">(F64-$B64)^2</f>
        <v>1470224759.1201</v>
      </c>
      <c r="M64" s="4" t="n">
        <f aca="false">(G64-$B64)^2</f>
        <v>10209894.1605563</v>
      </c>
      <c r="N64" s="4" t="n">
        <f aca="false">(H64-$B64)^2</f>
        <v>8879769.80240239</v>
      </c>
      <c r="O64" s="4" t="n">
        <f aca="false">AVERAGE(I11:I63)</f>
        <v>398038307.535938</v>
      </c>
      <c r="P64" s="4" t="n">
        <f aca="false">AVERAGE(J11:J63)</f>
        <v>150023142.968911</v>
      </c>
      <c r="Q64" s="4" t="n">
        <f aca="false">AVERAGE(K11:K63)</f>
        <v>198466582.990957</v>
      </c>
      <c r="R64" s="4" t="n">
        <f aca="false">AVERAGE(L11:L63)</f>
        <v>752212554.38626</v>
      </c>
      <c r="S64" s="4" t="n">
        <f aca="false">(1/O64)/(1/$O64+1/$P64+1/$Q64+1/$R64)</f>
        <v>0.161605597867714</v>
      </c>
      <c r="T64" s="4" t="n">
        <f aca="false">(1/P64)/(1/$O64+1/$P64+1/$Q64+1/$R64)</f>
        <v>0.428768637895608</v>
      </c>
      <c r="U64" s="4" t="n">
        <f aca="false">(1/Q64)/(1/$O64+1/$P64+1/$Q64+1/$R64)</f>
        <v>0.324111080536562</v>
      </c>
      <c r="V64" s="4" t="n">
        <f aca="false">(1/R64)/(1/$O64+1/$P64+1/$Q64+1/$R64)</f>
        <v>0.085514683700117</v>
      </c>
    </row>
    <row r="65" customFormat="false" ht="12.8" hidden="false" customHeight="false" outlineLevel="0" collapsed="false">
      <c r="A65" s="1" t="n">
        <f aca="false">A64+7</f>
        <v>45004</v>
      </c>
      <c r="B65" s="3" t="n">
        <f aca="false">com.sun.star.sheet.addin.Analysis.getRandbetween(100000, 150000)</f>
        <v>110431</v>
      </c>
      <c r="C65" s="3" t="n">
        <f aca="false">com.sun.star.sheet.addin.Analysis.getRandbetween(80, 90)*B65/100</f>
        <v>89449.11</v>
      </c>
      <c r="D65" s="3" t="n">
        <f aca="false">com.sun.star.sheet.addin.Analysis.getRandbetween(80, 110)*B65/100</f>
        <v>114848.24</v>
      </c>
      <c r="E65" s="3" t="n">
        <f aca="false">com.sun.star.sheet.addin.Analysis.getRandbetween(90, 120)*B65/100</f>
        <v>123682.72</v>
      </c>
      <c r="F65" s="3" t="n">
        <f aca="false">com.sun.star.sheet.addin.Analysis.getRandbetween(110, 130)*B65/100</f>
        <v>128099.96</v>
      </c>
      <c r="G65" s="3" t="n">
        <f aca="false">AVERAGE(C65:F65)</f>
        <v>114020.0075</v>
      </c>
      <c r="H65" s="3" t="n">
        <f aca="false">(C65*S65)+(D65*T65)+(E65*U65)+(F65*V65)</f>
        <v>114791.8242474</v>
      </c>
      <c r="I65" s="4" t="n">
        <f aca="false">(C65-$B65)^2</f>
        <v>440239707.9721</v>
      </c>
      <c r="J65" s="4" t="n">
        <f aca="false">(D65-$B65)^2</f>
        <v>19512009.2176</v>
      </c>
      <c r="K65" s="4" t="n">
        <f aca="false">(E65-$B65)^2</f>
        <v>175608082.9584</v>
      </c>
      <c r="L65" s="4" t="n">
        <f aca="false">(F65-$B65)^2</f>
        <v>312192147.4816</v>
      </c>
      <c r="M65" s="4" t="n">
        <f aca="false">(G65-$B65)^2</f>
        <v>12880974.8350563</v>
      </c>
      <c r="N65" s="4" t="n">
        <f aca="false">(H65-$B65)^2</f>
        <v>19016788.116716</v>
      </c>
      <c r="O65" s="4" t="n">
        <f aca="false">AVERAGE(I12:I64)</f>
        <v>395862974.556338</v>
      </c>
      <c r="P65" s="4" t="n">
        <f aca="false">AVERAGE(J12:J64)</f>
        <v>150879944.797253</v>
      </c>
      <c r="Q65" s="4" t="n">
        <f aca="false">AVERAGE(K12:K64)</f>
        <v>192456353.253434</v>
      </c>
      <c r="R65" s="4" t="n">
        <f aca="false">AVERAGE(L12:L64)</f>
        <v>762729216.179226</v>
      </c>
      <c r="S65" s="4" t="n">
        <f aca="false">(1/O65)/(1/$O65+1/$P65+1/$Q65+1/$R65)</f>
        <v>0.161300701372853</v>
      </c>
      <c r="T65" s="4" t="n">
        <f aca="false">(1/P65)/(1/$O65+1/$P65+1/$Q65+1/$R65)</f>
        <v>0.423203862708756</v>
      </c>
      <c r="U65" s="4" t="n">
        <f aca="false">(1/Q65)/(1/$O65+1/$P65+1/$Q65+1/$R65)</f>
        <v>0.33177899489448</v>
      </c>
      <c r="V65" s="4" t="n">
        <f aca="false">(1/R65)/(1/$O65+1/$P65+1/$Q65+1/$R65)</f>
        <v>0.08371644102391</v>
      </c>
    </row>
    <row r="66" customFormat="false" ht="12.8" hidden="false" customHeight="false" outlineLevel="0" collapsed="false">
      <c r="A66" s="1" t="n">
        <f aca="false">A65+7</f>
        <v>45011</v>
      </c>
      <c r="B66" s="3" t="n">
        <f aca="false">com.sun.star.sheet.addin.Analysis.getRandbetween(100000, 150000)</f>
        <v>121239</v>
      </c>
      <c r="C66" s="3" t="n">
        <f aca="false">com.sun.star.sheet.addin.Analysis.getRandbetween(80, 90)*B66/100</f>
        <v>101840.76</v>
      </c>
      <c r="D66" s="3" t="n">
        <f aca="false">com.sun.star.sheet.addin.Analysis.getRandbetween(80, 110)*B66/100</f>
        <v>110327.49</v>
      </c>
      <c r="E66" s="3" t="n">
        <f aca="false">com.sun.star.sheet.addin.Analysis.getRandbetween(90, 120)*B66/100</f>
        <v>115177.05</v>
      </c>
      <c r="F66" s="3" t="n">
        <f aca="false">com.sun.star.sheet.addin.Analysis.getRandbetween(110, 130)*B66/100</f>
        <v>150336.36</v>
      </c>
      <c r="G66" s="3" t="n">
        <f aca="false">AVERAGE(C66:F66)</f>
        <v>119420.415</v>
      </c>
      <c r="H66" s="3" t="n">
        <f aca="false">(C66*S66)+(D66*T66)+(E66*U66)+(F66*V66)</f>
        <v>113924.289378994</v>
      </c>
      <c r="I66" s="4" t="n">
        <f aca="false">(C66-$B66)^2</f>
        <v>376291715.0976</v>
      </c>
      <c r="J66" s="4" t="n">
        <f aca="false">(D66-$B66)^2</f>
        <v>119061050.4801</v>
      </c>
      <c r="K66" s="4" t="n">
        <f aca="false">(E66-$B66)^2</f>
        <v>36747237.8025</v>
      </c>
      <c r="L66" s="4" t="n">
        <f aca="false">(F66-$B66)^2</f>
        <v>846656358.969599</v>
      </c>
      <c r="M66" s="4" t="n">
        <f aca="false">(G66-$B66)^2</f>
        <v>3307251.40222502</v>
      </c>
      <c r="N66" s="4" t="n">
        <f aca="false">(H66-$B66)^2</f>
        <v>53504991.4690567</v>
      </c>
      <c r="O66" s="4" t="n">
        <f aca="false">AVERAGE(I13:I65)</f>
        <v>398965784.361424</v>
      </c>
      <c r="P66" s="4" t="n">
        <f aca="false">AVERAGE(J13:J65)</f>
        <v>150669918.161311</v>
      </c>
      <c r="Q66" s="4" t="n">
        <f aca="false">AVERAGE(K13:K65)</f>
        <v>195191535.555998</v>
      </c>
      <c r="R66" s="4" t="n">
        <f aca="false">AVERAGE(L13:L65)</f>
        <v>762699093.862909</v>
      </c>
      <c r="S66" s="4" t="n">
        <f aca="false">(1/O66)/(1/$O66+1/$P66+1/$Q66+1/$R66)</f>
        <v>0.160900688460071</v>
      </c>
      <c r="T66" s="4" t="n">
        <f aca="false">(1/P66)/(1/$O66+1/$P66+1/$Q66+1/$R66)</f>
        <v>0.426056310105895</v>
      </c>
      <c r="U66" s="4" t="n">
        <f aca="false">(1/Q66)/(1/$O66+1/$P66+1/$Q66+1/$R66)</f>
        <v>0.328876296776451</v>
      </c>
      <c r="V66" s="4" t="n">
        <f aca="false">(1/R66)/(1/$O66+1/$P66+1/$Q66+1/$R66)</f>
        <v>0.0841667046575828</v>
      </c>
    </row>
    <row r="67" customFormat="false" ht="12.8" hidden="false" customHeight="false" outlineLevel="0" collapsed="false">
      <c r="A67" s="1" t="n">
        <f aca="false">A66+7</f>
        <v>45018</v>
      </c>
      <c r="B67" s="3" t="n">
        <f aca="false">com.sun.star.sheet.addin.Analysis.getRandbetween(100000, 150000)</f>
        <v>125282</v>
      </c>
      <c r="C67" s="3" t="n">
        <f aca="false">com.sun.star.sheet.addin.Analysis.getRandbetween(80, 90)*B67/100</f>
        <v>100225.6</v>
      </c>
      <c r="D67" s="3" t="n">
        <f aca="false">com.sun.star.sheet.addin.Analysis.getRandbetween(80, 110)*B67/100</f>
        <v>106489.7</v>
      </c>
      <c r="E67" s="3" t="n">
        <f aca="false">com.sun.star.sheet.addin.Analysis.getRandbetween(90, 120)*B67/100</f>
        <v>150338.4</v>
      </c>
      <c r="F67" s="3" t="n">
        <f aca="false">com.sun.star.sheet.addin.Analysis.getRandbetween(110, 130)*B67/100</f>
        <v>160360.96</v>
      </c>
      <c r="G67" s="3" t="n">
        <f aca="false">AVERAGE(C67:F67)</f>
        <v>129353.665</v>
      </c>
      <c r="H67" s="3" t="n">
        <f aca="false">(C67*S67)+(D67*T67)+(E67*U67)+(F67*V67)</f>
        <v>123829.028283484</v>
      </c>
      <c r="I67" s="4" t="n">
        <f aca="false">(C67-$B67)^2</f>
        <v>627823180.96</v>
      </c>
      <c r="J67" s="4" t="n">
        <f aca="false">(D67-$B67)^2</f>
        <v>353150539.29</v>
      </c>
      <c r="K67" s="4" t="n">
        <f aca="false">(E67-$B67)^2</f>
        <v>627823180.96</v>
      </c>
      <c r="L67" s="4" t="n">
        <f aca="false">(F67-$B67)^2</f>
        <v>1230533434.6816</v>
      </c>
      <c r="M67" s="4" t="n">
        <f aca="false">(G67-$B67)^2</f>
        <v>16578455.8722249</v>
      </c>
      <c r="N67" s="4" t="n">
        <f aca="false">(H67-$B67)^2</f>
        <v>2111126.80899464</v>
      </c>
      <c r="O67" s="4" t="n">
        <f aca="false">AVERAGE(I14:I66)</f>
        <v>395419856.121123</v>
      </c>
      <c r="P67" s="4" t="n">
        <f aca="false">AVERAGE(J14:J66)</f>
        <v>137904151.265009</v>
      </c>
      <c r="Q67" s="4" t="n">
        <f aca="false">AVERAGE(K14:K66)</f>
        <v>193847212.383651</v>
      </c>
      <c r="R67" s="4" t="n">
        <f aca="false">AVERAGE(L14:L66)</f>
        <v>750562250.665438</v>
      </c>
      <c r="S67" s="4" t="n">
        <f aca="false">(1/O67)/(1/$O67+1/$P67+1/$Q67+1/$R67)</f>
        <v>0.155423401574745</v>
      </c>
      <c r="T67" s="4" t="n">
        <f aca="false">(1/P67)/(1/$O67+1/$P67+1/$Q67+1/$R67)</f>
        <v>0.445653727786907</v>
      </c>
      <c r="U67" s="4" t="n">
        <f aca="false">(1/Q67)/(1/$O67+1/$P67+1/$Q67+1/$R67)</f>
        <v>0.317040922759869</v>
      </c>
      <c r="V67" s="4" t="n">
        <f aca="false">(1/R67)/(1/$O67+1/$P67+1/$Q67+1/$R67)</f>
        <v>0.0818819478784787</v>
      </c>
    </row>
    <row r="68" customFormat="false" ht="12.8" hidden="false" customHeight="false" outlineLevel="0" collapsed="false">
      <c r="A68" s="1" t="n">
        <f aca="false">A67+7</f>
        <v>45025</v>
      </c>
      <c r="B68" s="3" t="n">
        <f aca="false">com.sun.star.sheet.addin.Analysis.getRandbetween(100000, 150000)</f>
        <v>131000</v>
      </c>
      <c r="C68" s="3" t="n">
        <f aca="false">com.sun.star.sheet.addin.Analysis.getRandbetween(80, 90)*B68/100</f>
        <v>117900</v>
      </c>
      <c r="D68" s="3" t="n">
        <f aca="false">com.sun.star.sheet.addin.Analysis.getRandbetween(80, 110)*B68/100</f>
        <v>104800</v>
      </c>
      <c r="E68" s="3" t="n">
        <f aca="false">com.sun.star.sheet.addin.Analysis.getRandbetween(90, 120)*B68/100</f>
        <v>148030</v>
      </c>
      <c r="F68" s="3" t="n">
        <f aca="false">com.sun.star.sheet.addin.Analysis.getRandbetween(110, 130)*B68/100</f>
        <v>153270</v>
      </c>
      <c r="G68" s="3" t="n">
        <f aca="false">AVERAGE(C68:F68)</f>
        <v>131000</v>
      </c>
      <c r="H68" s="3" t="n">
        <f aca="false">(C68*S68)+(D68*T68)+(E68*U68)+(F68*V68)</f>
        <v>124332.910334418</v>
      </c>
      <c r="I68" s="4" t="n">
        <f aca="false">(C68-$B68)^2</f>
        <v>171610000</v>
      </c>
      <c r="J68" s="4" t="n">
        <f aca="false">(D68-$B68)^2</f>
        <v>686440000</v>
      </c>
      <c r="K68" s="4" t="n">
        <f aca="false">(E68-$B68)^2</f>
        <v>290020900</v>
      </c>
      <c r="L68" s="4" t="n">
        <f aca="false">(F68-$B68)^2</f>
        <v>495952900</v>
      </c>
      <c r="M68" s="4" t="n">
        <f aca="false">(G68-$B68)^2</f>
        <v>0</v>
      </c>
      <c r="N68" s="4" t="n">
        <f aca="false">(H68-$B68)^2</f>
        <v>44450084.6089087</v>
      </c>
      <c r="O68" s="4" t="n">
        <f aca="false">AVERAGE(I15:I67)</f>
        <v>399679806.532323</v>
      </c>
      <c r="P68" s="4" t="n">
        <f aca="false">AVERAGE(J15:J67)</f>
        <v>142466047.662179</v>
      </c>
      <c r="Q68" s="4" t="n">
        <f aca="false">AVERAGE(K15:K67)</f>
        <v>204936457.102021</v>
      </c>
      <c r="R68" s="4" t="n">
        <f aca="false">AVERAGE(L15:L67)</f>
        <v>770228629.600834</v>
      </c>
      <c r="S68" s="4" t="n">
        <f aca="false">(1/O68)/(1/$O68+1/$P68+1/$Q68+1/$R68)</f>
        <v>0.15937241142758</v>
      </c>
      <c r="T68" s="4" t="n">
        <f aca="false">(1/P68)/(1/$O68+1/$P68+1/$Q68+1/$R68)</f>
        <v>0.447109578817037</v>
      </c>
      <c r="U68" s="4" t="n">
        <f aca="false">(1/Q68)/(1/$O68+1/$P68+1/$Q68+1/$R68)</f>
        <v>0.310817974833316</v>
      </c>
      <c r="V68" s="4" t="n">
        <f aca="false">(1/R68)/(1/$O68+1/$P68+1/$Q68+1/$R68)</f>
        <v>0.0827000349220671</v>
      </c>
    </row>
    <row r="69" customFormat="false" ht="12.8" hidden="false" customHeight="false" outlineLevel="0" collapsed="false">
      <c r="A69" s="1" t="n">
        <f aca="false">A68+7</f>
        <v>45032</v>
      </c>
      <c r="B69" s="3" t="n">
        <f aca="false">com.sun.star.sheet.addin.Analysis.getRandbetween(100000, 150000)</f>
        <v>127230</v>
      </c>
      <c r="C69" s="3" t="n">
        <f aca="false">com.sun.star.sheet.addin.Analysis.getRandbetween(80, 90)*B69/100</f>
        <v>105600.9</v>
      </c>
      <c r="D69" s="3" t="n">
        <f aca="false">com.sun.star.sheet.addin.Analysis.getRandbetween(80, 110)*B69/100</f>
        <v>131046.9</v>
      </c>
      <c r="E69" s="3" t="n">
        <f aca="false">com.sun.star.sheet.addin.Analysis.getRandbetween(90, 120)*B69/100</f>
        <v>133591.5</v>
      </c>
      <c r="F69" s="3" t="n">
        <f aca="false">com.sun.star.sheet.addin.Analysis.getRandbetween(110, 130)*B69/100</f>
        <v>160309.8</v>
      </c>
      <c r="G69" s="3" t="n">
        <f aca="false">AVERAGE(C69:F69)</f>
        <v>132637.275</v>
      </c>
      <c r="H69" s="3" t="n">
        <f aca="false">(C69*S69)+(D69*T69)+(E69*U69)+(F69*V69)</f>
        <v>130082.112557555</v>
      </c>
      <c r="I69" s="4" t="n">
        <f aca="false">(C69-$B69)^2</f>
        <v>467817966.81</v>
      </c>
      <c r="J69" s="4" t="n">
        <f aca="false">(D69-$B69)^2</f>
        <v>14568725.61</v>
      </c>
      <c r="K69" s="4" t="n">
        <f aca="false">(E69-$B69)^2</f>
        <v>40468682.25</v>
      </c>
      <c r="L69" s="4" t="n">
        <f aca="false">(F69-$B69)^2</f>
        <v>1094273168.04</v>
      </c>
      <c r="M69" s="4" t="n">
        <f aca="false">(G69-$B69)^2</f>
        <v>29238622.9256249</v>
      </c>
      <c r="N69" s="4" t="n">
        <f aca="false">(H69-$B69)^2</f>
        <v>8134546.04096473</v>
      </c>
      <c r="O69" s="4" t="n">
        <f aca="false">AVERAGE(I16:I68)</f>
        <v>390200847.868396</v>
      </c>
      <c r="P69" s="4" t="n">
        <f aca="false">AVERAGE(J16:J68)</f>
        <v>149464412.646615</v>
      </c>
      <c r="Q69" s="4" t="n">
        <f aca="false">AVERAGE(K16:K68)</f>
        <v>204455216.426079</v>
      </c>
      <c r="R69" s="4" t="n">
        <f aca="false">AVERAGE(L16:L68)</f>
        <v>772681774.131181</v>
      </c>
      <c r="S69" s="4" t="n">
        <f aca="false">(1/O69)/(1/$O69+1/$P69+1/$Q69+1/$R69)</f>
        <v>0.165998614950678</v>
      </c>
      <c r="T69" s="4" t="n">
        <f aca="false">(1/P69)/(1/$O69+1/$P69+1/$Q69+1/$R69)</f>
        <v>0.433366037786392</v>
      </c>
      <c r="U69" s="4" t="n">
        <f aca="false">(1/Q69)/(1/$O69+1/$P69+1/$Q69+1/$R69)</f>
        <v>0.316806787476379</v>
      </c>
      <c r="V69" s="4" t="n">
        <f aca="false">(1/R69)/(1/$O69+1/$P69+1/$Q69+1/$R69)</f>
        <v>0.0838285597865509</v>
      </c>
    </row>
    <row r="70" customFormat="false" ht="12.8" hidden="false" customHeight="false" outlineLevel="0" collapsed="false">
      <c r="A70" s="1" t="n">
        <f aca="false">A69+7</f>
        <v>45039</v>
      </c>
      <c r="B70" s="3" t="n">
        <f aca="false">com.sun.star.sheet.addin.Analysis.getRandbetween(100000, 150000)</f>
        <v>100461</v>
      </c>
      <c r="C70" s="3" t="n">
        <f aca="false">com.sun.star.sheet.addin.Analysis.getRandbetween(80, 90)*B70/100</f>
        <v>82378.02</v>
      </c>
      <c r="D70" s="3" t="n">
        <f aca="false">com.sun.star.sheet.addin.Analysis.getRandbetween(80, 110)*B70/100</f>
        <v>80368.8</v>
      </c>
      <c r="E70" s="3" t="n">
        <f aca="false">com.sun.star.sheet.addin.Analysis.getRandbetween(90, 120)*B70/100</f>
        <v>108497.88</v>
      </c>
      <c r="F70" s="3" t="n">
        <f aca="false">com.sun.star.sheet.addin.Analysis.getRandbetween(110, 130)*B70/100</f>
        <v>128590.08</v>
      </c>
      <c r="G70" s="3" t="n">
        <f aca="false">AVERAGE(C70:F70)</f>
        <v>99958.695</v>
      </c>
      <c r="H70" s="3" t="n">
        <f aca="false">(C70*S70)+(D70*T70)+(E70*U70)+(F70*V70)</f>
        <v>93298.9043801475</v>
      </c>
      <c r="I70" s="4" t="n">
        <f aca="false">(C70-$B70)^2</f>
        <v>326994165.6804</v>
      </c>
      <c r="J70" s="4" t="n">
        <f aca="false">(D70-$B70)^2</f>
        <v>403696500.84</v>
      </c>
      <c r="K70" s="4" t="n">
        <f aca="false">(E70-$B70)^2</f>
        <v>64591440.1344001</v>
      </c>
      <c r="L70" s="4" t="n">
        <f aca="false">(F70-$B70)^2</f>
        <v>791245141.6464</v>
      </c>
      <c r="M70" s="4" t="n">
        <f aca="false">(G70-$B70)^2</f>
        <v>252310.313024993</v>
      </c>
      <c r="N70" s="4" t="n">
        <f aca="false">(H70-$B70)^2</f>
        <v>51295613.6679097</v>
      </c>
      <c r="O70" s="4" t="n">
        <f aca="false">AVERAGE(I17:I69)</f>
        <v>389292535.833143</v>
      </c>
      <c r="P70" s="4" t="n">
        <f aca="false">AVERAGE(J17:J69)</f>
        <v>141183083.799587</v>
      </c>
      <c r="Q70" s="4" t="n">
        <f aca="false">AVERAGE(K17:K69)</f>
        <v>204610334.835657</v>
      </c>
      <c r="R70" s="4" t="n">
        <f aca="false">AVERAGE(L17:L69)</f>
        <v>778117396.857219</v>
      </c>
      <c r="S70" s="4" t="n">
        <f aca="false">(1/O70)/(1/$O70+1/$P70+1/$Q70+1/$R70)</f>
        <v>0.162330689264875</v>
      </c>
      <c r="T70" s="4" t="n">
        <f aca="false">(1/P70)/(1/$O70+1/$P70+1/$Q70+1/$R70)</f>
        <v>0.447604089433059</v>
      </c>
      <c r="U70" s="4" t="n">
        <f aca="false">(1/Q70)/(1/$O70+1/$P70+1/$Q70+1/$R70)</f>
        <v>0.308851093558998</v>
      </c>
      <c r="V70" s="4" t="n">
        <f aca="false">(1/R70)/(1/$O70+1/$P70+1/$Q70+1/$R70)</f>
        <v>0.0812141277430675</v>
      </c>
    </row>
    <row r="71" customFormat="false" ht="12.8" hidden="false" customHeight="false" outlineLevel="0" collapsed="false">
      <c r="A71" s="1" t="n">
        <f aca="false">A70+7</f>
        <v>45046</v>
      </c>
      <c r="B71" s="3" t="n">
        <f aca="false">com.sun.star.sheet.addin.Analysis.getRandbetween(100000, 150000)</f>
        <v>112187</v>
      </c>
      <c r="C71" s="3" t="n">
        <f aca="false">com.sun.star.sheet.addin.Analysis.getRandbetween(80, 90)*B71/100</f>
        <v>93115.21</v>
      </c>
      <c r="D71" s="3" t="n">
        <f aca="false">com.sun.star.sheet.addin.Analysis.getRandbetween(80, 110)*B71/100</f>
        <v>122283.83</v>
      </c>
      <c r="E71" s="3" t="n">
        <f aca="false">com.sun.star.sheet.addin.Analysis.getRandbetween(90, 120)*B71/100</f>
        <v>118918.22</v>
      </c>
      <c r="F71" s="3" t="n">
        <f aca="false">com.sun.star.sheet.addin.Analysis.getRandbetween(110, 130)*B71/100</f>
        <v>134624.4</v>
      </c>
      <c r="G71" s="3" t="n">
        <f aca="false">AVERAGE(C71:F71)</f>
        <v>117235.415</v>
      </c>
      <c r="H71" s="3" t="n">
        <f aca="false">(C71*S71)+(D71*T71)+(E71*U71)+(F71*V71)</f>
        <v>117426.683418063</v>
      </c>
      <c r="I71" s="4" t="n">
        <f aca="false">(C71-$B71)^2</f>
        <v>363733173.8041</v>
      </c>
      <c r="J71" s="4" t="n">
        <f aca="false">(D71-$B71)^2</f>
        <v>101945976.0489</v>
      </c>
      <c r="K71" s="4" t="n">
        <f aca="false">(E71-$B71)^2</f>
        <v>45309322.6884</v>
      </c>
      <c r="L71" s="4" t="n">
        <f aca="false">(F71-$B71)^2</f>
        <v>503436918.76</v>
      </c>
      <c r="M71" s="4" t="n">
        <f aca="false">(G71-$B71)^2</f>
        <v>25486494.0122251</v>
      </c>
      <c r="N71" s="4" t="n">
        <f aca="false">(H71-$B71)^2</f>
        <v>27454282.3215275</v>
      </c>
      <c r="O71" s="4" t="n">
        <f aca="false">AVERAGE(I18:I70)</f>
        <v>386914221.232349</v>
      </c>
      <c r="P71" s="4" t="n">
        <f aca="false">AVERAGE(J18:J70)</f>
        <v>146368563.293051</v>
      </c>
      <c r="Q71" s="4" t="n">
        <f aca="false">AVERAGE(K18:K70)</f>
        <v>204461358.718879</v>
      </c>
      <c r="R71" s="4" t="n">
        <f aca="false">AVERAGE(L18:L70)</f>
        <v>769302062.028613</v>
      </c>
      <c r="S71" s="4" t="n">
        <f aca="false">(1/O71)/(1/$O71+1/$P71+1/$Q71+1/$R71)</f>
        <v>0.165597874357994</v>
      </c>
      <c r="T71" s="4" t="n">
        <f aca="false">(1/P71)/(1/$O71+1/$P71+1/$Q71+1/$R71)</f>
        <v>0.437745449934313</v>
      </c>
      <c r="U71" s="4" t="n">
        <f aca="false">(1/Q71)/(1/$O71+1/$P71+1/$Q71+1/$R71)</f>
        <v>0.313370570343566</v>
      </c>
      <c r="V71" s="4" t="n">
        <f aca="false">(1/R71)/(1/$O71+1/$P71+1/$Q71+1/$R71)</f>
        <v>0.0832861053641274</v>
      </c>
    </row>
    <row r="72" customFormat="false" ht="12.8" hidden="false" customHeight="false" outlineLevel="0" collapsed="false">
      <c r="A72" s="1" t="n">
        <f aca="false">A71+7</f>
        <v>45053</v>
      </c>
      <c r="B72" s="3" t="n">
        <f aca="false">com.sun.star.sheet.addin.Analysis.getRandbetween(100000, 150000)</f>
        <v>110020</v>
      </c>
      <c r="C72" s="3" t="n">
        <f aca="false">com.sun.star.sheet.addin.Analysis.getRandbetween(80, 90)*B72/100</f>
        <v>88016</v>
      </c>
      <c r="D72" s="3" t="n">
        <f aca="false">com.sun.star.sheet.addin.Analysis.getRandbetween(80, 110)*B72/100</f>
        <v>96817.6</v>
      </c>
      <c r="E72" s="3" t="n">
        <f aca="false">com.sun.star.sheet.addin.Analysis.getRandbetween(90, 120)*B72/100</f>
        <v>108919.8</v>
      </c>
      <c r="F72" s="3" t="n">
        <f aca="false">com.sun.star.sheet.addin.Analysis.getRandbetween(110, 130)*B72/100</f>
        <v>143026</v>
      </c>
      <c r="G72" s="3" t="n">
        <f aca="false">AVERAGE(C72:F72)</f>
        <v>109194.85</v>
      </c>
      <c r="H72" s="3" t="n">
        <f aca="false">(C72*S72)+(D72*T72)+(E72*U72)+(F72*V72)</f>
        <v>103038.353801061</v>
      </c>
      <c r="I72" s="4" t="n">
        <f aca="false">(C72-$B72)^2</f>
        <v>484176016</v>
      </c>
      <c r="J72" s="4" t="n">
        <f aca="false">(D72-$B72)^2</f>
        <v>174303365.76</v>
      </c>
      <c r="K72" s="4" t="n">
        <f aca="false">(E72-$B72)^2</f>
        <v>1210440.03999999</v>
      </c>
      <c r="L72" s="4" t="n">
        <f aca="false">(F72-$B72)^2</f>
        <v>1089396036</v>
      </c>
      <c r="M72" s="4" t="n">
        <f aca="false">(G72-$B72)^2</f>
        <v>680872.52249999</v>
      </c>
      <c r="N72" s="4" t="n">
        <f aca="false">(H72-$B72)^2</f>
        <v>48743383.6471536</v>
      </c>
      <c r="O72" s="4" t="n">
        <f aca="false">AVERAGE(I19:I71)</f>
        <v>382264115.002238</v>
      </c>
      <c r="P72" s="4" t="n">
        <f aca="false">AVERAGE(J19:J71)</f>
        <v>148292072.275106</v>
      </c>
      <c r="Q72" s="4" t="n">
        <f aca="false">AVERAGE(K19:K71)</f>
        <v>197947933.966585</v>
      </c>
      <c r="R72" s="4" t="n">
        <f aca="false">AVERAGE(L19:L71)</f>
        <v>775922622.741066</v>
      </c>
      <c r="S72" s="4" t="n">
        <f aca="false">(1/O72)/(1/$O72+1/$P72+1/$Q72+1/$R72)</f>
        <v>0.166623048366082</v>
      </c>
      <c r="T72" s="4" t="n">
        <f aca="false">(1/P72)/(1/$O72+1/$P72+1/$Q72+1/$R72)</f>
        <v>0.42951731097582</v>
      </c>
      <c r="U72" s="4" t="n">
        <f aca="false">(1/Q72)/(1/$O72+1/$P72+1/$Q72+1/$R72)</f>
        <v>0.32177154288151</v>
      </c>
      <c r="V72" s="4" t="n">
        <f aca="false">(1/R72)/(1/$O72+1/$P72+1/$Q72+1/$R72)</f>
        <v>0.0820880977765881</v>
      </c>
    </row>
    <row r="73" customFormat="false" ht="12.8" hidden="false" customHeight="false" outlineLevel="0" collapsed="false">
      <c r="A73" s="1" t="n">
        <f aca="false">A72+7</f>
        <v>45060</v>
      </c>
      <c r="B73" s="3" t="n">
        <f aca="false">com.sun.star.sheet.addin.Analysis.getRandbetween(100000, 150000)</f>
        <v>112960</v>
      </c>
      <c r="C73" s="3" t="n">
        <f aca="false">com.sun.star.sheet.addin.Analysis.getRandbetween(80, 90)*B73/100</f>
        <v>92627.2</v>
      </c>
      <c r="D73" s="3" t="n">
        <f aca="false">com.sun.star.sheet.addin.Analysis.getRandbetween(80, 110)*B73/100</f>
        <v>108441.6</v>
      </c>
      <c r="E73" s="3" t="n">
        <f aca="false">com.sun.star.sheet.addin.Analysis.getRandbetween(90, 120)*B73/100</f>
        <v>129904</v>
      </c>
      <c r="F73" s="3" t="n">
        <f aca="false">com.sun.star.sheet.addin.Analysis.getRandbetween(110, 130)*B73/100</f>
        <v>144588.8</v>
      </c>
      <c r="G73" s="3" t="n">
        <f aca="false">AVERAGE(C73:F73)</f>
        <v>118890.4</v>
      </c>
      <c r="H73" s="3" t="n">
        <f aca="false">(C73*S73)+(D73*T73)+(E73*U73)+(F73*V73)</f>
        <v>115742.387886119</v>
      </c>
      <c r="I73" s="4" t="n">
        <f aca="false">(C73-$B73)^2</f>
        <v>413422755.84</v>
      </c>
      <c r="J73" s="4" t="n">
        <f aca="false">(D73-$B73)^2</f>
        <v>20415938.5599999</v>
      </c>
      <c r="K73" s="4" t="n">
        <f aca="false">(E73-$B73)^2</f>
        <v>287099136</v>
      </c>
      <c r="L73" s="4" t="n">
        <f aca="false">(F73-$B73)^2</f>
        <v>1000380989.44</v>
      </c>
      <c r="M73" s="4" t="n">
        <f aca="false">(G73-$B73)^2</f>
        <v>35169644.1599999</v>
      </c>
      <c r="N73" s="4" t="n">
        <f aca="false">(H73-$B73)^2</f>
        <v>7741682.34882299</v>
      </c>
      <c r="O73" s="4" t="n">
        <f aca="false">AVERAGE(I20:I72)</f>
        <v>382331910.533558</v>
      </c>
      <c r="P73" s="4" t="n">
        <f aca="false">AVERAGE(J20:J72)</f>
        <v>151552828.602464</v>
      </c>
      <c r="Q73" s="4" t="n">
        <f aca="false">AVERAGE(K20:K72)</f>
        <v>197271111.887151</v>
      </c>
      <c r="R73" s="4" t="n">
        <f aca="false">AVERAGE(L20:L72)</f>
        <v>782931836.279934</v>
      </c>
      <c r="S73" s="4" t="n">
        <f aca="false">(1/O73)/(1/$O73+1/$P73+1/$Q73+1/$R73)</f>
        <v>0.168089805778697</v>
      </c>
      <c r="T73" s="4" t="n">
        <f aca="false">(1/P73)/(1/$O73+1/$P73+1/$Q73+1/$R73)</f>
        <v>0.424050789267413</v>
      </c>
      <c r="U73" s="4" t="n">
        <f aca="false">(1/Q73)/(1/$O73+1/$P73+1/$Q73+1/$R73)</f>
        <v>0.325775507471906</v>
      </c>
      <c r="V73" s="4" t="n">
        <f aca="false">(1/R73)/(1/$O73+1/$P73+1/$Q73+1/$R73)</f>
        <v>0.0820838974819843</v>
      </c>
    </row>
    <row r="74" customFormat="false" ht="12.8" hidden="false" customHeight="false" outlineLevel="0" collapsed="false">
      <c r="A74" s="1" t="n">
        <f aca="false">A73+7</f>
        <v>45067</v>
      </c>
      <c r="B74" s="3" t="n">
        <f aca="false">com.sun.star.sheet.addin.Analysis.getRandbetween(100000, 150000)</f>
        <v>143738</v>
      </c>
      <c r="C74" s="3" t="n">
        <f aca="false">com.sun.star.sheet.addin.Analysis.getRandbetween(80, 90)*B74/100</f>
        <v>125052.06</v>
      </c>
      <c r="D74" s="3" t="n">
        <f aca="false">com.sun.star.sheet.addin.Analysis.getRandbetween(80, 110)*B74/100</f>
        <v>153799.66</v>
      </c>
      <c r="E74" s="3" t="n">
        <f aca="false">com.sun.star.sheet.addin.Analysis.getRandbetween(90, 120)*B74/100</f>
        <v>155237.04</v>
      </c>
      <c r="F74" s="3" t="n">
        <f aca="false">com.sun.star.sheet.addin.Analysis.getRandbetween(110, 130)*B74/100</f>
        <v>181109.88</v>
      </c>
      <c r="G74" s="3" t="n">
        <f aca="false">AVERAGE(C74:F74)</f>
        <v>153799.66</v>
      </c>
      <c r="H74" s="3" t="n">
        <f aca="false">(C74*S74)+(D74*T74)+(E74*U74)+(F74*V74)</f>
        <v>151754.063501132</v>
      </c>
      <c r="I74" s="4" t="n">
        <f aca="false">(C74-$B74)^2</f>
        <v>349164353.6836</v>
      </c>
      <c r="J74" s="4" t="n">
        <f aca="false">(D74-$B74)^2</f>
        <v>101237001.9556</v>
      </c>
      <c r="K74" s="4" t="n">
        <f aca="false">(E74-$B74)^2</f>
        <v>132227920.9216</v>
      </c>
      <c r="L74" s="4" t="n">
        <f aca="false">(F74-$B74)^2</f>
        <v>1396657414.7344</v>
      </c>
      <c r="M74" s="4" t="n">
        <f aca="false">(G74-$B74)^2</f>
        <v>101237001.9556</v>
      </c>
      <c r="N74" s="4" t="n">
        <f aca="false">(H74-$B74)^2</f>
        <v>64257274.0541724</v>
      </c>
      <c r="O74" s="4" t="n">
        <f aca="false">AVERAGE(I21:I73)</f>
        <v>387162090.945906</v>
      </c>
      <c r="P74" s="4" t="n">
        <f aca="false">AVERAGE(J21:J73)</f>
        <v>145976910.375368</v>
      </c>
      <c r="Q74" s="4" t="n">
        <f aca="false">AVERAGE(K21:K73)</f>
        <v>197407634.151785</v>
      </c>
      <c r="R74" s="4" t="n">
        <f aca="false">AVERAGE(L21:L73)</f>
        <v>786770064.013668</v>
      </c>
      <c r="S74" s="4" t="n">
        <f aca="false">(1/O74)/(1/$O74+1/$P74+1/$Q74+1/$R74)</f>
        <v>0.16378576483465</v>
      </c>
      <c r="T74" s="4" t="n">
        <f aca="false">(1/P74)/(1/$O74+1/$P74+1/$Q74+1/$R74)</f>
        <v>0.434394994506319</v>
      </c>
      <c r="U74" s="4" t="n">
        <f aca="false">(1/Q74)/(1/$O74+1/$P74+1/$Q74+1/$R74)</f>
        <v>0.321221818259575</v>
      </c>
      <c r="V74" s="4" t="n">
        <f aca="false">(1/R74)/(1/$O74+1/$P74+1/$Q74+1/$R74)</f>
        <v>0.0805974223994569</v>
      </c>
    </row>
    <row r="75" customFormat="false" ht="12.8" hidden="false" customHeight="false" outlineLevel="0" collapsed="false">
      <c r="A75" s="1" t="n">
        <f aca="false">A74+7</f>
        <v>45074</v>
      </c>
      <c r="B75" s="3" t="n">
        <f aca="false">com.sun.star.sheet.addin.Analysis.getRandbetween(100000, 150000)</f>
        <v>141795</v>
      </c>
      <c r="C75" s="3" t="n">
        <f aca="false">com.sun.star.sheet.addin.Analysis.getRandbetween(80, 90)*B75/100</f>
        <v>113436</v>
      </c>
      <c r="D75" s="3" t="n">
        <f aca="false">com.sun.star.sheet.addin.Analysis.getRandbetween(80, 110)*B75/100</f>
        <v>143212.95</v>
      </c>
      <c r="E75" s="3" t="n">
        <f aca="false">com.sun.star.sheet.addin.Analysis.getRandbetween(90, 120)*B75/100</f>
        <v>168736.05</v>
      </c>
      <c r="F75" s="3" t="n">
        <f aca="false">com.sun.star.sheet.addin.Analysis.getRandbetween(110, 130)*B75/100</f>
        <v>163064.25</v>
      </c>
      <c r="G75" s="3" t="n">
        <f aca="false">AVERAGE(C75:F75)</f>
        <v>147112.3125</v>
      </c>
      <c r="H75" s="3" t="n">
        <f aca="false">(C75*S75)+(D75*T75)+(E75*U75)+(F75*V75)</f>
        <v>148175.587759308</v>
      </c>
      <c r="I75" s="4" t="n">
        <f aca="false">(C75-$B75)^2</f>
        <v>804232881</v>
      </c>
      <c r="J75" s="4" t="n">
        <f aca="false">(D75-$B75)^2</f>
        <v>2010582.20250003</v>
      </c>
      <c r="K75" s="4" t="n">
        <f aca="false">(E75-$B75)^2</f>
        <v>725820175.102499</v>
      </c>
      <c r="L75" s="4" t="n">
        <f aca="false">(F75-$B75)^2</f>
        <v>452380995.5625</v>
      </c>
      <c r="M75" s="4" t="n">
        <f aca="false">(G75-$B75)^2</f>
        <v>28273812.2226562</v>
      </c>
      <c r="N75" s="4" t="n">
        <f aca="false">(H75-$B75)^2</f>
        <v>40711900.1542288</v>
      </c>
      <c r="O75" s="4" t="n">
        <f aca="false">AVERAGE(I22:I74)</f>
        <v>391557038.803898</v>
      </c>
      <c r="P75" s="4" t="n">
        <f aca="false">AVERAGE(J22:J74)</f>
        <v>146812443.668249</v>
      </c>
      <c r="Q75" s="4" t="n">
        <f aca="false">AVERAGE(K22:K74)</f>
        <v>197709441.768985</v>
      </c>
      <c r="R75" s="4" t="n">
        <f aca="false">AVERAGE(L22:L74)</f>
        <v>803450701.331372</v>
      </c>
      <c r="S75" s="4" t="n">
        <f aca="false">(1/O75)/(1/$O75+1/$P75+1/$Q75+1/$R75)</f>
        <v>0.163002706133333</v>
      </c>
      <c r="T75" s="4" t="n">
        <f aca="false">(1/P75)/(1/$O75+1/$P75+1/$Q75+1/$R75)</f>
        <v>0.434737378766166</v>
      </c>
      <c r="U75" s="4" t="n">
        <f aca="false">(1/Q75)/(1/$O75+1/$P75+1/$Q75+1/$R75)</f>
        <v>0.322821491778661</v>
      </c>
      <c r="V75" s="4" t="n">
        <f aca="false">(1/R75)/(1/$O75+1/$P75+1/$Q75+1/$R75)</f>
        <v>0.0794384233218391</v>
      </c>
    </row>
    <row r="76" customFormat="false" ht="12.8" hidden="false" customHeight="false" outlineLevel="0" collapsed="false">
      <c r="A76" s="1" t="n">
        <f aca="false">A75+7</f>
        <v>45081</v>
      </c>
      <c r="B76" s="3" t="n">
        <f aca="false">com.sun.star.sheet.addin.Analysis.getRandbetween(100000, 150000)</f>
        <v>110972</v>
      </c>
      <c r="C76" s="3" t="n">
        <f aca="false">com.sun.star.sheet.addin.Analysis.getRandbetween(80, 90)*B76/100</f>
        <v>98765.08</v>
      </c>
      <c r="D76" s="3" t="n">
        <f aca="false">com.sun.star.sheet.addin.Analysis.getRandbetween(80, 110)*B76/100</f>
        <v>104313.68</v>
      </c>
      <c r="E76" s="3" t="n">
        <f aca="false">com.sun.star.sheet.addin.Analysis.getRandbetween(90, 120)*B76/100</f>
        <v>106533.12</v>
      </c>
      <c r="F76" s="3" t="n">
        <f aca="false">com.sun.star.sheet.addin.Analysis.getRandbetween(110, 130)*B76/100</f>
        <v>127617.8</v>
      </c>
      <c r="G76" s="3" t="n">
        <f aca="false">AVERAGE(C76:F76)</f>
        <v>109307.42</v>
      </c>
      <c r="H76" s="3" t="n">
        <f aca="false">(C76*S76)+(D76*T76)+(E76*U76)+(F76*V76)</f>
        <v>106034.11977349</v>
      </c>
      <c r="I76" s="4" t="n">
        <f aca="false">(C76-$B76)^2</f>
        <v>149008895.8864</v>
      </c>
      <c r="J76" s="4" t="n">
        <f aca="false">(D76-$B76)^2</f>
        <v>44333225.2224001</v>
      </c>
      <c r="K76" s="4" t="n">
        <f aca="false">(E76-$B76)^2</f>
        <v>19703655.6544</v>
      </c>
      <c r="L76" s="4" t="n">
        <f aca="false">(F76-$B76)^2</f>
        <v>277082657.64</v>
      </c>
      <c r="M76" s="4" t="n">
        <f aca="false">(G76-$B76)^2</f>
        <v>2770826.57640001</v>
      </c>
      <c r="N76" s="4" t="n">
        <f aca="false">(H76-$B76)^2</f>
        <v>24382661.1313557</v>
      </c>
      <c r="O76" s="4" t="n">
        <f aca="false">AVERAGE(I23:I75)</f>
        <v>401681424.511853</v>
      </c>
      <c r="P76" s="4" t="n">
        <f aca="false">AVERAGE(J23:J75)</f>
        <v>146850379.181504</v>
      </c>
      <c r="Q76" s="4" t="n">
        <f aca="false">AVERAGE(K23:K75)</f>
        <v>210843070.987945</v>
      </c>
      <c r="R76" s="4" t="n">
        <f aca="false">AVERAGE(L23:L75)</f>
        <v>786421480.119402</v>
      </c>
      <c r="S76" s="4" t="n">
        <f aca="false">(1/O76)/(1/$O76+1/$P76+1/$Q76+1/$R76)</f>
        <v>0.162569844318151</v>
      </c>
      <c r="T76" s="4" t="n">
        <f aca="false">(1/P76)/(1/$O76+1/$P76+1/$Q76+1/$R76)</f>
        <v>0.444679046879913</v>
      </c>
      <c r="U76" s="4" t="n">
        <f aca="false">(1/Q76)/(1/$O76+1/$P76+1/$Q76+1/$R76)</f>
        <v>0.309715118179617</v>
      </c>
      <c r="V76" s="4" t="n">
        <f aca="false">(1/R76)/(1/$O76+1/$P76+1/$Q76+1/$R76)</f>
        <v>0.0830359906223191</v>
      </c>
    </row>
    <row r="77" customFormat="false" ht="12.8" hidden="false" customHeight="false" outlineLevel="0" collapsed="false">
      <c r="A77" s="1" t="n">
        <f aca="false">A76+7</f>
        <v>45088</v>
      </c>
      <c r="B77" s="3" t="n">
        <f aca="false">com.sun.star.sheet.addin.Analysis.getRandbetween(100000, 150000)</f>
        <v>107404</v>
      </c>
      <c r="C77" s="3" t="n">
        <f aca="false">com.sun.star.sheet.addin.Analysis.getRandbetween(80, 90)*B77/100</f>
        <v>95589.56</v>
      </c>
      <c r="D77" s="3" t="n">
        <f aca="false">com.sun.star.sheet.addin.Analysis.getRandbetween(80, 110)*B77/100</f>
        <v>114922.28</v>
      </c>
      <c r="E77" s="3" t="n">
        <f aca="false">com.sun.star.sheet.addin.Analysis.getRandbetween(90, 120)*B77/100</f>
        <v>121366.52</v>
      </c>
      <c r="F77" s="3" t="n">
        <f aca="false">com.sun.star.sheet.addin.Analysis.getRandbetween(110, 130)*B77/100</f>
        <v>137477.12</v>
      </c>
      <c r="G77" s="3" t="n">
        <f aca="false">AVERAGE(C77:F77)</f>
        <v>117338.87</v>
      </c>
      <c r="H77" s="3" t="n">
        <f aca="false">(C77*S77)+(D77*T77)+(E77*U77)+(F77*V77)</f>
        <v>115749.547150809</v>
      </c>
      <c r="I77" s="4" t="n">
        <f aca="false">(C77-$B77)^2</f>
        <v>139580992.5136</v>
      </c>
      <c r="J77" s="4" t="n">
        <f aca="false">(D77-$B77)^2</f>
        <v>56524534.1584</v>
      </c>
      <c r="K77" s="4" t="n">
        <f aca="false">(E77-$B77)^2</f>
        <v>194951964.7504</v>
      </c>
      <c r="L77" s="4" t="n">
        <f aca="false">(F77-$B77)^2</f>
        <v>904392546.5344</v>
      </c>
      <c r="M77" s="4" t="n">
        <f aca="false">(G77-$B77)^2</f>
        <v>98701641.9168999</v>
      </c>
      <c r="N77" s="4" t="n">
        <f aca="false">(H77-$B77)^2</f>
        <v>69648157.2463679</v>
      </c>
      <c r="O77" s="4" t="n">
        <f aca="false">AVERAGE(I24:I76)</f>
        <v>399637865.361513</v>
      </c>
      <c r="P77" s="4" t="n">
        <f aca="false">AVERAGE(J24:J76)</f>
        <v>147147405.378877</v>
      </c>
      <c r="Q77" s="4" t="n">
        <f aca="false">AVERAGE(K24:K76)</f>
        <v>200290980.633832</v>
      </c>
      <c r="R77" s="4" t="n">
        <f aca="false">AVERAGE(L24:L76)</f>
        <v>775331099.847734</v>
      </c>
      <c r="S77" s="4" t="n">
        <f aca="false">(1/O77)/(1/$O77+1/$P77+1/$Q77+1/$R77)</f>
        <v>0.16060053103307</v>
      </c>
      <c r="T77" s="4" t="n">
        <f aca="false">(1/P77)/(1/$O77+1/$P77+1/$Q77+1/$R77)</f>
        <v>0.436175230087982</v>
      </c>
      <c r="U77" s="4" t="n">
        <f aca="false">(1/Q77)/(1/$O77+1/$P77+1/$Q77+1/$R77)</f>
        <v>0.320444051923225</v>
      </c>
      <c r="V77" s="4" t="n">
        <f aca="false">(1/R77)/(1/$O77+1/$P77+1/$Q77+1/$R77)</f>
        <v>0.0827801869557226</v>
      </c>
    </row>
    <row r="78" customFormat="false" ht="12.8" hidden="false" customHeight="false" outlineLevel="0" collapsed="false">
      <c r="A78" s="1" t="n">
        <f aca="false">A77+7</f>
        <v>45095</v>
      </c>
      <c r="B78" s="3" t="n">
        <f aca="false">com.sun.star.sheet.addin.Analysis.getRandbetween(100000, 150000)</f>
        <v>107582</v>
      </c>
      <c r="C78" s="3" t="n">
        <f aca="false">com.sun.star.sheet.addin.Analysis.getRandbetween(80, 90)*B78/100</f>
        <v>96823.8</v>
      </c>
      <c r="D78" s="3" t="n">
        <f aca="false">com.sun.star.sheet.addin.Analysis.getRandbetween(80, 110)*B78/100</f>
        <v>106506.18</v>
      </c>
      <c r="E78" s="3" t="n">
        <f aca="false">com.sun.star.sheet.addin.Analysis.getRandbetween(90, 120)*B78/100</f>
        <v>97899.62</v>
      </c>
      <c r="F78" s="3" t="n">
        <f aca="false">com.sun.star.sheet.addin.Analysis.getRandbetween(110, 130)*B78/100</f>
        <v>125870.94</v>
      </c>
      <c r="G78" s="3" t="n">
        <f aca="false">AVERAGE(C78:F78)</f>
        <v>106775.135</v>
      </c>
      <c r="H78" s="3" t="n">
        <f aca="false">(C78*S78)+(D78*T78)+(E78*U78)+(F78*V78)</f>
        <v>103772.891044489</v>
      </c>
      <c r="I78" s="4" t="n">
        <f aca="false">(C78-$B78)^2</f>
        <v>115738867.24</v>
      </c>
      <c r="J78" s="4" t="n">
        <f aca="false">(D78-$B78)^2</f>
        <v>1157388.67240001</v>
      </c>
      <c r="K78" s="4" t="n">
        <f aca="false">(E78-$B78)^2</f>
        <v>93748482.4644001</v>
      </c>
      <c r="L78" s="4" t="n">
        <f aca="false">(F78-$B78)^2</f>
        <v>334485326.3236</v>
      </c>
      <c r="M78" s="4" t="n">
        <f aca="false">(G78-$B78)^2</f>
        <v>651031.128225009</v>
      </c>
      <c r="N78" s="4" t="n">
        <f aca="false">(H78-$B78)^2</f>
        <v>14509311.0349559</v>
      </c>
      <c r="O78" s="4" t="n">
        <f aca="false">AVERAGE(I25:I77)</f>
        <v>391191345.819338</v>
      </c>
      <c r="P78" s="4" t="n">
        <f aca="false">AVERAGE(J25:J77)</f>
        <v>147108962.992123</v>
      </c>
      <c r="Q78" s="4" t="n">
        <f aca="false">AVERAGE(K25:K77)</f>
        <v>203846548.14347</v>
      </c>
      <c r="R78" s="4" t="n">
        <f aca="false">AVERAGE(L25:L77)</f>
        <v>789325823.961779</v>
      </c>
      <c r="S78" s="4" t="n">
        <f aca="false">(1/O78)/(1/$O78+1/$P78+1/$Q78+1/$R78)</f>
        <v>0.164640368071649</v>
      </c>
      <c r="T78" s="4" t="n">
        <f aca="false">(1/P78)/(1/$O78+1/$P78+1/$Q78+1/$R78)</f>
        <v>0.437810761847246</v>
      </c>
      <c r="U78" s="4" t="n">
        <f aca="false">(1/Q78)/(1/$O78+1/$P78+1/$Q78+1/$R78)</f>
        <v>0.315952797575997</v>
      </c>
      <c r="V78" s="4" t="n">
        <f aca="false">(1/R78)/(1/$O78+1/$P78+1/$Q78+1/$R78)</f>
        <v>0.081596072505108</v>
      </c>
    </row>
    <row r="79" customFormat="false" ht="12.8" hidden="false" customHeight="false" outlineLevel="0" collapsed="false">
      <c r="A79" s="1" t="n">
        <f aca="false">A78+7</f>
        <v>45102</v>
      </c>
      <c r="B79" s="3" t="n">
        <f aca="false">com.sun.star.sheet.addin.Analysis.getRandbetween(100000, 150000)</f>
        <v>116713</v>
      </c>
      <c r="C79" s="3" t="n">
        <f aca="false">com.sun.star.sheet.addin.Analysis.getRandbetween(80, 90)*B79/100</f>
        <v>102707.44</v>
      </c>
      <c r="D79" s="3" t="n">
        <f aca="false">com.sun.star.sheet.addin.Analysis.getRandbetween(80, 110)*B79/100</f>
        <v>115545.87</v>
      </c>
      <c r="E79" s="3" t="n">
        <f aca="false">com.sun.star.sheet.addin.Analysis.getRandbetween(90, 120)*B79/100</f>
        <v>120214.39</v>
      </c>
      <c r="F79" s="3" t="n">
        <f aca="false">com.sun.star.sheet.addin.Analysis.getRandbetween(110, 130)*B79/100</f>
        <v>149392.64</v>
      </c>
      <c r="G79" s="3" t="n">
        <f aca="false">AVERAGE(C79:F79)</f>
        <v>121965.085</v>
      </c>
      <c r="H79" s="3" t="n">
        <f aca="false">(C79*S79)+(D79*T79)+(E79*U79)+(F79*V79)</f>
        <v>117718.950215344</v>
      </c>
      <c r="I79" s="4" t="n">
        <f aca="false">(C79-$B79)^2</f>
        <v>196155710.9136</v>
      </c>
      <c r="J79" s="4" t="n">
        <f aca="false">(D79-$B79)^2</f>
        <v>1362192.43690001</v>
      </c>
      <c r="K79" s="4" t="n">
        <f aca="false">(E79-$B79)^2</f>
        <v>12259731.9321</v>
      </c>
      <c r="L79" s="4" t="n">
        <f aca="false">(F79-$B79)^2</f>
        <v>1067958870.5296</v>
      </c>
      <c r="M79" s="4" t="n">
        <f aca="false">(G79-$B79)^2</f>
        <v>27584396.8472251</v>
      </c>
      <c r="N79" s="4" t="n">
        <f aca="false">(H79-$B79)^2</f>
        <v>1011935.83575034</v>
      </c>
      <c r="O79" s="4" t="n">
        <f aca="false">AVERAGE(I26:I78)</f>
        <v>386563669.729102</v>
      </c>
      <c r="P79" s="4" t="n">
        <f aca="false">AVERAGE(J26:J78)</f>
        <v>146485931.562545</v>
      </c>
      <c r="Q79" s="4" t="n">
        <f aca="false">AVERAGE(K26:K78)</f>
        <v>202350738.367279</v>
      </c>
      <c r="R79" s="4" t="n">
        <f aca="false">AVERAGE(L26:L78)</f>
        <v>766255026.242932</v>
      </c>
      <c r="S79" s="4" t="n">
        <f aca="false">(1/O79)/(1/$O79+1/$P79+1/$Q79+1/$R79)</f>
        <v>0.165186536349908</v>
      </c>
      <c r="T79" s="4" t="n">
        <f aca="false">(1/P79)/(1/$O79+1/$P79+1/$Q79+1/$R79)</f>
        <v>0.435912943994869</v>
      </c>
      <c r="U79" s="4" t="n">
        <f aca="false">(1/Q79)/(1/$O79+1/$P79+1/$Q79+1/$R79)</f>
        <v>0.315566497046129</v>
      </c>
      <c r="V79" s="4" t="n">
        <f aca="false">(1/R79)/(1/$O79+1/$P79+1/$Q79+1/$R79)</f>
        <v>0.0833340226090936</v>
      </c>
    </row>
    <row r="80" customFormat="false" ht="12.8" hidden="false" customHeight="false" outlineLevel="0" collapsed="false">
      <c r="A80" s="1" t="n">
        <f aca="false">A79+7</f>
        <v>45109</v>
      </c>
      <c r="B80" s="3" t="n">
        <f aca="false">com.sun.star.sheet.addin.Analysis.getRandbetween(100000, 150000)</f>
        <v>130673</v>
      </c>
      <c r="C80" s="3" t="n">
        <f aca="false">com.sun.star.sheet.addin.Analysis.getRandbetween(80, 90)*B80/100</f>
        <v>104538.4</v>
      </c>
      <c r="D80" s="3" t="n">
        <f aca="false">com.sun.star.sheet.addin.Analysis.getRandbetween(80, 110)*B80/100</f>
        <v>134593.19</v>
      </c>
      <c r="E80" s="3" t="n">
        <f aca="false">com.sun.star.sheet.addin.Analysis.getRandbetween(90, 120)*B80/100</f>
        <v>150273.95</v>
      </c>
      <c r="F80" s="3" t="n">
        <f aca="false">com.sun.star.sheet.addin.Analysis.getRandbetween(110, 130)*B80/100</f>
        <v>151580.68</v>
      </c>
      <c r="G80" s="3" t="n">
        <f aca="false">AVERAGE(C80:F80)</f>
        <v>135246.555</v>
      </c>
      <c r="H80" s="3" t="n">
        <f aca="false">(C80*S80)+(D80*T80)+(E80*U80)+(F80*V80)</f>
        <v>135802.023702568</v>
      </c>
      <c r="I80" s="4" t="n">
        <f aca="false">(C80-$B80)^2</f>
        <v>683017317.16</v>
      </c>
      <c r="J80" s="4" t="n">
        <f aca="false">(D80-$B80)^2</f>
        <v>15367889.6361</v>
      </c>
      <c r="K80" s="4" t="n">
        <f aca="false">(E80-$B80)^2</f>
        <v>384197240.9025</v>
      </c>
      <c r="L80" s="4" t="n">
        <f aca="false">(F80-$B80)^2</f>
        <v>437131082.9824</v>
      </c>
      <c r="M80" s="4" t="n">
        <f aca="false">(G80-$B80)^2</f>
        <v>20917405.3380249</v>
      </c>
      <c r="N80" s="4" t="n">
        <f aca="false">(H80-$B80)^2</f>
        <v>26306884.1415022</v>
      </c>
      <c r="O80" s="4" t="n">
        <f aca="false">AVERAGE(I27:I79)</f>
        <v>374514764.953887</v>
      </c>
      <c r="P80" s="4" t="n">
        <f aca="false">AVERAGE(J27:J79)</f>
        <v>146511633.306638</v>
      </c>
      <c r="Q80" s="4" t="n">
        <f aca="false">AVERAGE(K27:K79)</f>
        <v>202424554.504866</v>
      </c>
      <c r="R80" s="4" t="n">
        <f aca="false">AVERAGE(L27:L79)</f>
        <v>779750837.233302</v>
      </c>
      <c r="S80" s="4" t="n">
        <f aca="false">(1/O80)/(1/$O80+1/$P80+1/$Q80+1/$R80)</f>
        <v>0.169875695173329</v>
      </c>
      <c r="T80" s="4" t="n">
        <f aca="false">(1/P80)/(1/$O80+1/$P80+1/$Q80+1/$R80)</f>
        <v>0.434238255443264</v>
      </c>
      <c r="U80" s="4" t="n">
        <f aca="false">(1/Q80)/(1/$O80+1/$P80+1/$Q80+1/$R80)</f>
        <v>0.314294657606314</v>
      </c>
      <c r="V80" s="4" t="n">
        <f aca="false">(1/R80)/(1/$O80+1/$P80+1/$Q80+1/$R80)</f>
        <v>0.0815913917770917</v>
      </c>
    </row>
    <row r="81" customFormat="false" ht="12.8" hidden="false" customHeight="false" outlineLevel="0" collapsed="false">
      <c r="A81" s="1" t="n">
        <f aca="false">A80+7</f>
        <v>45116</v>
      </c>
      <c r="B81" s="3" t="n">
        <f aca="false">com.sun.star.sheet.addin.Analysis.getRandbetween(100000, 150000)</f>
        <v>126274</v>
      </c>
      <c r="C81" s="3" t="n">
        <f aca="false">com.sun.star.sheet.addin.Analysis.getRandbetween(80, 90)*B81/100</f>
        <v>103544.68</v>
      </c>
      <c r="D81" s="3" t="n">
        <f aca="false">com.sun.star.sheet.addin.Analysis.getRandbetween(80, 110)*B81/100</f>
        <v>138901.4</v>
      </c>
      <c r="E81" s="3" t="n">
        <f aca="false">com.sun.star.sheet.addin.Analysis.getRandbetween(90, 120)*B81/100</f>
        <v>126274</v>
      </c>
      <c r="F81" s="3" t="n">
        <f aca="false">com.sun.star.sheet.addin.Analysis.getRandbetween(110, 130)*B81/100</f>
        <v>152791.54</v>
      </c>
      <c r="G81" s="3" t="n">
        <f aca="false">AVERAGE(C81:F81)</f>
        <v>130377.905</v>
      </c>
      <c r="H81" s="3" t="n">
        <f aca="false">(C81*S81)+(D81*T81)+(E81*U81)+(F81*V81)</f>
        <v>130123.273182931</v>
      </c>
      <c r="I81" s="4" t="n">
        <f aca="false">(C81-$B81)^2</f>
        <v>516621987.6624</v>
      </c>
      <c r="J81" s="4" t="n">
        <f aca="false">(D81-$B81)^2</f>
        <v>159451230.76</v>
      </c>
      <c r="K81" s="4" t="n">
        <f aca="false">(E81-$B81)^2</f>
        <v>0</v>
      </c>
      <c r="L81" s="4" t="n">
        <f aca="false">(F81-$B81)^2</f>
        <v>703179927.651601</v>
      </c>
      <c r="M81" s="4" t="n">
        <f aca="false">(G81-$B81)^2</f>
        <v>16842036.249025</v>
      </c>
      <c r="N81" s="4" t="n">
        <f aca="false">(H81-$B81)^2</f>
        <v>14816904.0368305</v>
      </c>
      <c r="O81" s="4" t="n">
        <f aca="false">AVERAGE(I28:I80)</f>
        <v>372414547.595668</v>
      </c>
      <c r="P81" s="4" t="n">
        <f aca="false">AVERAGE(J28:J80)</f>
        <v>145763689.295243</v>
      </c>
      <c r="Q81" s="4" t="n">
        <f aca="false">AVERAGE(K28:K80)</f>
        <v>209507494.379283</v>
      </c>
      <c r="R81" s="4" t="n">
        <f aca="false">AVERAGE(L28:L80)</f>
        <v>767904768.335491</v>
      </c>
      <c r="S81" s="4" t="n">
        <f aca="false">(1/O81)/(1/$O81+1/$P81+1/$Q81+1/$R81)</f>
        <v>0.171896140444022</v>
      </c>
      <c r="T81" s="4" t="n">
        <f aca="false">(1/P81)/(1/$O81+1/$P81+1/$Q81+1/$R81)</f>
        <v>0.439180866554746</v>
      </c>
      <c r="U81" s="4" t="n">
        <f aca="false">(1/Q81)/(1/$O81+1/$P81+1/$Q81+1/$R81)</f>
        <v>0.305557677383172</v>
      </c>
      <c r="V81" s="4" t="n">
        <f aca="false">(1/R81)/(1/$O81+1/$P81+1/$Q81+1/$R81)</f>
        <v>0.0833653156180604</v>
      </c>
    </row>
    <row r="82" customFormat="false" ht="12.8" hidden="false" customHeight="false" outlineLevel="0" collapsed="false">
      <c r="A82" s="1" t="n">
        <f aca="false">A81+7</f>
        <v>45123</v>
      </c>
      <c r="B82" s="3" t="n">
        <f aca="false">com.sun.star.sheet.addin.Analysis.getRandbetween(100000, 150000)</f>
        <v>124598</v>
      </c>
      <c r="C82" s="3" t="n">
        <f aca="false">com.sun.star.sheet.addin.Analysis.getRandbetween(80, 90)*B82/100</f>
        <v>103416.34</v>
      </c>
      <c r="D82" s="3" t="n">
        <f aca="false">com.sun.star.sheet.addin.Analysis.getRandbetween(80, 110)*B82/100</f>
        <v>112138.2</v>
      </c>
      <c r="E82" s="3" t="n">
        <f aca="false">com.sun.star.sheet.addin.Analysis.getRandbetween(90, 120)*B82/100</f>
        <v>125843.98</v>
      </c>
      <c r="F82" s="3" t="n">
        <f aca="false">com.sun.star.sheet.addin.Analysis.getRandbetween(110, 130)*B82/100</f>
        <v>154501.52</v>
      </c>
      <c r="G82" s="3" t="n">
        <f aca="false">AVERAGE(C82:F82)</f>
        <v>123975.01</v>
      </c>
      <c r="H82" s="3" t="n">
        <f aca="false">(C82*S82)+(D82*T82)+(E82*U82)+(F82*V82)</f>
        <v>118429.575755587</v>
      </c>
      <c r="I82" s="4" t="n">
        <f aca="false">(C82-$B82)^2</f>
        <v>448662720.3556</v>
      </c>
      <c r="J82" s="4" t="n">
        <f aca="false">(D82-$B82)^2</f>
        <v>155246616.04</v>
      </c>
      <c r="K82" s="4" t="n">
        <f aca="false">(E82-$B82)^2</f>
        <v>1552466.16039999</v>
      </c>
      <c r="L82" s="4" t="n">
        <f aca="false">(F82-$B82)^2</f>
        <v>894220508.390399</v>
      </c>
      <c r="M82" s="4" t="n">
        <f aca="false">(G82-$B82)^2</f>
        <v>388116.540100006</v>
      </c>
      <c r="N82" s="4" t="n">
        <f aca="false">(H82-$B82)^2</f>
        <v>38049457.6590588</v>
      </c>
      <c r="O82" s="4" t="n">
        <f aca="false">AVERAGE(I29:I81)</f>
        <v>375492935.126413</v>
      </c>
      <c r="P82" s="4" t="n">
        <f aca="false">AVERAGE(J29:J81)</f>
        <v>146246589.964255</v>
      </c>
      <c r="Q82" s="4" t="n">
        <f aca="false">AVERAGE(K29:K81)</f>
        <v>208520926.754707</v>
      </c>
      <c r="R82" s="4" t="n">
        <f aca="false">AVERAGE(L29:L81)</f>
        <v>760296543.204221</v>
      </c>
      <c r="S82" s="4" t="n">
        <f aca="false">(1/O82)/(1/$O82+1/$P82+1/$Q82+1/$R82)</f>
        <v>0.170585746715633</v>
      </c>
      <c r="T82" s="4" t="n">
        <f aca="false">(1/P82)/(1/$O82+1/$P82+1/$Q82+1/$R82)</f>
        <v>0.437984521489627</v>
      </c>
      <c r="U82" s="4" t="n">
        <f aca="false">(1/Q82)/(1/$O82+1/$P82+1/$Q82+1/$R82)</f>
        <v>0.307181364105163</v>
      </c>
      <c r="V82" s="4" t="n">
        <f aca="false">(1/R82)/(1/$O82+1/$P82+1/$Q82+1/$R82)</f>
        <v>0.0842483676895773</v>
      </c>
    </row>
    <row r="83" customFormat="false" ht="12.8" hidden="false" customHeight="false" outlineLevel="0" collapsed="false">
      <c r="A83" s="1" t="n">
        <f aca="false">A82+7</f>
        <v>45130</v>
      </c>
      <c r="B83" s="3" t="n">
        <f aca="false">com.sun.star.sheet.addin.Analysis.getRandbetween(100000, 150000)</f>
        <v>130108</v>
      </c>
      <c r="C83" s="3" t="n">
        <f aca="false">com.sun.star.sheet.addin.Analysis.getRandbetween(80, 90)*B83/100</f>
        <v>104086.4</v>
      </c>
      <c r="D83" s="3" t="n">
        <f aca="false">com.sun.star.sheet.addin.Analysis.getRandbetween(80, 110)*B83/100</f>
        <v>124903.68</v>
      </c>
      <c r="E83" s="3" t="n">
        <f aca="false">com.sun.star.sheet.addin.Analysis.getRandbetween(90, 120)*B83/100</f>
        <v>154828.52</v>
      </c>
      <c r="F83" s="3" t="n">
        <f aca="false">com.sun.star.sheet.addin.Analysis.getRandbetween(110, 130)*B83/100</f>
        <v>147022.04</v>
      </c>
      <c r="G83" s="3" t="n">
        <f aca="false">AVERAGE(C83:F83)</f>
        <v>132710.16</v>
      </c>
      <c r="H83" s="3" t="n">
        <f aca="false">(C83*S83)+(D83*T83)+(E83*U83)+(F83*V83)</f>
        <v>132515.0479973</v>
      </c>
      <c r="I83" s="4" t="n">
        <f aca="false">(C83-$B83)^2</f>
        <v>677123666.56</v>
      </c>
      <c r="J83" s="4" t="n">
        <f aca="false">(D83-$B83)^2</f>
        <v>27084946.6624001</v>
      </c>
      <c r="K83" s="4" t="n">
        <f aca="false">(E83-$B83)^2</f>
        <v>611104109.0704</v>
      </c>
      <c r="L83" s="4" t="n">
        <f aca="false">(F83-$B83)^2</f>
        <v>286084749.1216</v>
      </c>
      <c r="M83" s="4" t="n">
        <f aca="false">(G83-$B83)^2</f>
        <v>6771236.66560002</v>
      </c>
      <c r="N83" s="4" t="n">
        <f aca="false">(H83-$B83)^2</f>
        <v>5793880.06130421</v>
      </c>
      <c r="O83" s="4" t="n">
        <f aca="false">AVERAGE(I30:I82)</f>
        <v>377467071.40747</v>
      </c>
      <c r="P83" s="4" t="n">
        <f aca="false">AVERAGE(J30:J82)</f>
        <v>148561220.102851</v>
      </c>
      <c r="Q83" s="4" t="n">
        <f aca="false">AVERAGE(K30:K82)</f>
        <v>208396580.745025</v>
      </c>
      <c r="R83" s="4" t="n">
        <f aca="false">AVERAGE(L30:L82)</f>
        <v>744866275.765843</v>
      </c>
      <c r="S83" s="4" t="n">
        <f aca="false">(1/O83)/(1/$O83+1/$P83+1/$Q83+1/$R83)</f>
        <v>0.170681419092239</v>
      </c>
      <c r="T83" s="4" t="n">
        <f aca="false">(1/P83)/(1/$O83+1/$P83+1/$Q83+1/$R83)</f>
        <v>0.433670478499132</v>
      </c>
      <c r="U83" s="4" t="n">
        <f aca="false">(1/Q83)/(1/$O83+1/$P83+1/$Q83+1/$R83)</f>
        <v>0.309153898677661</v>
      </c>
      <c r="V83" s="4" t="n">
        <f aca="false">(1/R83)/(1/$O83+1/$P83+1/$Q83+1/$R83)</f>
        <v>0.0864942037309681</v>
      </c>
    </row>
    <row r="84" customFormat="false" ht="12.8" hidden="false" customHeight="false" outlineLevel="0" collapsed="false">
      <c r="A84" s="1" t="n">
        <f aca="false">A83+7</f>
        <v>45137</v>
      </c>
      <c r="B84" s="3" t="n">
        <f aca="false">com.sun.star.sheet.addin.Analysis.getRandbetween(100000, 150000)</f>
        <v>138513</v>
      </c>
      <c r="C84" s="3" t="n">
        <f aca="false">com.sun.star.sheet.addin.Analysis.getRandbetween(80, 90)*B84/100</f>
        <v>117736.05</v>
      </c>
      <c r="D84" s="3" t="n">
        <f aca="false">com.sun.star.sheet.addin.Analysis.getRandbetween(80, 110)*B84/100</f>
        <v>116350.92</v>
      </c>
      <c r="E84" s="3" t="n">
        <f aca="false">com.sun.star.sheet.addin.Analysis.getRandbetween(90, 120)*B84/100</f>
        <v>135742.74</v>
      </c>
      <c r="F84" s="3" t="n">
        <f aca="false">com.sun.star.sheet.addin.Analysis.getRandbetween(110, 130)*B84/100</f>
        <v>177296.64</v>
      </c>
      <c r="G84" s="3" t="n">
        <f aca="false">AVERAGE(C84:F84)</f>
        <v>136781.5875</v>
      </c>
      <c r="H84" s="3" t="n">
        <f aca="false">(C84*S84)+(D84*T84)+(E84*U84)+(F84*V84)</f>
        <v>127796.052579121</v>
      </c>
      <c r="I84" s="4" t="n">
        <f aca="false">(C84-$B84)^2</f>
        <v>431681651.3025</v>
      </c>
      <c r="J84" s="4" t="n">
        <f aca="false">(D84-$B84)^2</f>
        <v>491157789.9264</v>
      </c>
      <c r="K84" s="4" t="n">
        <f aca="false">(E84-$B84)^2</f>
        <v>7674340.46760005</v>
      </c>
      <c r="L84" s="4" t="n">
        <f aca="false">(F84-$B84)^2</f>
        <v>1504170731.6496</v>
      </c>
      <c r="M84" s="4" t="n">
        <f aca="false">(G84-$B84)^2</f>
        <v>2997789.24515627</v>
      </c>
      <c r="N84" s="4" t="n">
        <f aca="false">(H84-$B84)^2</f>
        <v>114852962.021878</v>
      </c>
      <c r="O84" s="4" t="n">
        <f aca="false">AVERAGE(I31:I83)</f>
        <v>383975996.719923</v>
      </c>
      <c r="P84" s="4" t="n">
        <f aca="false">AVERAGE(J31:J83)</f>
        <v>148375924.28516</v>
      </c>
      <c r="Q84" s="4" t="n">
        <f aca="false">AVERAGE(K31:K83)</f>
        <v>215574768.534089</v>
      </c>
      <c r="R84" s="4" t="n">
        <f aca="false">AVERAGE(L31:L83)</f>
        <v>744674098.272855</v>
      </c>
      <c r="S84" s="4" t="n">
        <f aca="false">(1/O84)/(1/$O84+1/$P84+1/$Q84+1/$R84)</f>
        <v>0.169933296058932</v>
      </c>
      <c r="T84" s="4" t="n">
        <f aca="false">(1/P84)/(1/$O84+1/$P84+1/$Q84+1/$R84)</f>
        <v>0.439763439011353</v>
      </c>
      <c r="U84" s="4" t="n">
        <f aca="false">(1/Q84)/(1/$O84+1/$P84+1/$Q84+1/$R84)</f>
        <v>0.302680629898542</v>
      </c>
      <c r="V84" s="4" t="n">
        <f aca="false">(1/R84)/(1/$O84+1/$P84+1/$Q84+1/$R84)</f>
        <v>0.0876226350311731</v>
      </c>
    </row>
    <row r="85" customFormat="false" ht="12.8" hidden="false" customHeight="false" outlineLevel="0" collapsed="false">
      <c r="A85" s="1" t="n">
        <f aca="false">A84+7</f>
        <v>45144</v>
      </c>
      <c r="B85" s="3" t="n">
        <f aca="false">com.sun.star.sheet.addin.Analysis.getRandbetween(100000, 150000)</f>
        <v>143718</v>
      </c>
      <c r="C85" s="3" t="n">
        <f aca="false">com.sun.star.sheet.addin.Analysis.getRandbetween(80, 90)*B85/100</f>
        <v>126471.84</v>
      </c>
      <c r="D85" s="3" t="n">
        <f aca="false">com.sun.star.sheet.addin.Analysis.getRandbetween(80, 110)*B85/100</f>
        <v>137969.28</v>
      </c>
      <c r="E85" s="3" t="n">
        <f aca="false">com.sun.star.sheet.addin.Analysis.getRandbetween(90, 120)*B85/100</f>
        <v>142280.82</v>
      </c>
      <c r="F85" s="3" t="n">
        <f aca="false">com.sun.star.sheet.addin.Analysis.getRandbetween(110, 130)*B85/100</f>
        <v>166712.88</v>
      </c>
      <c r="G85" s="3" t="n">
        <f aca="false">AVERAGE(C85:F85)</f>
        <v>143358.705</v>
      </c>
      <c r="H85" s="3" t="n">
        <f aca="false">(C85*S85)+(D85*T85)+(E85*U85)+(F85*V85)</f>
        <v>139971.221699445</v>
      </c>
      <c r="I85" s="4" t="n">
        <f aca="false">(C85-$B85)^2</f>
        <v>297430034.7456</v>
      </c>
      <c r="J85" s="4" t="n">
        <f aca="false">(D85-$B85)^2</f>
        <v>33047781.6384</v>
      </c>
      <c r="K85" s="4" t="n">
        <f aca="false">(E85-$B85)^2</f>
        <v>2065486.35239998</v>
      </c>
      <c r="L85" s="4" t="n">
        <f aca="false">(F85-$B85)^2</f>
        <v>528764506.2144</v>
      </c>
      <c r="M85" s="4" t="n">
        <f aca="false">(G85-$B85)^2</f>
        <v>129092.897024988</v>
      </c>
      <c r="N85" s="4" t="n">
        <f aca="false">(H85-$B85)^2</f>
        <v>14038347.6335108</v>
      </c>
      <c r="O85" s="4" t="n">
        <f aca="false">AVERAGE(I32:I84)</f>
        <v>388164232.528649</v>
      </c>
      <c r="P85" s="4" t="n">
        <f aca="false">AVERAGE(J32:J84)</f>
        <v>156218640.033991</v>
      </c>
      <c r="Q85" s="4" t="n">
        <f aca="false">AVERAGE(K32:K84)</f>
        <v>199892763.377628</v>
      </c>
      <c r="R85" s="4" t="n">
        <f aca="false">AVERAGE(L32:L84)</f>
        <v>742034142.210213</v>
      </c>
      <c r="S85" s="4" t="n">
        <f aca="false">(1/O85)/(1/$O85+1/$P85+1/$Q85+1/$R85)</f>
        <v>0.168075123258343</v>
      </c>
      <c r="T85" s="4" t="n">
        <f aca="false">(1/P85)/(1/$O85+1/$P85+1/$Q85+1/$R85)</f>
        <v>0.417624626693315</v>
      </c>
      <c r="U85" s="4" t="n">
        <f aca="false">(1/Q85)/(1/$O85+1/$P85+1/$Q85+1/$R85)</f>
        <v>0.326378754910116</v>
      </c>
      <c r="V85" s="4" t="n">
        <f aca="false">(1/R85)/(1/$O85+1/$P85+1/$Q85+1/$R85)</f>
        <v>0.0879214951382257</v>
      </c>
    </row>
    <row r="86" customFormat="false" ht="12.8" hidden="false" customHeight="false" outlineLevel="0" collapsed="false">
      <c r="A86" s="1" t="n">
        <f aca="false">A85+7</f>
        <v>45151</v>
      </c>
      <c r="B86" s="3" t="n">
        <f aca="false">com.sun.star.sheet.addin.Analysis.getRandbetween(100000, 150000)</f>
        <v>122112</v>
      </c>
      <c r="C86" s="3" t="n">
        <f aca="false">com.sun.star.sheet.addin.Analysis.getRandbetween(80, 90)*B86/100</f>
        <v>98910.72</v>
      </c>
      <c r="D86" s="3" t="n">
        <f aca="false">com.sun.star.sheet.addin.Analysis.getRandbetween(80, 110)*B86/100</f>
        <v>100131.84</v>
      </c>
      <c r="E86" s="3" t="n">
        <f aca="false">com.sun.star.sheet.addin.Analysis.getRandbetween(90, 120)*B86/100</f>
        <v>145313.28</v>
      </c>
      <c r="F86" s="3" t="n">
        <f aca="false">com.sun.star.sheet.addin.Analysis.getRandbetween(110, 130)*B86/100</f>
        <v>146534.4</v>
      </c>
      <c r="G86" s="3" t="n">
        <f aca="false">AVERAGE(C86:F86)</f>
        <v>122722.56</v>
      </c>
      <c r="H86" s="3" t="n">
        <f aca="false">(C86*S86)+(D86*T86)+(E86*U86)+(F86*V86)</f>
        <v>119293.095073651</v>
      </c>
      <c r="I86" s="4" t="n">
        <f aca="false">(C86-$B86)^2</f>
        <v>538299393.6384</v>
      </c>
      <c r="J86" s="4" t="n">
        <f aca="false">(D86-$B86)^2</f>
        <v>483127433.6256</v>
      </c>
      <c r="K86" s="4" t="n">
        <f aca="false">(E86-$B86)^2</f>
        <v>538299393.6384</v>
      </c>
      <c r="L86" s="4" t="n">
        <f aca="false">(F86-$B86)^2</f>
        <v>596453621.76</v>
      </c>
      <c r="M86" s="4" t="n">
        <f aca="false">(G86-$B86)^2</f>
        <v>372783.513599997</v>
      </c>
      <c r="N86" s="4" t="n">
        <f aca="false">(H86-$B86)^2</f>
        <v>7946224.98379451</v>
      </c>
      <c r="O86" s="4" t="n">
        <f aca="false">AVERAGE(I33:I85)</f>
        <v>390855113.981208</v>
      </c>
      <c r="P86" s="4" t="n">
        <f aca="false">AVERAGE(J33:J85)</f>
        <v>155790620.925402</v>
      </c>
      <c r="Q86" s="4" t="n">
        <f aca="false">AVERAGE(K33:K85)</f>
        <v>188247710.836353</v>
      </c>
      <c r="R86" s="4" t="n">
        <f aca="false">AVERAGE(L33:L85)</f>
        <v>737873161.988628</v>
      </c>
      <c r="S86" s="4" t="n">
        <f aca="false">(1/O86)/(1/$O86+1/$P86+1/$Q86+1/$R86)</f>
        <v>0.16353671944411</v>
      </c>
      <c r="T86" s="4" t="n">
        <f aca="false">(1/P86)/(1/$O86+1/$P86+1/$Q86+1/$R86)</f>
        <v>0.410288904035162</v>
      </c>
      <c r="U86" s="4" t="n">
        <f aca="false">(1/Q86)/(1/$O86+1/$P86+1/$Q86+1/$R86)</f>
        <v>0.339548156173897</v>
      </c>
      <c r="V86" s="4" t="n">
        <f aca="false">(1/R86)/(1/$O86+1/$P86+1/$Q86+1/$R86)</f>
        <v>0.0866262203468318</v>
      </c>
    </row>
    <row r="87" customFormat="false" ht="12.8" hidden="false" customHeight="false" outlineLevel="0" collapsed="false">
      <c r="A87" s="1" t="n">
        <f aca="false">A86+7</f>
        <v>45158</v>
      </c>
      <c r="B87" s="3" t="n">
        <f aca="false">com.sun.star.sheet.addin.Analysis.getRandbetween(100000, 150000)</f>
        <v>133829</v>
      </c>
      <c r="C87" s="3" t="n">
        <f aca="false">com.sun.star.sheet.addin.Analysis.getRandbetween(80, 90)*B87/100</f>
        <v>107063.2</v>
      </c>
      <c r="D87" s="3" t="n">
        <f aca="false">com.sun.star.sheet.addin.Analysis.getRandbetween(80, 110)*B87/100</f>
        <v>117769.52</v>
      </c>
      <c r="E87" s="3" t="n">
        <f aca="false">com.sun.star.sheet.addin.Analysis.getRandbetween(90, 120)*B87/100</f>
        <v>160594.8</v>
      </c>
      <c r="F87" s="3" t="n">
        <f aca="false">com.sun.star.sheet.addin.Analysis.getRandbetween(110, 130)*B87/100</f>
        <v>168624.54</v>
      </c>
      <c r="G87" s="3" t="n">
        <f aca="false">AVERAGE(C87:F87)</f>
        <v>138513.015</v>
      </c>
      <c r="H87" s="3" t="n">
        <f aca="false">(C87*S87)+(D87*T87)+(E87*U87)+(F87*V87)</f>
        <v>134979.940208119</v>
      </c>
      <c r="I87" s="4" t="n">
        <f aca="false">(C87-$B87)^2</f>
        <v>716408049.64</v>
      </c>
      <c r="J87" s="4" t="n">
        <f aca="false">(D87-$B87)^2</f>
        <v>257906897.8704</v>
      </c>
      <c r="K87" s="4" t="n">
        <f aca="false">(E87-$B87)^2</f>
        <v>716408049.639999</v>
      </c>
      <c r="L87" s="4" t="n">
        <f aca="false">(F87-$B87)^2</f>
        <v>1210729603.8916</v>
      </c>
      <c r="M87" s="4" t="n">
        <f aca="false">(G87-$B87)^2</f>
        <v>21939996.5202251</v>
      </c>
      <c r="N87" s="4" t="n">
        <f aca="false">(H87-$B87)^2</f>
        <v>1324663.36266519</v>
      </c>
      <c r="O87" s="4" t="n">
        <f aca="false">AVERAGE(I34:I86)</f>
        <v>392253086.566619</v>
      </c>
      <c r="P87" s="4" t="n">
        <f aca="false">AVERAGE(J34:J86)</f>
        <v>164473708.448632</v>
      </c>
      <c r="Q87" s="4" t="n">
        <f aca="false">AVERAGE(K34:K86)</f>
        <v>196674205.441274</v>
      </c>
      <c r="R87" s="4" t="n">
        <f aca="false">AVERAGE(L34:L86)</f>
        <v>738313893.109383</v>
      </c>
      <c r="S87" s="4" t="n">
        <f aca="false">(1/O87)/(1/$O87+1/$P87+1/$Q87+1/$R87)</f>
        <v>0.169187233292943</v>
      </c>
      <c r="T87" s="4" t="n">
        <f aca="false">(1/P87)/(1/$O87+1/$P87+1/$Q87+1/$R87)</f>
        <v>0.403494364496257</v>
      </c>
      <c r="U87" s="4" t="n">
        <f aca="false">(1/Q87)/(1/$O87+1/$P87+1/$Q87+1/$R87)</f>
        <v>0.337432223600057</v>
      </c>
      <c r="V87" s="4" t="n">
        <f aca="false">(1/R87)/(1/$O87+1/$P87+1/$Q87+1/$R87)</f>
        <v>0.0898861786107435</v>
      </c>
    </row>
    <row r="88" customFormat="false" ht="12.8" hidden="false" customHeight="false" outlineLevel="0" collapsed="false">
      <c r="A88" s="1" t="n">
        <f aca="false">A87+7</f>
        <v>45165</v>
      </c>
      <c r="B88" s="3" t="n">
        <f aca="false">com.sun.star.sheet.addin.Analysis.getRandbetween(100000, 150000)</f>
        <v>130583</v>
      </c>
      <c r="C88" s="3" t="n">
        <f aca="false">com.sun.star.sheet.addin.Analysis.getRandbetween(80, 90)*B88/100</f>
        <v>107078.06</v>
      </c>
      <c r="D88" s="3" t="n">
        <f aca="false">com.sun.star.sheet.addin.Analysis.getRandbetween(80, 110)*B88/100</f>
        <v>107078.06</v>
      </c>
      <c r="E88" s="3" t="n">
        <f aca="false">com.sun.star.sheet.addin.Analysis.getRandbetween(90, 120)*B88/100</f>
        <v>150170.45</v>
      </c>
      <c r="F88" s="3" t="n">
        <f aca="false">com.sun.star.sheet.addin.Analysis.getRandbetween(110, 130)*B88/100</f>
        <v>167146.24</v>
      </c>
      <c r="G88" s="3" t="n">
        <f aca="false">AVERAGE(C88:F88)</f>
        <v>132868.2025</v>
      </c>
      <c r="H88" s="3" t="n">
        <f aca="false">(C88*S88)+(D88*T88)+(E88*U88)+(F88*V88)</f>
        <v>126424.508633498</v>
      </c>
      <c r="I88" s="4" t="n">
        <f aca="false">(C88-$B88)^2</f>
        <v>552482204.4036</v>
      </c>
      <c r="J88" s="4" t="n">
        <f aca="false">(D88-$B88)^2</f>
        <v>552482204.4036</v>
      </c>
      <c r="K88" s="4" t="n">
        <f aca="false">(E88-$B88)^2</f>
        <v>383668197.5025</v>
      </c>
      <c r="L88" s="4" t="n">
        <f aca="false">(F88-$B88)^2</f>
        <v>1336870519.2976</v>
      </c>
      <c r="M88" s="4" t="n">
        <f aca="false">(G88-$B88)^2</f>
        <v>5222150.46600631</v>
      </c>
      <c r="N88" s="4" t="n">
        <f aca="false">(H88-$B88)^2</f>
        <v>17293050.4452677</v>
      </c>
      <c r="O88" s="4" t="n">
        <f aca="false">AVERAGE(I35:I87)</f>
        <v>400547595.318347</v>
      </c>
      <c r="P88" s="4" t="n">
        <f aca="false">AVERAGE(J35:J87)</f>
        <v>162729992.503477</v>
      </c>
      <c r="Q88" s="4" t="n">
        <f aca="false">AVERAGE(K35:K87)</f>
        <v>210170937.577332</v>
      </c>
      <c r="R88" s="4" t="n">
        <f aca="false">AVERAGE(L35:L87)</f>
        <v>751283823.907572</v>
      </c>
      <c r="S88" s="4" t="n">
        <f aca="false">(1/O88)/(1/$O88+1/$P88+1/$Q88+1/$R88)</f>
        <v>0.169480220550126</v>
      </c>
      <c r="T88" s="4" t="n">
        <f aca="false">(1/P88)/(1/$O88+1/$P88+1/$Q88+1/$R88)</f>
        <v>0.41716277221561</v>
      </c>
      <c r="U88" s="4" t="n">
        <f aca="false">(1/Q88)/(1/$O88+1/$P88+1/$Q88+1/$R88)</f>
        <v>0.322998486745571</v>
      </c>
      <c r="V88" s="4" t="n">
        <f aca="false">(1/R88)/(1/$O88+1/$P88+1/$Q88+1/$R88)</f>
        <v>0.0903585204886932</v>
      </c>
    </row>
    <row r="89" customFormat="false" ht="12.8" hidden="false" customHeight="false" outlineLevel="0" collapsed="false">
      <c r="A89" s="1" t="n">
        <f aca="false">A88+7</f>
        <v>45172</v>
      </c>
      <c r="B89" s="3" t="n">
        <f aca="false">com.sun.star.sheet.addin.Analysis.getRandbetween(100000, 150000)</f>
        <v>129192</v>
      </c>
      <c r="C89" s="3" t="n">
        <f aca="false">com.sun.star.sheet.addin.Analysis.getRandbetween(80, 90)*B89/100</f>
        <v>104645.52</v>
      </c>
      <c r="D89" s="3" t="n">
        <f aca="false">com.sun.star.sheet.addin.Analysis.getRandbetween(80, 110)*B89/100</f>
        <v>139527.36</v>
      </c>
      <c r="E89" s="3" t="n">
        <f aca="false">com.sun.star.sheet.addin.Analysis.getRandbetween(90, 120)*B89/100</f>
        <v>136943.52</v>
      </c>
      <c r="F89" s="3" t="n">
        <f aca="false">com.sun.star.sheet.addin.Analysis.getRandbetween(110, 130)*B89/100</f>
        <v>166657.68</v>
      </c>
      <c r="G89" s="3" t="n">
        <f aca="false">AVERAGE(C89:F89)</f>
        <v>136943.52</v>
      </c>
      <c r="H89" s="3" t="n">
        <f aca="false">(C89*S89)+(D89*T89)+(E89*U89)+(F89*V89)</f>
        <v>135159.941867725</v>
      </c>
      <c r="I89" s="4" t="n">
        <f aca="false">(C89-$B89)^2</f>
        <v>602529680.3904</v>
      </c>
      <c r="J89" s="4" t="n">
        <f aca="false">(D89-$B89)^2</f>
        <v>106819666.3296</v>
      </c>
      <c r="K89" s="4" t="n">
        <f aca="false">(E89-$B89)^2</f>
        <v>60086062.3103998</v>
      </c>
      <c r="L89" s="4" t="n">
        <f aca="false">(F89-$B89)^2</f>
        <v>1403677177.8624</v>
      </c>
      <c r="M89" s="4" t="n">
        <f aca="false">(G89-$B89)^2</f>
        <v>60086062.3103998</v>
      </c>
      <c r="N89" s="4" t="n">
        <f aca="false">(H89-$B89)^2</f>
        <v>35616330.1365424</v>
      </c>
      <c r="O89" s="4" t="n">
        <f aca="false">AVERAGE(I36:I88)</f>
        <v>406394465.791743</v>
      </c>
      <c r="P89" s="4" t="n">
        <f aca="false">AVERAGE(J36:J88)</f>
        <v>171420761.299742</v>
      </c>
      <c r="Q89" s="4" t="n">
        <f aca="false">AVERAGE(K36:K88)</f>
        <v>217166197.45833</v>
      </c>
      <c r="R89" s="4" t="n">
        <f aca="false">AVERAGE(L36:L88)</f>
        <v>760906982.312915</v>
      </c>
      <c r="S89" s="4" t="n">
        <f aca="false">(1/O89)/(1/$O89+1/$P89+1/$Q89+1/$R89)</f>
        <v>0.173124592507345</v>
      </c>
      <c r="T89" s="4" t="n">
        <f aca="false">(1/P89)/(1/$O89+1/$P89+1/$Q89+1/$R89)</f>
        <v>0.41043381066551</v>
      </c>
      <c r="U89" s="4" t="n">
        <f aca="false">(1/Q89)/(1/$O89+1/$P89+1/$Q89+1/$R89)</f>
        <v>0.323977106524305</v>
      </c>
      <c r="V89" s="4" t="n">
        <f aca="false">(1/R89)/(1/$O89+1/$P89+1/$Q89+1/$R89)</f>
        <v>0.0924644903028399</v>
      </c>
    </row>
    <row r="90" customFormat="false" ht="12.8" hidden="false" customHeight="false" outlineLevel="0" collapsed="false">
      <c r="A90" s="1" t="n">
        <f aca="false">A89+7</f>
        <v>45179</v>
      </c>
      <c r="B90" s="3" t="n">
        <f aca="false">com.sun.star.sheet.addin.Analysis.getRandbetween(100000, 150000)</f>
        <v>139694</v>
      </c>
      <c r="C90" s="3" t="n">
        <f aca="false">com.sun.star.sheet.addin.Analysis.getRandbetween(80, 90)*B90/100</f>
        <v>120136.84</v>
      </c>
      <c r="D90" s="3" t="n">
        <f aca="false">com.sun.star.sheet.addin.Analysis.getRandbetween(80, 110)*B90/100</f>
        <v>117342.96</v>
      </c>
      <c r="E90" s="3" t="n">
        <f aca="false">com.sun.star.sheet.addin.Analysis.getRandbetween(90, 120)*B90/100</f>
        <v>162045.04</v>
      </c>
      <c r="F90" s="3" t="n">
        <f aca="false">com.sun.star.sheet.addin.Analysis.getRandbetween(110, 130)*B90/100</f>
        <v>177411.38</v>
      </c>
      <c r="G90" s="3" t="n">
        <f aca="false">AVERAGE(C90:F90)</f>
        <v>144234.055</v>
      </c>
      <c r="H90" s="3" t="n">
        <f aca="false">(C90*S90)+(D90*T90)+(E90*U90)+(F90*V90)</f>
        <v>137856.10172987</v>
      </c>
      <c r="I90" s="4" t="n">
        <f aca="false">(C90-$B90)^2</f>
        <v>382482507.2656</v>
      </c>
      <c r="J90" s="4" t="n">
        <f aca="false">(D90-$B90)^2</f>
        <v>499568989.0816</v>
      </c>
      <c r="K90" s="4" t="n">
        <f aca="false">(E90-$B90)^2</f>
        <v>499568989.0816</v>
      </c>
      <c r="L90" s="4" t="n">
        <f aca="false">(F90-$B90)^2</f>
        <v>1422600754.0644</v>
      </c>
      <c r="M90" s="4" t="n">
        <f aca="false">(G90-$B90)^2</f>
        <v>20612099.4030249</v>
      </c>
      <c r="N90" s="4" t="n">
        <f aca="false">(H90-$B90)^2</f>
        <v>3377870.05134785</v>
      </c>
      <c r="O90" s="4" t="n">
        <f aca="false">AVERAGE(I37:I89)</f>
        <v>410887243.792164</v>
      </c>
      <c r="P90" s="4" t="n">
        <f aca="false">AVERAGE(J37:J89)</f>
        <v>169367761.296715</v>
      </c>
      <c r="Q90" s="4" t="n">
        <f aca="false">AVERAGE(K37:K89)</f>
        <v>216835249.201236</v>
      </c>
      <c r="R90" s="4" t="n">
        <f aca="false">AVERAGE(L37:L89)</f>
        <v>750775268.717677</v>
      </c>
      <c r="S90" s="4" t="n">
        <f aca="false">(1/O90)/(1/$O90+1/$P90+1/$Q90+1/$R90)</f>
        <v>0.170409471143508</v>
      </c>
      <c r="T90" s="4" t="n">
        <f aca="false">(1/P90)/(1/$O90+1/$P90+1/$Q90+1/$R90)</f>
        <v>0.413414438368644</v>
      </c>
      <c r="U90" s="4" t="n">
        <f aca="false">(1/Q90)/(1/$O90+1/$P90+1/$Q90+1/$R90)</f>
        <v>0.322913724462088</v>
      </c>
      <c r="V90" s="4" t="n">
        <f aca="false">(1/R90)/(1/$O90+1/$P90+1/$Q90+1/$R90)</f>
        <v>0.0932623660257597</v>
      </c>
    </row>
    <row r="91" customFormat="false" ht="12.8" hidden="false" customHeight="false" outlineLevel="0" collapsed="false">
      <c r="A91" s="1" t="n">
        <f aca="false">A90+7</f>
        <v>45186</v>
      </c>
      <c r="B91" s="3" t="n">
        <f aca="false">com.sun.star.sheet.addin.Analysis.getRandbetween(100000, 150000)</f>
        <v>111520</v>
      </c>
      <c r="C91" s="3" t="n">
        <f aca="false">com.sun.star.sheet.addin.Analysis.getRandbetween(80, 90)*B91/100</f>
        <v>92561.6</v>
      </c>
      <c r="D91" s="3" t="n">
        <f aca="false">com.sun.star.sheet.addin.Analysis.getRandbetween(80, 110)*B91/100</f>
        <v>107059.2</v>
      </c>
      <c r="E91" s="3" t="n">
        <f aca="false">com.sun.star.sheet.addin.Analysis.getRandbetween(90, 120)*B91/100</f>
        <v>128248</v>
      </c>
      <c r="F91" s="3" t="n">
        <f aca="false">com.sun.star.sheet.addin.Analysis.getRandbetween(110, 130)*B91/100</f>
        <v>130478.4</v>
      </c>
      <c r="G91" s="3" t="n">
        <f aca="false">AVERAGE(C91:F91)</f>
        <v>114586.8</v>
      </c>
      <c r="H91" s="3" t="n">
        <f aca="false">(C91*S91)+(D91*T91)+(E91*U91)+(F91*V91)</f>
        <v>113685.453673266</v>
      </c>
      <c r="I91" s="4" t="n">
        <f aca="false">(C91-$B91)^2</f>
        <v>359420930.56</v>
      </c>
      <c r="J91" s="4" t="n">
        <f aca="false">(D91-$B91)^2</f>
        <v>19898736.64</v>
      </c>
      <c r="K91" s="4" t="n">
        <f aca="false">(E91-$B91)^2</f>
        <v>279825984</v>
      </c>
      <c r="L91" s="4" t="n">
        <f aca="false">(F91-$B91)^2</f>
        <v>359420930.56</v>
      </c>
      <c r="M91" s="4" t="n">
        <f aca="false">(G91-$B91)^2</f>
        <v>9405262.24000002</v>
      </c>
      <c r="N91" s="4" t="n">
        <f aca="false">(H91-$B91)^2</f>
        <v>4689189.61106155</v>
      </c>
      <c r="O91" s="4" t="n">
        <f aca="false">AVERAGE(I38:I90)</f>
        <v>409029062.244655</v>
      </c>
      <c r="P91" s="4" t="n">
        <f aca="false">AVERAGE(J38:J90)</f>
        <v>176279787.227311</v>
      </c>
      <c r="Q91" s="4" t="n">
        <f aca="false">AVERAGE(K38:K90)</f>
        <v>216205862.975606</v>
      </c>
      <c r="R91" s="4" t="n">
        <f aca="false">AVERAGE(L38:L90)</f>
        <v>767561576.170968</v>
      </c>
      <c r="S91" s="4" t="n">
        <f aca="false">(1/O91)/(1/$O91+1/$P91+1/$Q91+1/$R91)</f>
        <v>0.174061851088694</v>
      </c>
      <c r="T91" s="4" t="n">
        <f aca="false">(1/P91)/(1/$O91+1/$P91+1/$Q91+1/$R91)</f>
        <v>0.403882696043705</v>
      </c>
      <c r="U91" s="4" t="n">
        <f aca="false">(1/Q91)/(1/$O91+1/$P91+1/$Q91+1/$R91)</f>
        <v>0.329298913283449</v>
      </c>
      <c r="V91" s="4" t="n">
        <f aca="false">(1/R91)/(1/$O91+1/$P91+1/$Q91+1/$R91)</f>
        <v>0.0927565395841529</v>
      </c>
    </row>
    <row r="92" customFormat="false" ht="12.8" hidden="false" customHeight="false" outlineLevel="0" collapsed="false">
      <c r="A92" s="1" t="n">
        <f aca="false">A91+7</f>
        <v>45193</v>
      </c>
      <c r="B92" s="3" t="n">
        <f aca="false">com.sun.star.sheet.addin.Analysis.getRandbetween(100000, 150000)</f>
        <v>107519</v>
      </c>
      <c r="C92" s="3" t="n">
        <f aca="false">com.sun.star.sheet.addin.Analysis.getRandbetween(80, 90)*B92/100</f>
        <v>95691.91</v>
      </c>
      <c r="D92" s="3" t="n">
        <f aca="false">com.sun.star.sheet.addin.Analysis.getRandbetween(80, 110)*B92/100</f>
        <v>103218.24</v>
      </c>
      <c r="E92" s="3" t="n">
        <f aca="false">com.sun.star.sheet.addin.Analysis.getRandbetween(90, 120)*B92/100</f>
        <v>123646.85</v>
      </c>
      <c r="F92" s="3" t="n">
        <f aca="false">com.sun.star.sheet.addin.Analysis.getRandbetween(110, 130)*B92/100</f>
        <v>135473.94</v>
      </c>
      <c r="G92" s="3" t="n">
        <f aca="false">AVERAGE(C92:F92)</f>
        <v>114507.735</v>
      </c>
      <c r="H92" s="3" t="n">
        <f aca="false">(C92*S92)+(D92*T92)+(E92*U92)+(F92*V92)</f>
        <v>111606.30248791</v>
      </c>
      <c r="I92" s="4" t="n">
        <f aca="false">(C92-$B92)^2</f>
        <v>139880057.8681</v>
      </c>
      <c r="J92" s="4" t="n">
        <f aca="false">(D92-$B92)^2</f>
        <v>18496536.5776</v>
      </c>
      <c r="K92" s="4" t="n">
        <f aca="false">(E92-$B92)^2</f>
        <v>260107545.6225</v>
      </c>
      <c r="L92" s="4" t="n">
        <f aca="false">(F92-$B92)^2</f>
        <v>781478670.4036</v>
      </c>
      <c r="M92" s="4" t="n">
        <f aca="false">(G92-$B92)^2</f>
        <v>48842416.900225</v>
      </c>
      <c r="N92" s="4" t="n">
        <f aca="false">(H92-$B92)^2</f>
        <v>16706041.6276712</v>
      </c>
      <c r="O92" s="4" t="n">
        <f aca="false">AVERAGE(I39:I91)</f>
        <v>411683788.545032</v>
      </c>
      <c r="P92" s="4" t="n">
        <f aca="false">AVERAGE(J39:J91)</f>
        <v>176490163.060791</v>
      </c>
      <c r="Q92" s="4" t="n">
        <f aca="false">AVERAGE(K39:K91)</f>
        <v>218142889.962806</v>
      </c>
      <c r="R92" s="4" t="n">
        <f aca="false">AVERAGE(L39:L91)</f>
        <v>770216302.471345</v>
      </c>
      <c r="S92" s="4" t="n">
        <f aca="false">(1/O92)/(1/$O92+1/$P92+1/$Q92+1/$R92)</f>
        <v>0.173781847814217</v>
      </c>
      <c r="T92" s="4" t="n">
        <f aca="false">(1/P92)/(1/$O92+1/$P92+1/$Q92+1/$R92)</f>
        <v>0.405366328909055</v>
      </c>
      <c r="U92" s="4" t="n">
        <f aca="false">(1/Q92)/(1/$O92+1/$P92+1/$Q92+1/$R92)</f>
        <v>0.327964709281662</v>
      </c>
      <c r="V92" s="4" t="n">
        <f aca="false">(1/R92)/(1/$O92+1/$P92+1/$Q92+1/$R92)</f>
        <v>0.0928871139950649</v>
      </c>
    </row>
    <row r="93" customFormat="false" ht="12.8" hidden="false" customHeight="false" outlineLevel="0" collapsed="false">
      <c r="A93" s="1" t="n">
        <f aca="false">A92+7</f>
        <v>45200</v>
      </c>
      <c r="B93" s="3" t="n">
        <f aca="false">com.sun.star.sheet.addin.Analysis.getRandbetween(100000, 150000)</f>
        <v>123813</v>
      </c>
      <c r="C93" s="3" t="n">
        <f aca="false">com.sun.star.sheet.addin.Analysis.getRandbetween(80, 90)*B93/100</f>
        <v>107717.31</v>
      </c>
      <c r="D93" s="3" t="n">
        <f aca="false">com.sun.star.sheet.addin.Analysis.getRandbetween(80, 110)*B93/100</f>
        <v>102764.79</v>
      </c>
      <c r="E93" s="3" t="n">
        <f aca="false">com.sun.star.sheet.addin.Analysis.getRandbetween(90, 120)*B93/100</f>
        <v>134956.17</v>
      </c>
      <c r="F93" s="3" t="n">
        <f aca="false">com.sun.star.sheet.addin.Analysis.getRandbetween(110, 130)*B93/100</f>
        <v>156004.38</v>
      </c>
      <c r="G93" s="3" t="n">
        <f aca="false">AVERAGE(C93:F93)</f>
        <v>125360.6625</v>
      </c>
      <c r="H93" s="3" t="n">
        <f aca="false">(C93*S93)+(D93*T93)+(E93*U93)+(F93*V93)</f>
        <v>118920.62369029</v>
      </c>
      <c r="I93" s="4" t="n">
        <f aca="false">(C93-$B93)^2</f>
        <v>259071236.5761</v>
      </c>
      <c r="J93" s="4" t="n">
        <f aca="false">(D93-$B93)^2</f>
        <v>443027144.2041</v>
      </c>
      <c r="K93" s="4" t="n">
        <f aca="false">(E93-$B93)^2</f>
        <v>124170237.6489</v>
      </c>
      <c r="L93" s="4" t="n">
        <f aca="false">(F93-$B93)^2</f>
        <v>1036284946.3044</v>
      </c>
      <c r="M93" s="4" t="n">
        <f aca="false">(G93-$B93)^2</f>
        <v>2395259.21390627</v>
      </c>
      <c r="N93" s="4" t="n">
        <f aca="false">(H93-$B93)^2</f>
        <v>23935345.9558145</v>
      </c>
      <c r="O93" s="4" t="n">
        <f aca="false">AVERAGE(I40:I92)</f>
        <v>405949443.003583</v>
      </c>
      <c r="P93" s="4" t="n">
        <f aca="false">AVERAGE(J40:J92)</f>
        <v>173941717.667726</v>
      </c>
      <c r="Q93" s="4" t="n">
        <f aca="false">AVERAGE(K40:K92)</f>
        <v>222934682.036883</v>
      </c>
      <c r="R93" s="4" t="n">
        <f aca="false">AVERAGE(L40:L92)</f>
        <v>763838869.872</v>
      </c>
      <c r="S93" s="4" t="n">
        <f aca="false">(1/O93)/(1/$O93+1/$P93+1/$Q93+1/$R93)</f>
        <v>0.175863801810913</v>
      </c>
      <c r="T93" s="4" t="n">
        <f aca="false">(1/P93)/(1/$O93+1/$P93+1/$Q93+1/$R93)</f>
        <v>0.410435250076174</v>
      </c>
      <c r="U93" s="4" t="n">
        <f aca="false">(1/Q93)/(1/$O93+1/$P93+1/$Q93+1/$R93)</f>
        <v>0.320236455527459</v>
      </c>
      <c r="V93" s="4" t="n">
        <f aca="false">(1/R93)/(1/$O93+1/$P93+1/$Q93+1/$R93)</f>
        <v>0.0934644925854533</v>
      </c>
    </row>
    <row r="94" customFormat="false" ht="12.8" hidden="false" customHeight="false" outlineLevel="0" collapsed="false">
      <c r="A94" s="1" t="n">
        <f aca="false">A93+7</f>
        <v>45207</v>
      </c>
      <c r="B94" s="3" t="n">
        <f aca="false">com.sun.star.sheet.addin.Analysis.getRandbetween(100000, 150000)</f>
        <v>115845</v>
      </c>
      <c r="C94" s="3" t="n">
        <f aca="false">com.sun.star.sheet.addin.Analysis.getRandbetween(80, 90)*B94/100</f>
        <v>92676</v>
      </c>
      <c r="D94" s="3" t="n">
        <f aca="false">com.sun.star.sheet.addin.Analysis.getRandbetween(80, 110)*B94/100</f>
        <v>101943.6</v>
      </c>
      <c r="E94" s="3" t="n">
        <f aca="false">com.sun.star.sheet.addin.Analysis.getRandbetween(90, 120)*B94/100</f>
        <v>123954.15</v>
      </c>
      <c r="F94" s="3" t="n">
        <f aca="false">com.sun.star.sheet.addin.Analysis.getRandbetween(110, 130)*B94/100</f>
        <v>139014</v>
      </c>
      <c r="G94" s="3" t="n">
        <f aca="false">AVERAGE(C94:F94)</f>
        <v>114396.9375</v>
      </c>
      <c r="H94" s="3" t="n">
        <f aca="false">(C94*S94)+(D94*T94)+(E94*U94)+(F94*V94)</f>
        <v>110866.444145449</v>
      </c>
      <c r="I94" s="4" t="n">
        <f aca="false">(C94-$B94)^2</f>
        <v>536802561</v>
      </c>
      <c r="J94" s="4" t="n">
        <f aca="false">(D94-$B94)^2</f>
        <v>193248921.96</v>
      </c>
      <c r="K94" s="4" t="n">
        <f aca="false">(E94-$B94)^2</f>
        <v>65758313.7224999</v>
      </c>
      <c r="L94" s="4" t="n">
        <f aca="false">(F94-$B94)^2</f>
        <v>536802561</v>
      </c>
      <c r="M94" s="4" t="n">
        <f aca="false">(G94-$B94)^2</f>
        <v>2096885.00390625</v>
      </c>
      <c r="N94" s="4" t="n">
        <f aca="false">(H94-$B94)^2</f>
        <v>24786018.3968882</v>
      </c>
      <c r="O94" s="4" t="n">
        <f aca="false">AVERAGE(I41:I93)</f>
        <v>405184786.727472</v>
      </c>
      <c r="P94" s="4" t="n">
        <f aca="false">AVERAGE(J41:J93)</f>
        <v>179416642.421577</v>
      </c>
      <c r="Q94" s="4" t="n">
        <f aca="false">AVERAGE(K41:K93)</f>
        <v>225248675.929834</v>
      </c>
      <c r="R94" s="4" t="n">
        <f aca="false">AVERAGE(L41:L93)</f>
        <v>770672632.1943</v>
      </c>
      <c r="S94" s="4" t="n">
        <f aca="false">(1/O94)/(1/$O94+1/$P94+1/$Q94+1/$R94)</f>
        <v>0.179117304458145</v>
      </c>
      <c r="T94" s="4" t="n">
        <f aca="false">(1/P94)/(1/$O94+1/$P94+1/$Q94+1/$R94)</f>
        <v>0.404508778151924</v>
      </c>
      <c r="U94" s="4" t="n">
        <f aca="false">(1/Q94)/(1/$O94+1/$P94+1/$Q94+1/$R94)</f>
        <v>0.322202146167912</v>
      </c>
      <c r="V94" s="4" t="n">
        <f aca="false">(1/R94)/(1/$O94+1/$P94+1/$Q94+1/$R94)</f>
        <v>0.0941717712220192</v>
      </c>
    </row>
    <row r="95" customFormat="false" ht="12.8" hidden="false" customHeight="false" outlineLevel="0" collapsed="false">
      <c r="A95" s="1" t="n">
        <f aca="false">A94+7</f>
        <v>45214</v>
      </c>
      <c r="B95" s="3" t="n">
        <f aca="false">com.sun.star.sheet.addin.Analysis.getRandbetween(100000, 150000)</f>
        <v>124165</v>
      </c>
      <c r="C95" s="3" t="n">
        <f aca="false">com.sun.star.sheet.addin.Analysis.getRandbetween(80, 90)*B95/100</f>
        <v>103056.95</v>
      </c>
      <c r="D95" s="3" t="n">
        <f aca="false">com.sun.star.sheet.addin.Analysis.getRandbetween(80, 110)*B95/100</f>
        <v>103056.95</v>
      </c>
      <c r="E95" s="3" t="n">
        <f aca="false">com.sun.star.sheet.addin.Analysis.getRandbetween(90, 120)*B95/100</f>
        <v>147756.35</v>
      </c>
      <c r="F95" s="3" t="n">
        <f aca="false">com.sun.star.sheet.addin.Analysis.getRandbetween(110, 130)*B95/100</f>
        <v>153964.6</v>
      </c>
      <c r="G95" s="3" t="n">
        <f aca="false">AVERAGE(C95:F95)</f>
        <v>126958.7125</v>
      </c>
      <c r="H95" s="3" t="n">
        <f aca="false">(C95*S95)+(D95*T95)+(E95*U95)+(F95*V95)</f>
        <v>122413.103902079</v>
      </c>
      <c r="I95" s="4" t="n">
        <f aca="false">(C95-$B95)^2</f>
        <v>445549774.8025</v>
      </c>
      <c r="J95" s="4" t="n">
        <f aca="false">(D95-$B95)^2</f>
        <v>445549774.8025</v>
      </c>
      <c r="K95" s="4" t="n">
        <f aca="false">(E95-$B95)^2</f>
        <v>556551794.8225</v>
      </c>
      <c r="L95" s="4" t="n">
        <f aca="false">(F95-$B95)^2</f>
        <v>888016160.16</v>
      </c>
      <c r="M95" s="4" t="n">
        <f aca="false">(G95-$B95)^2</f>
        <v>7804829.53265622</v>
      </c>
      <c r="N95" s="4" t="n">
        <f aca="false">(H95-$B95)^2</f>
        <v>3069139.93791183</v>
      </c>
      <c r="O95" s="4" t="n">
        <f aca="false">AVERAGE(I42:I94)</f>
        <v>405367558.048226</v>
      </c>
      <c r="P95" s="4" t="n">
        <f aca="false">AVERAGE(J42:J94)</f>
        <v>182295442.717992</v>
      </c>
      <c r="Q95" s="4" t="n">
        <f aca="false">AVERAGE(K42:K94)</f>
        <v>224524840.037806</v>
      </c>
      <c r="R95" s="4" t="n">
        <f aca="false">AVERAGE(L42:L94)</f>
        <v>768522489.949017</v>
      </c>
      <c r="S95" s="4" t="n">
        <f aca="false">(1/O95)/(1/$O95+1/$P95+1/$Q95+1/$R95)</f>
        <v>0.179966347436168</v>
      </c>
      <c r="T95" s="4" t="n">
        <f aca="false">(1/P95)/(1/$O95+1/$P95+1/$Q95+1/$R95)</f>
        <v>0.400188384873198</v>
      </c>
      <c r="U95" s="4" t="n">
        <f aca="false">(1/Q95)/(1/$O95+1/$P95+1/$Q95+1/$R95)</f>
        <v>0.324919589203467</v>
      </c>
      <c r="V95" s="4" t="n">
        <f aca="false">(1/R95)/(1/$O95+1/$P95+1/$Q95+1/$R95)</f>
        <v>0.0949256784871677</v>
      </c>
    </row>
    <row r="96" customFormat="false" ht="12.8" hidden="false" customHeight="false" outlineLevel="0" collapsed="false">
      <c r="A96" s="1" t="n">
        <f aca="false">A95+7</f>
        <v>45221</v>
      </c>
      <c r="B96" s="3" t="n">
        <f aca="false">com.sun.star.sheet.addin.Analysis.getRandbetween(100000, 150000)</f>
        <v>136576</v>
      </c>
      <c r="C96" s="3" t="n">
        <f aca="false">com.sun.star.sheet.addin.Analysis.getRandbetween(80, 90)*B96/100</f>
        <v>110626.56</v>
      </c>
      <c r="D96" s="3" t="n">
        <f aca="false">com.sun.star.sheet.addin.Analysis.getRandbetween(80, 110)*B96/100</f>
        <v>118821.12</v>
      </c>
      <c r="E96" s="3" t="n">
        <f aca="false">com.sun.star.sheet.addin.Analysis.getRandbetween(90, 120)*B96/100</f>
        <v>131112.96</v>
      </c>
      <c r="F96" s="3" t="n">
        <f aca="false">com.sun.star.sheet.addin.Analysis.getRandbetween(110, 130)*B96/100</f>
        <v>163891.2</v>
      </c>
      <c r="G96" s="3" t="n">
        <f aca="false">AVERAGE(C96:F96)</f>
        <v>131112.96</v>
      </c>
      <c r="H96" s="3" t="n">
        <f aca="false">(C96*S96)+(D96*T96)+(E96*U96)+(F96*V96)</f>
        <v>125641.31575413</v>
      </c>
      <c r="I96" s="4" t="n">
        <f aca="false">(C96-$B96)^2</f>
        <v>673373436.3136</v>
      </c>
      <c r="J96" s="4" t="n">
        <f aca="false">(D96-$B96)^2</f>
        <v>315235763.8144</v>
      </c>
      <c r="K96" s="4" t="n">
        <f aca="false">(E96-$B96)^2</f>
        <v>29844806.0416001</v>
      </c>
      <c r="L96" s="4" t="n">
        <f aca="false">(F96-$B96)^2</f>
        <v>746120151.040001</v>
      </c>
      <c r="M96" s="4" t="n">
        <f aca="false">(G96-$B96)^2</f>
        <v>29844806.0416001</v>
      </c>
      <c r="N96" s="4" t="n">
        <f aca="false">(H96-$B96)^2</f>
        <v>119567319.556882</v>
      </c>
      <c r="O96" s="4" t="n">
        <f aca="false">AVERAGE(I43:I95)</f>
        <v>410538511.549177</v>
      </c>
      <c r="P96" s="4" t="n">
        <f aca="false">AVERAGE(J43:J95)</f>
        <v>186851356.065692</v>
      </c>
      <c r="Q96" s="4" t="n">
        <f aca="false">AVERAGE(K43:K95)</f>
        <v>232351729.675777</v>
      </c>
      <c r="R96" s="4" t="n">
        <f aca="false">AVERAGE(L43:L95)</f>
        <v>772334927.74433</v>
      </c>
      <c r="S96" s="4" t="n">
        <f aca="false">(1/O96)/(1/$O96+1/$P96+1/$Q96+1/$R96)</f>
        <v>0.181964466947582</v>
      </c>
      <c r="T96" s="4" t="n">
        <f aca="false">(1/P96)/(1/$O96+1/$P96+1/$Q96+1/$R96)</f>
        <v>0.399801334003891</v>
      </c>
      <c r="U96" s="4" t="n">
        <f aca="false">(1/Q96)/(1/$O96+1/$P96+1/$Q96+1/$R96)</f>
        <v>0.321510072336198</v>
      </c>
      <c r="V96" s="4" t="n">
        <f aca="false">(1/R96)/(1/$O96+1/$P96+1/$Q96+1/$R96)</f>
        <v>0.0967241267123288</v>
      </c>
    </row>
    <row r="97" customFormat="false" ht="12.8" hidden="false" customHeight="false" outlineLevel="0" collapsed="false">
      <c r="A97" s="1" t="n">
        <f aca="false">A96+7</f>
        <v>45228</v>
      </c>
      <c r="B97" s="3" t="n">
        <f aca="false">com.sun.star.sheet.addin.Analysis.getRandbetween(100000, 150000)</f>
        <v>128211</v>
      </c>
      <c r="C97" s="3" t="n">
        <f aca="false">com.sun.star.sheet.addin.Analysis.getRandbetween(80, 90)*B97/100</f>
        <v>115389.9</v>
      </c>
      <c r="D97" s="3" t="n">
        <f aca="false">com.sun.star.sheet.addin.Analysis.getRandbetween(80, 110)*B97/100</f>
        <v>114107.79</v>
      </c>
      <c r="E97" s="3" t="n">
        <f aca="false">com.sun.star.sheet.addin.Analysis.getRandbetween(90, 120)*B97/100</f>
        <v>123082.56</v>
      </c>
      <c r="F97" s="3" t="n">
        <f aca="false">com.sun.star.sheet.addin.Analysis.getRandbetween(110, 130)*B97/100</f>
        <v>162827.97</v>
      </c>
      <c r="G97" s="3" t="n">
        <f aca="false">AVERAGE(C97:F97)</f>
        <v>128852.055</v>
      </c>
      <c r="H97" s="3" t="n">
        <f aca="false">(C97*S97)+(D97*T97)+(E97*U97)+(F97*V97)</f>
        <v>122103.344225204</v>
      </c>
      <c r="I97" s="4" t="n">
        <f aca="false">(C97-$B97)^2</f>
        <v>164380605.21</v>
      </c>
      <c r="J97" s="4" t="n">
        <f aca="false">(D97-$B97)^2</f>
        <v>198900532.3041</v>
      </c>
      <c r="K97" s="4" t="n">
        <f aca="false">(E97-$B97)^2</f>
        <v>26300896.8336</v>
      </c>
      <c r="L97" s="4" t="n">
        <f aca="false">(F97-$B97)^2</f>
        <v>1198334611.9809</v>
      </c>
      <c r="M97" s="4" t="n">
        <f aca="false">(G97-$B97)^2</f>
        <v>410951.513024991</v>
      </c>
      <c r="N97" s="4" t="n">
        <f aca="false">(H97-$B97)^2</f>
        <v>37303459.0634013</v>
      </c>
      <c r="O97" s="4" t="n">
        <f aca="false">AVERAGE(I44:I96)</f>
        <v>416005897.238536</v>
      </c>
      <c r="P97" s="4" t="n">
        <f aca="false">AVERAGE(J44:J96)</f>
        <v>192544747.691834</v>
      </c>
      <c r="Q97" s="4" t="n">
        <f aca="false">AVERAGE(K44:K96)</f>
        <v>223754532.155045</v>
      </c>
      <c r="R97" s="4" t="n">
        <f aca="false">AVERAGE(L44:L96)</f>
        <v>764246985.141191</v>
      </c>
      <c r="S97" s="4" t="n">
        <f aca="false">(1/O97)/(1/$O97+1/$P97+1/$Q97+1/$R97)</f>
        <v>0.179723317049634</v>
      </c>
      <c r="T97" s="4" t="n">
        <f aca="false">(1/P97)/(1/$O97+1/$P97+1/$Q97+1/$R97)</f>
        <v>0.38830433268209</v>
      </c>
      <c r="U97" s="4" t="n">
        <f aca="false">(1/Q97)/(1/$O97+1/$P97+1/$Q97+1/$R97)</f>
        <v>0.334142772634932</v>
      </c>
      <c r="V97" s="4" t="n">
        <f aca="false">(1/R97)/(1/$O97+1/$P97+1/$Q97+1/$R97)</f>
        <v>0.0978295776333437</v>
      </c>
    </row>
    <row r="98" customFormat="false" ht="12.8" hidden="false" customHeight="false" outlineLevel="0" collapsed="false">
      <c r="A98" s="1" t="n">
        <f aca="false">A97+7</f>
        <v>45235</v>
      </c>
      <c r="B98" s="3" t="n">
        <f aca="false">com.sun.star.sheet.addin.Analysis.getRandbetween(100000, 150000)</f>
        <v>123970</v>
      </c>
      <c r="C98" s="3" t="n">
        <f aca="false">com.sun.star.sheet.addin.Analysis.getRandbetween(80, 90)*B98/100</f>
        <v>107853.9</v>
      </c>
      <c r="D98" s="3" t="n">
        <f aca="false">com.sun.star.sheet.addin.Analysis.getRandbetween(80, 110)*B98/100</f>
        <v>126449.4</v>
      </c>
      <c r="E98" s="3" t="n">
        <f aca="false">com.sun.star.sheet.addin.Analysis.getRandbetween(90, 120)*B98/100</f>
        <v>114052.4</v>
      </c>
      <c r="F98" s="3" t="n">
        <f aca="false">com.sun.star.sheet.addin.Analysis.getRandbetween(110, 130)*B98/100</f>
        <v>145044.9</v>
      </c>
      <c r="G98" s="3" t="n">
        <f aca="false">AVERAGE(C98:F98)</f>
        <v>123350.15</v>
      </c>
      <c r="H98" s="3" t="n">
        <f aca="false">(C98*S98)+(D98*T98)+(E98*U98)+(F98*V98)</f>
        <v>120674.515429978</v>
      </c>
      <c r="I98" s="4" t="n">
        <f aca="false">(C98-$B98)^2</f>
        <v>259728679.21</v>
      </c>
      <c r="J98" s="4" t="n">
        <f aca="false">(D98-$B98)^2</f>
        <v>6147424.35999997</v>
      </c>
      <c r="K98" s="4" t="n">
        <f aca="false">(E98-$B98)^2</f>
        <v>98358789.7600001</v>
      </c>
      <c r="L98" s="4" t="n">
        <f aca="false">(F98-$B98)^2</f>
        <v>444151410.01</v>
      </c>
      <c r="M98" s="4" t="n">
        <f aca="false">(G98-$B98)^2</f>
        <v>384214.022500007</v>
      </c>
      <c r="N98" s="4" t="n">
        <f aca="false">(H98-$B98)^2</f>
        <v>10860218.5512512</v>
      </c>
      <c r="O98" s="4" t="n">
        <f aca="false">AVERAGE(I45:I97)</f>
        <v>414643190.201675</v>
      </c>
      <c r="P98" s="4" t="n">
        <f aca="false">AVERAGE(J45:J97)</f>
        <v>196274811.251079</v>
      </c>
      <c r="Q98" s="4" t="n">
        <f aca="false">AVERAGE(K45:K97)</f>
        <v>223134718.519058</v>
      </c>
      <c r="R98" s="4" t="n">
        <f aca="false">AVERAGE(L45:L97)</f>
        <v>781732320.7555</v>
      </c>
      <c r="S98" s="4" t="n">
        <f aca="false">(1/O98)/(1/$O98+1/$P98+1/$Q98+1/$R98)</f>
        <v>0.181777061570663</v>
      </c>
      <c r="T98" s="4" t="n">
        <f aca="false">(1/P98)/(1/$O98+1/$P98+1/$Q98+1/$R98)</f>
        <v>0.384015759509395</v>
      </c>
      <c r="U98" s="4" t="n">
        <f aca="false">(1/Q98)/(1/$O98+1/$P98+1/$Q98+1/$R98)</f>
        <v>0.337789749687512</v>
      </c>
      <c r="V98" s="4" t="n">
        <f aca="false">(1/R98)/(1/$O98+1/$P98+1/$Q98+1/$R98)</f>
        <v>0.0964174292324295</v>
      </c>
    </row>
    <row r="99" customFormat="false" ht="12.8" hidden="false" customHeight="false" outlineLevel="0" collapsed="false">
      <c r="A99" s="1" t="n">
        <f aca="false">A98+7</f>
        <v>45242</v>
      </c>
      <c r="B99" s="3" t="n">
        <f aca="false">com.sun.star.sheet.addin.Analysis.getRandbetween(100000, 150000)</f>
        <v>145078</v>
      </c>
      <c r="C99" s="3" t="n">
        <f aca="false">com.sun.star.sheet.addin.Analysis.getRandbetween(80, 90)*B99/100</f>
        <v>127668.64</v>
      </c>
      <c r="D99" s="3" t="n">
        <f aca="false">com.sun.star.sheet.addin.Analysis.getRandbetween(80, 110)*B99/100</f>
        <v>133471.76</v>
      </c>
      <c r="E99" s="3" t="n">
        <f aca="false">com.sun.star.sheet.addin.Analysis.getRandbetween(90, 120)*B99/100</f>
        <v>158135.02</v>
      </c>
      <c r="F99" s="3" t="n">
        <f aca="false">com.sun.star.sheet.addin.Analysis.getRandbetween(110, 130)*B99/100</f>
        <v>166839.7</v>
      </c>
      <c r="G99" s="3" t="n">
        <f aca="false">AVERAGE(C99:F99)</f>
        <v>146528.78</v>
      </c>
      <c r="H99" s="3" t="n">
        <f aca="false">(C99*S99)+(D99*T99)+(E99*U99)+(F99*V99)</f>
        <v>144042.561969957</v>
      </c>
      <c r="I99" s="4" t="n">
        <f aca="false">(C99-$B99)^2</f>
        <v>303085815.6096</v>
      </c>
      <c r="J99" s="4" t="n">
        <f aca="false">(D99-$B99)^2</f>
        <v>134704806.9376</v>
      </c>
      <c r="K99" s="4" t="n">
        <f aca="false">(E99-$B99)^2</f>
        <v>170485771.2804</v>
      </c>
      <c r="L99" s="4" t="n">
        <f aca="false">(F99-$B99)^2</f>
        <v>473571586.890001</v>
      </c>
      <c r="M99" s="4" t="n">
        <f aca="false">(G99-$B99)^2</f>
        <v>2104762.6084</v>
      </c>
      <c r="N99" s="4" t="n">
        <f aca="false">(H99-$B99)^2</f>
        <v>1072131.91405832</v>
      </c>
      <c r="O99" s="4" t="n">
        <f aca="false">AVERAGE(I46:I98)</f>
        <v>412907957.494815</v>
      </c>
      <c r="P99" s="4" t="n">
        <f aca="false">AVERAGE(J46:J98)</f>
        <v>193648465.2892</v>
      </c>
      <c r="Q99" s="4" t="n">
        <f aca="false">AVERAGE(K46:K98)</f>
        <v>216323411.583028</v>
      </c>
      <c r="R99" s="4" t="n">
        <f aca="false">AVERAGE(L46:L98)</f>
        <v>783476762.214677</v>
      </c>
      <c r="S99" s="4" t="n">
        <f aca="false">(1/O99)/(1/$O99+1/$P99+1/$Q99+1/$R99)</f>
        <v>0.179596788905916</v>
      </c>
      <c r="T99" s="4" t="n">
        <f aca="false">(1/P99)/(1/$O99+1/$P99+1/$Q99+1/$R99)</f>
        <v>0.382946196702468</v>
      </c>
      <c r="U99" s="4" t="n">
        <f aca="false">(1/Q99)/(1/$O99+1/$P99+1/$Q99+1/$R99)</f>
        <v>0.342805906846132</v>
      </c>
      <c r="V99" s="4" t="n">
        <f aca="false">(1/R99)/(1/$O99+1/$P99+1/$Q99+1/$R99)</f>
        <v>0.0946511075454841</v>
      </c>
    </row>
    <row r="100" customFormat="false" ht="12.8" hidden="false" customHeight="false" outlineLevel="0" collapsed="false">
      <c r="A100" s="1" t="n">
        <f aca="false">A99+7</f>
        <v>45249</v>
      </c>
      <c r="B100" s="3" t="n">
        <f aca="false">com.sun.star.sheet.addin.Analysis.getRandbetween(100000, 150000)</f>
        <v>115552</v>
      </c>
      <c r="C100" s="3" t="n">
        <f aca="false">com.sun.star.sheet.addin.Analysis.getRandbetween(80, 90)*B100/100</f>
        <v>100530.24</v>
      </c>
      <c r="D100" s="3" t="n">
        <f aca="false">com.sun.star.sheet.addin.Analysis.getRandbetween(80, 110)*B100/100</f>
        <v>110929.92</v>
      </c>
      <c r="E100" s="3" t="n">
        <f aca="false">com.sun.star.sheet.addin.Analysis.getRandbetween(90, 120)*B100/100</f>
        <v>136351.36</v>
      </c>
      <c r="F100" s="3" t="n">
        <f aca="false">com.sun.star.sheet.addin.Analysis.getRandbetween(110, 130)*B100/100</f>
        <v>149062.08</v>
      </c>
      <c r="G100" s="3" t="n">
        <f aca="false">AVERAGE(C100:F100)</f>
        <v>124218.4</v>
      </c>
      <c r="H100" s="3" t="n">
        <f aca="false">(C100*S100)+(D100*T100)+(E100*U100)+(F100*V100)</f>
        <v>121188.706609905</v>
      </c>
      <c r="I100" s="4" t="n">
        <f aca="false">(C100-$B100)^2</f>
        <v>225653273.4976</v>
      </c>
      <c r="J100" s="4" t="n">
        <f aca="false">(D100-$B100)^2</f>
        <v>21363623.5264</v>
      </c>
      <c r="K100" s="4" t="n">
        <f aca="false">(E100-$B100)^2</f>
        <v>432613376.409599</v>
      </c>
      <c r="L100" s="4" t="n">
        <f aca="false">(F100-$B100)^2</f>
        <v>1122925461.6064</v>
      </c>
      <c r="M100" s="4" t="n">
        <f aca="false">(G100-$B100)^2</f>
        <v>75106488.9599999</v>
      </c>
      <c r="N100" s="4" t="n">
        <f aca="false">(H100-$B100)^2</f>
        <v>31772461.4061454</v>
      </c>
      <c r="O100" s="4" t="n">
        <f aca="false">AVERAGE(I47:I99)</f>
        <v>409539414.835447</v>
      </c>
      <c r="P100" s="4" t="n">
        <f aca="false">AVERAGE(J47:J99)</f>
        <v>183612704.930287</v>
      </c>
      <c r="Q100" s="4" t="n">
        <f aca="false">AVERAGE(K47:K99)</f>
        <v>214226189.441751</v>
      </c>
      <c r="R100" s="4" t="n">
        <f aca="false">AVERAGE(L47:L99)</f>
        <v>784362564.461387</v>
      </c>
      <c r="S100" s="4" t="n">
        <f aca="false">(1/O100)/(1/$O100+1/$P100+1/$Q100+1/$R100)</f>
        <v>0.176544392898056</v>
      </c>
      <c r="T100" s="4" t="n">
        <f aca="false">(1/P100)/(1/$O100+1/$P100+1/$Q100+1/$R100)</f>
        <v>0.393773880665831</v>
      </c>
      <c r="U100" s="4" t="n">
        <f aca="false">(1/Q100)/(1/$O100+1/$P100+1/$Q100+1/$R100)</f>
        <v>0.337502560020135</v>
      </c>
      <c r="V100" s="4" t="n">
        <f aca="false">(1/R100)/(1/$O100+1/$P100+1/$Q100+1/$R100)</f>
        <v>0.0921791664159778</v>
      </c>
    </row>
    <row r="101" customFormat="false" ht="12.8" hidden="false" customHeight="false" outlineLevel="0" collapsed="false">
      <c r="A101" s="1" t="n">
        <f aca="false">A100+7</f>
        <v>45256</v>
      </c>
      <c r="B101" s="3" t="n">
        <f aca="false">com.sun.star.sheet.addin.Analysis.getRandbetween(100000, 150000)</f>
        <v>111557</v>
      </c>
      <c r="C101" s="3" t="n">
        <f aca="false">com.sun.star.sheet.addin.Analysis.getRandbetween(80, 90)*B101/100</f>
        <v>100401.3</v>
      </c>
      <c r="D101" s="3" t="n">
        <f aca="false">com.sun.star.sheet.addin.Analysis.getRandbetween(80, 110)*B101/100</f>
        <v>103748.01</v>
      </c>
      <c r="E101" s="3" t="n">
        <f aca="false">com.sun.star.sheet.addin.Analysis.getRandbetween(90, 120)*B101/100</f>
        <v>100401.3</v>
      </c>
      <c r="F101" s="3" t="n">
        <f aca="false">com.sun.star.sheet.addin.Analysis.getRandbetween(110, 130)*B101/100</f>
        <v>123828.27</v>
      </c>
      <c r="G101" s="3" t="n">
        <f aca="false">AVERAGE(C101:F101)</f>
        <v>107094.72</v>
      </c>
      <c r="H101" s="3" t="n">
        <f aca="false">(C101*S101)+(D101*T101)+(E101*U101)+(F101*V101)</f>
        <v>103866.324134339</v>
      </c>
      <c r="I101" s="4" t="n">
        <f aca="false">(C101-$B101)^2</f>
        <v>124449642.49</v>
      </c>
      <c r="J101" s="4" t="n">
        <f aca="false">(D101-$B101)^2</f>
        <v>60980324.8201001</v>
      </c>
      <c r="K101" s="4" t="n">
        <f aca="false">(E101-$B101)^2</f>
        <v>124449642.49</v>
      </c>
      <c r="L101" s="4" t="n">
        <f aca="false">(F101-$B101)^2</f>
        <v>150584067.4129</v>
      </c>
      <c r="M101" s="4" t="n">
        <f aca="false">(G101-$B101)^2</f>
        <v>19911942.7984</v>
      </c>
      <c r="N101" s="4" t="n">
        <f aca="false">(H101-$B101)^2</f>
        <v>59146495.2706582</v>
      </c>
      <c r="O101" s="4" t="n">
        <f aca="false">AVERAGE(I48:I100)</f>
        <v>405774427.601394</v>
      </c>
      <c r="P101" s="4" t="n">
        <f aca="false">AVERAGE(J48:J100)</f>
        <v>173994486.918755</v>
      </c>
      <c r="Q101" s="4" t="n">
        <f aca="false">AVERAGE(K48:K100)</f>
        <v>220612075.684528</v>
      </c>
      <c r="R101" s="4" t="n">
        <f aca="false">AVERAGE(L48:L100)</f>
        <v>800858422.953764</v>
      </c>
      <c r="S101" s="4" t="n">
        <f aca="false">(1/O101)/(1/$O101+1/$P101+1/$Q101+1/$R101)</f>
        <v>0.17611533845661</v>
      </c>
      <c r="T101" s="4" t="n">
        <f aca="false">(1/P101)/(1/$O101+1/$P101+1/$Q101+1/$R101)</f>
        <v>0.41072048844528</v>
      </c>
      <c r="U101" s="4" t="n">
        <f aca="false">(1/Q101)/(1/$O101+1/$P101+1/$Q101+1/$R101)</f>
        <v>0.323931046985152</v>
      </c>
      <c r="V101" s="4" t="n">
        <f aca="false">(1/R101)/(1/$O101+1/$P101+1/$Q101+1/$R101)</f>
        <v>0.0892331261129568</v>
      </c>
    </row>
    <row r="102" customFormat="false" ht="12.8" hidden="false" customHeight="false" outlineLevel="0" collapsed="false">
      <c r="A102" s="1" t="n">
        <f aca="false">A101+7</f>
        <v>45263</v>
      </c>
      <c r="B102" s="3" t="n">
        <f aca="false">com.sun.star.sheet.addin.Analysis.getRandbetween(100000, 150000)</f>
        <v>125434</v>
      </c>
      <c r="C102" s="3" t="n">
        <f aca="false">com.sun.star.sheet.addin.Analysis.getRandbetween(80, 90)*B102/100</f>
        <v>104110.22</v>
      </c>
      <c r="D102" s="3" t="n">
        <f aca="false">com.sun.star.sheet.addin.Analysis.getRandbetween(80, 110)*B102/100</f>
        <v>107873.24</v>
      </c>
      <c r="E102" s="3" t="n">
        <f aca="false">com.sun.star.sheet.addin.Analysis.getRandbetween(90, 120)*B102/100</f>
        <v>144249.1</v>
      </c>
      <c r="F102" s="3" t="n">
        <f aca="false">com.sun.star.sheet.addin.Analysis.getRandbetween(110, 130)*B102/100</f>
        <v>137977.4</v>
      </c>
      <c r="G102" s="3" t="n">
        <f aca="false">AVERAGE(C102:F102)</f>
        <v>123552.49</v>
      </c>
      <c r="H102" s="3" t="n">
        <f aca="false">(C102*S102)+(D102*T102)+(E102*U102)+(F102*V102)</f>
        <v>121614.663953601</v>
      </c>
      <c r="I102" s="4" t="n">
        <f aca="false">(C102-$B102)^2</f>
        <v>454703593.4884</v>
      </c>
      <c r="J102" s="4" t="n">
        <f aca="false">(D102-$B102)^2</f>
        <v>308380291.7776</v>
      </c>
      <c r="K102" s="4" t="n">
        <f aca="false">(E102-$B102)^2</f>
        <v>354007988.01</v>
      </c>
      <c r="L102" s="4" t="n">
        <f aca="false">(F102-$B102)^2</f>
        <v>157336883.56</v>
      </c>
      <c r="M102" s="4" t="n">
        <f aca="false">(G102-$B102)^2</f>
        <v>3540079.88009998</v>
      </c>
      <c r="N102" s="4" t="n">
        <f aca="false">(H102-$B102)^2</f>
        <v>14587327.8353213</v>
      </c>
      <c r="O102" s="4" t="n">
        <f aca="false">AVERAGE(I49:I101)</f>
        <v>404131605.578753</v>
      </c>
      <c r="P102" s="4" t="n">
        <f aca="false">AVERAGE(J49:J101)</f>
        <v>173189504.12766</v>
      </c>
      <c r="Q102" s="4" t="n">
        <f aca="false">AVERAGE(K49:K101)</f>
        <v>222800545.007215</v>
      </c>
      <c r="R102" s="4" t="n">
        <f aca="false">AVERAGE(L49:L101)</f>
        <v>776720955.216189</v>
      </c>
      <c r="S102" s="4" t="n">
        <f aca="false">(1/O102)/(1/$O102+1/$P102+1/$Q102+1/$R102)</f>
        <v>0.176440243752329</v>
      </c>
      <c r="T102" s="4" t="n">
        <f aca="false">(1/P102)/(1/$O102+1/$P102+1/$Q102+1/$R102)</f>
        <v>0.411717091953652</v>
      </c>
      <c r="U102" s="4" t="n">
        <f aca="false">(1/Q102)/(1/$O102+1/$P102+1/$Q102+1/$R102)</f>
        <v>0.320039966661779</v>
      </c>
      <c r="V102" s="4" t="n">
        <f aca="false">(1/R102)/(1/$O102+1/$P102+1/$Q102+1/$R102)</f>
        <v>0.0918026976322387</v>
      </c>
    </row>
    <row r="103" customFormat="false" ht="12.8" hidden="false" customHeight="false" outlineLevel="0" collapsed="false">
      <c r="A103" s="1" t="n">
        <f aca="false">A102+7</f>
        <v>45270</v>
      </c>
      <c r="B103" s="3" t="n">
        <f aca="false">com.sun.star.sheet.addin.Analysis.getRandbetween(100000, 150000)</f>
        <v>116497</v>
      </c>
      <c r="C103" s="3" t="n">
        <f aca="false">com.sun.star.sheet.addin.Analysis.getRandbetween(80, 90)*B103/100</f>
        <v>103682.33</v>
      </c>
      <c r="D103" s="3" t="n">
        <f aca="false">com.sun.star.sheet.addin.Analysis.getRandbetween(80, 110)*B103/100</f>
        <v>115332.03</v>
      </c>
      <c r="E103" s="3" t="n">
        <f aca="false">com.sun.star.sheet.addin.Analysis.getRandbetween(90, 120)*B103/100</f>
        <v>139796.4</v>
      </c>
      <c r="F103" s="3" t="n">
        <f aca="false">com.sun.star.sheet.addin.Analysis.getRandbetween(110, 130)*B103/100</f>
        <v>142126.34</v>
      </c>
      <c r="G103" s="3" t="n">
        <f aca="false">AVERAGE(C103:F103)</f>
        <v>125234.275</v>
      </c>
      <c r="H103" s="3" t="n">
        <f aca="false">(C103*S103)+(D103*T103)+(E103*U103)+(F103*V103)</f>
        <v>123493.007849181</v>
      </c>
      <c r="I103" s="4" t="n">
        <f aca="false">(C103-$B103)^2</f>
        <v>164215767.2089</v>
      </c>
      <c r="J103" s="4" t="n">
        <f aca="false">(D103-$B103)^2</f>
        <v>1357155.1009</v>
      </c>
      <c r="K103" s="4" t="n">
        <f aca="false">(E103-$B103)^2</f>
        <v>542862040.36</v>
      </c>
      <c r="L103" s="4" t="n">
        <f aca="false">(F103-$B103)^2</f>
        <v>656863068.8356</v>
      </c>
      <c r="M103" s="4" t="n">
        <f aca="false">(G103-$B103)^2</f>
        <v>76339974.4256249</v>
      </c>
      <c r="N103" s="4" t="n">
        <f aca="false">(H103-$B103)^2</f>
        <v>48944125.8258032</v>
      </c>
      <c r="O103" s="4" t="n">
        <f aca="false">AVERAGE(I50:I102)</f>
        <v>407176700.230232</v>
      </c>
      <c r="P103" s="4" t="n">
        <f aca="false">AVERAGE(J50:J102)</f>
        <v>174851187.242438</v>
      </c>
      <c r="Q103" s="4" t="n">
        <f aca="false">AVERAGE(K50:K102)</f>
        <v>228594466.058091</v>
      </c>
      <c r="R103" s="4" t="n">
        <f aca="false">AVERAGE(L50:L102)</f>
        <v>776147675.863464</v>
      </c>
      <c r="S103" s="4" t="n">
        <f aca="false">(1/O103)/(1/$O103+1/$P103+1/$Q103+1/$R103)</f>
        <v>0.177476929045955</v>
      </c>
      <c r="T103" s="4" t="n">
        <f aca="false">(1/P103)/(1/$O103+1/$P103+1/$Q103+1/$R103)</f>
        <v>0.413291276288159</v>
      </c>
      <c r="U103" s="4" t="n">
        <f aca="false">(1/Q103)/(1/$O103+1/$P103+1/$Q103+1/$R103)</f>
        <v>0.316125195776013</v>
      </c>
      <c r="V103" s="4" t="n">
        <f aca="false">(1/R103)/(1/$O103+1/$P103+1/$Q103+1/$R103)</f>
        <v>0.0931065988898733</v>
      </c>
    </row>
    <row r="104" customFormat="false" ht="12.8" hidden="false" customHeight="false" outlineLevel="0" collapsed="false">
      <c r="A104" s="1" t="n">
        <f aca="false">A103+7</f>
        <v>45277</v>
      </c>
      <c r="B104" s="3" t="n">
        <f aca="false">com.sun.star.sheet.addin.Analysis.getRandbetween(100000, 150000)</f>
        <v>136211</v>
      </c>
      <c r="C104" s="3" t="n">
        <f aca="false">com.sun.star.sheet.addin.Analysis.getRandbetween(80, 90)*B104/100</f>
        <v>122589.9</v>
      </c>
      <c r="D104" s="3" t="n">
        <f aca="false">com.sun.star.sheet.addin.Analysis.getRandbetween(80, 110)*B104/100</f>
        <v>123952.01</v>
      </c>
      <c r="E104" s="3" t="n">
        <f aca="false">com.sun.star.sheet.addin.Analysis.getRandbetween(90, 120)*B104/100</f>
        <v>134848.89</v>
      </c>
      <c r="F104" s="3" t="n">
        <f aca="false">com.sun.star.sheet.addin.Analysis.getRandbetween(110, 130)*B104/100</f>
        <v>170263.75</v>
      </c>
      <c r="G104" s="3" t="n">
        <f aca="false">AVERAGE(C104:F104)</f>
        <v>137913.6375</v>
      </c>
      <c r="H104" s="3" t="n">
        <f aca="false">(C104*S104)+(D104*T104)+(E104*U104)+(F104*V104)</f>
        <v>131321.619880714</v>
      </c>
      <c r="I104" s="4" t="n">
        <f aca="false">(C104-$B104)^2</f>
        <v>185534365.21</v>
      </c>
      <c r="J104" s="4" t="n">
        <f aca="false">(D104-$B104)^2</f>
        <v>150282835.8201</v>
      </c>
      <c r="K104" s="4" t="n">
        <f aca="false">(E104-$B104)^2</f>
        <v>1855343.65209996</v>
      </c>
      <c r="L104" s="4" t="n">
        <f aca="false">(F104-$B104)^2</f>
        <v>1159589782.5625</v>
      </c>
      <c r="M104" s="4" t="n">
        <f aca="false">(G104-$B104)^2</f>
        <v>2898974.45640629</v>
      </c>
      <c r="N104" s="4" t="n">
        <f aca="false">(H104-$B104)^2</f>
        <v>23906037.9508716</v>
      </c>
      <c r="O104" s="4" t="n">
        <f aca="false">AVERAGE(I51:I103)</f>
        <v>400251300.87994</v>
      </c>
      <c r="P104" s="4" t="n">
        <f aca="false">AVERAGE(J51:J103)</f>
        <v>172370841.429368</v>
      </c>
      <c r="Q104" s="4" t="n">
        <f aca="false">AVERAGE(K51:K103)</f>
        <v>237858258.364458</v>
      </c>
      <c r="R104" s="4" t="n">
        <f aca="false">AVERAGE(L51:L103)</f>
        <v>782902925.517238</v>
      </c>
      <c r="S104" s="4" t="n">
        <f aca="false">(1/O104)/(1/$O104+1/$P104+1/$Q104+1/$R104)</f>
        <v>0.181290582317199</v>
      </c>
      <c r="T104" s="4" t="n">
        <f aca="false">(1/P104)/(1/$O104+1/$P104+1/$Q104+1/$R104)</f>
        <v>0.420963260421713</v>
      </c>
      <c r="U104" s="4" t="n">
        <f aca="false">(1/Q104)/(1/$O104+1/$P104+1/$Q104+1/$R104)</f>
        <v>0.305063157817955</v>
      </c>
      <c r="V104" s="4" t="n">
        <f aca="false">(1/R104)/(1/$O104+1/$P104+1/$Q104+1/$R104)</f>
        <v>0.0926829994431323</v>
      </c>
    </row>
    <row r="105" customFormat="false" ht="12.8" hidden="false" customHeight="false" outlineLevel="0" collapsed="false">
      <c r="A105" s="1" t="n">
        <f aca="false">A104+7</f>
        <v>45284</v>
      </c>
      <c r="B105" s="3" t="n">
        <f aca="false">com.sun.star.sheet.addin.Analysis.getRandbetween(100000, 150000)</f>
        <v>134884</v>
      </c>
      <c r="C105" s="3" t="n">
        <f aca="false">com.sun.star.sheet.addin.Analysis.getRandbetween(80, 90)*B105/100</f>
        <v>117349.08</v>
      </c>
      <c r="D105" s="3" t="n">
        <f aca="false">com.sun.star.sheet.addin.Analysis.getRandbetween(80, 110)*B105/100</f>
        <v>148372.4</v>
      </c>
      <c r="E105" s="3" t="n">
        <f aca="false">com.sun.star.sheet.addin.Analysis.getRandbetween(90, 120)*B105/100</f>
        <v>125442.12</v>
      </c>
      <c r="F105" s="3" t="n">
        <f aca="false">com.sun.star.sheet.addin.Analysis.getRandbetween(110, 130)*B105/100</f>
        <v>161860.8</v>
      </c>
      <c r="G105" s="3" t="n">
        <f aca="false">AVERAGE(C105:F105)</f>
        <v>138256.1</v>
      </c>
      <c r="H105" s="3" t="n">
        <f aca="false">(C105*S105)+(D105*T105)+(E105*U105)+(F105*V105)</f>
        <v>136819.072187387</v>
      </c>
      <c r="I105" s="4" t="n">
        <f aca="false">(C105-$B105)^2</f>
        <v>307473419.4064</v>
      </c>
      <c r="J105" s="4" t="n">
        <f aca="false">(D105-$B105)^2</f>
        <v>181936934.56</v>
      </c>
      <c r="K105" s="4" t="n">
        <f aca="false">(E105-$B105)^2</f>
        <v>89149097.9344001</v>
      </c>
      <c r="L105" s="4" t="n">
        <f aca="false">(F105-$B105)^2</f>
        <v>727747738.239999</v>
      </c>
      <c r="M105" s="4" t="n">
        <f aca="false">(G105-$B105)^2</f>
        <v>11371058.41</v>
      </c>
      <c r="N105" s="4" t="n">
        <f aca="false">(H105-$B105)^2</f>
        <v>3744504.37039986</v>
      </c>
      <c r="O105" s="4" t="n">
        <f aca="false">AVERAGE(I52:I104)</f>
        <v>396385853.727215</v>
      </c>
      <c r="P105" s="4" t="n">
        <f aca="false">AVERAGE(J52:J104)</f>
        <v>174605052.710834</v>
      </c>
      <c r="Q105" s="4" t="n">
        <f aca="false">AVERAGE(K52:K104)</f>
        <v>234135052.831668</v>
      </c>
      <c r="R105" s="4" t="n">
        <f aca="false">AVERAGE(L52:L104)</f>
        <v>793920745.289887</v>
      </c>
      <c r="S105" s="4" t="n">
        <f aca="false">(1/O105)/(1/$O105+1/$P105+1/$Q105+1/$R105)</f>
        <v>0.183068326750006</v>
      </c>
      <c r="T105" s="4" t="n">
        <f aca="false">(1/P105)/(1/$O105+1/$P105+1/$Q105+1/$R105)</f>
        <v>0.415599055483182</v>
      </c>
      <c r="U105" s="4" t="n">
        <f aca="false">(1/Q105)/(1/$O105+1/$P105+1/$Q105+1/$R105)</f>
        <v>0.309930931364579</v>
      </c>
      <c r="V105" s="4" t="n">
        <f aca="false">(1/R105)/(1/$O105+1/$P105+1/$Q105+1/$R105)</f>
        <v>0.0914016864022335</v>
      </c>
    </row>
    <row r="106" customFormat="false" ht="12.8" hidden="false" customHeight="false" outlineLevel="0" collapsed="false">
      <c r="A106" s="1" t="n">
        <f aca="false">A105+7</f>
        <v>45291</v>
      </c>
      <c r="B106" s="3" t="n">
        <f aca="false">com.sun.star.sheet.addin.Analysis.getRandbetween(100000, 150000)</f>
        <v>119496</v>
      </c>
      <c r="C106" s="3" t="n">
        <f aca="false">com.sun.star.sheet.addin.Analysis.getRandbetween(80, 90)*B106/100</f>
        <v>102766.56</v>
      </c>
      <c r="D106" s="3" t="n">
        <f aca="false">com.sun.star.sheet.addin.Analysis.getRandbetween(80, 110)*B106/100</f>
        <v>126665.76</v>
      </c>
      <c r="E106" s="3" t="n">
        <f aca="false">com.sun.star.sheet.addin.Analysis.getRandbetween(90, 120)*B106/100</f>
        <v>129055.68</v>
      </c>
      <c r="F106" s="3" t="n">
        <f aca="false">com.sun.star.sheet.addin.Analysis.getRandbetween(110, 130)*B106/100</f>
        <v>151759.92</v>
      </c>
      <c r="G106" s="3" t="n">
        <f aca="false">AVERAGE(C106:F106)</f>
        <v>127561.98</v>
      </c>
      <c r="H106" s="3" t="n">
        <f aca="false">(C106*S106)+(D106*T106)+(E106*U106)+(F106*V106)</f>
        <v>125336.933165981</v>
      </c>
      <c r="I106" s="4" t="n">
        <f aca="false">(C106-$B106)^2</f>
        <v>279874162.7136</v>
      </c>
      <c r="J106" s="4" t="n">
        <f aca="false">(D106-$B106)^2</f>
        <v>51405458.4575999</v>
      </c>
      <c r="K106" s="4" t="n">
        <f aca="false">(E106-$B106)^2</f>
        <v>91387481.7023999</v>
      </c>
      <c r="L106" s="4" t="n">
        <f aca="false">(F106-$B106)^2</f>
        <v>1040960533.7664</v>
      </c>
      <c r="M106" s="4" t="n">
        <f aca="false">(G106-$B106)^2</f>
        <v>65060033.3603999</v>
      </c>
      <c r="N106" s="4" t="n">
        <f aca="false">(H106-$B106)^2</f>
        <v>34116500.2494582</v>
      </c>
      <c r="O106" s="4" t="n">
        <f aca="false">AVERAGE(I53:I105)</f>
        <v>398461629.587666</v>
      </c>
      <c r="P106" s="4" t="n">
        <f aca="false">AVERAGE(J53:J105)</f>
        <v>176067254.793853</v>
      </c>
      <c r="Q106" s="4" t="n">
        <f aca="false">AVERAGE(K53:K105)</f>
        <v>235047357.272647</v>
      </c>
      <c r="R106" s="4" t="n">
        <f aca="false">AVERAGE(L53:L105)</f>
        <v>794073373.943424</v>
      </c>
      <c r="S106" s="4" t="n">
        <f aca="false">(1/O106)/(1/$O106+1/$P106+1/$Q106+1/$R106)</f>
        <v>0.183144951254579</v>
      </c>
      <c r="T106" s="4" t="n">
        <f aca="false">(1/P106)/(1/$O106+1/$P106+1/$Q106+1/$R106)</f>
        <v>0.414479318219034</v>
      </c>
      <c r="U106" s="4" t="n">
        <f aca="false">(1/Q106)/(1/$O106+1/$P106+1/$Q106+1/$R106)</f>
        <v>0.310474606370507</v>
      </c>
      <c r="V106" s="4" t="n">
        <f aca="false">(1/R106)/(1/$O106+1/$P106+1/$Q106+1/$R106)</f>
        <v>0.0919011241558799</v>
      </c>
    </row>
    <row r="109" customFormat="false" ht="12.8" hidden="false" customHeight="false" outlineLevel="0" collapsed="false">
      <c r="M109" s="4"/>
      <c r="N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0.92"/>
    <col collapsed="false" customWidth="true" hidden="false" outlineLevel="0" max="2" min="2" style="3" width="8.14"/>
    <col collapsed="false" customWidth="true" hidden="false" outlineLevel="0" max="6" min="3" style="3" width="9.05"/>
    <col collapsed="false" customWidth="true" hidden="false" outlineLevel="0" max="7" min="7" style="3" width="9.93"/>
    <col collapsed="false" customWidth="true" hidden="false" outlineLevel="0" max="8" min="8" style="3" width="9.05"/>
    <col collapsed="false" customWidth="true" hidden="false" outlineLevel="0" max="9" min="9" style="3" width="16.93"/>
    <col collapsed="false" customWidth="true" hidden="false" outlineLevel="0" max="13" min="10" style="4" width="16.93"/>
    <col collapsed="false" customWidth="true" hidden="false" outlineLevel="0" max="14" min="14" style="3" width="14.28"/>
    <col collapsed="false" customWidth="true" hidden="false" outlineLevel="0" max="15" min="15" style="3" width="13.24"/>
    <col collapsed="false" customWidth="true" hidden="false" outlineLevel="0" max="19" min="16" style="4" width="14.28"/>
    <col collapsed="false" customWidth="true" hidden="false" outlineLevel="0" max="23" min="20" style="4" width="6.36"/>
  </cols>
  <sheetData>
    <row r="1" customFormat="false" ht="12.8" hidden="false" customHeight="false" outlineLevel="0" collapsed="false">
      <c r="A1" s="1" t="s">
        <v>0</v>
      </c>
      <c r="B1" s="3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27</v>
      </c>
      <c r="J1" s="4" t="s">
        <v>13</v>
      </c>
      <c r="K1" s="4" t="s">
        <v>14</v>
      </c>
      <c r="L1" s="4" t="s">
        <v>15</v>
      </c>
      <c r="M1" s="4" t="s">
        <v>16</v>
      </c>
      <c r="N1" s="3" t="s">
        <v>17</v>
      </c>
      <c r="O1" s="3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</row>
    <row r="2" customFormat="false" ht="12.8" hidden="false" customHeight="false" outlineLevel="0" collapsed="false">
      <c r="A2" s="1" t="n">
        <v>44563</v>
      </c>
      <c r="B2" s="3" t="n">
        <v>109659</v>
      </c>
      <c r="C2" s="3" t="n">
        <v>115677</v>
      </c>
      <c r="D2" s="3" t="n">
        <v>122608</v>
      </c>
      <c r="E2" s="3" t="n">
        <v>136275</v>
      </c>
      <c r="F2" s="3" t="n">
        <v>145148</v>
      </c>
      <c r="G2" s="3" t="n">
        <v>129927</v>
      </c>
      <c r="J2" s="4" t="n">
        <v>36216324</v>
      </c>
      <c r="K2" s="4" t="n">
        <v>167676601</v>
      </c>
      <c r="L2" s="4" t="n">
        <v>708411456</v>
      </c>
      <c r="M2" s="4" t="n">
        <v>1259469121</v>
      </c>
      <c r="N2" s="4" t="n">
        <v>410791824</v>
      </c>
      <c r="O2" s="4"/>
    </row>
    <row r="3" customFormat="false" ht="12.8" hidden="false" customHeight="false" outlineLevel="0" collapsed="false">
      <c r="A3" s="1" t="n">
        <v>44570</v>
      </c>
      <c r="B3" s="3" t="n">
        <v>102876</v>
      </c>
      <c r="C3" s="3" t="n">
        <v>103574</v>
      </c>
      <c r="D3" s="3" t="n">
        <v>101705</v>
      </c>
      <c r="E3" s="3" t="n">
        <v>147852</v>
      </c>
      <c r="F3" s="3" t="n">
        <v>140353</v>
      </c>
      <c r="G3" s="3" t="n">
        <v>123371</v>
      </c>
      <c r="J3" s="4" t="n">
        <v>487204</v>
      </c>
      <c r="K3" s="4" t="n">
        <v>1371241</v>
      </c>
      <c r="L3" s="4" t="n">
        <v>2022840576</v>
      </c>
      <c r="M3" s="4" t="n">
        <v>1404525529</v>
      </c>
      <c r="N3" s="4" t="n">
        <v>420045025</v>
      </c>
      <c r="O3" s="4"/>
    </row>
    <row r="4" customFormat="false" ht="12.8" hidden="false" customHeight="false" outlineLevel="0" collapsed="false">
      <c r="A4" s="1" t="n">
        <v>44577</v>
      </c>
      <c r="B4" s="3" t="n">
        <v>122309</v>
      </c>
      <c r="C4" s="3" t="n">
        <v>117304</v>
      </c>
      <c r="D4" s="3" t="n">
        <v>108155</v>
      </c>
      <c r="E4" s="3" t="n">
        <v>130323</v>
      </c>
      <c r="F4" s="3" t="n">
        <v>146944</v>
      </c>
      <c r="G4" s="3" t="n">
        <v>125681.5</v>
      </c>
      <c r="J4" s="4" t="n">
        <v>25050025</v>
      </c>
      <c r="K4" s="4" t="n">
        <v>200335716</v>
      </c>
      <c r="L4" s="4" t="n">
        <v>64224196</v>
      </c>
      <c r="M4" s="4" t="n">
        <v>606883225</v>
      </c>
      <c r="N4" s="4" t="n">
        <v>11373756.25</v>
      </c>
      <c r="O4" s="4"/>
    </row>
    <row r="5" customFormat="false" ht="12.8" hidden="false" customHeight="false" outlineLevel="0" collapsed="false">
      <c r="A5" s="1" t="n">
        <v>44584</v>
      </c>
      <c r="B5" s="3" t="n">
        <v>113787</v>
      </c>
      <c r="C5" s="3" t="n">
        <v>119036</v>
      </c>
      <c r="D5" s="3" t="n">
        <v>101171</v>
      </c>
      <c r="E5" s="3" t="n">
        <v>138505</v>
      </c>
      <c r="F5" s="3" t="n">
        <v>143055</v>
      </c>
      <c r="G5" s="3" t="n">
        <v>125441.75</v>
      </c>
      <c r="J5" s="4" t="n">
        <v>27552001</v>
      </c>
      <c r="K5" s="4" t="n">
        <v>159163456</v>
      </c>
      <c r="L5" s="4" t="n">
        <v>610979524</v>
      </c>
      <c r="M5" s="4" t="n">
        <v>856615824</v>
      </c>
      <c r="N5" s="4" t="n">
        <v>135833197.5625</v>
      </c>
      <c r="O5" s="4"/>
    </row>
    <row r="6" customFormat="false" ht="12.8" hidden="false" customHeight="false" outlineLevel="0" collapsed="false">
      <c r="A6" s="1" t="n">
        <v>44591</v>
      </c>
      <c r="B6" s="3" t="n">
        <v>105462</v>
      </c>
      <c r="C6" s="3" t="n">
        <v>119326</v>
      </c>
      <c r="D6" s="3" t="n">
        <v>102598</v>
      </c>
      <c r="E6" s="3" t="n">
        <v>144909</v>
      </c>
      <c r="F6" s="3" t="n">
        <v>146185</v>
      </c>
      <c r="G6" s="3" t="n">
        <v>128254.5</v>
      </c>
      <c r="J6" s="4" t="n">
        <v>192210496</v>
      </c>
      <c r="K6" s="4" t="n">
        <v>8202496</v>
      </c>
      <c r="L6" s="4" t="n">
        <v>1556065809</v>
      </c>
      <c r="M6" s="4" t="n">
        <v>1658362729</v>
      </c>
      <c r="N6" s="4" t="n">
        <v>519498056.25</v>
      </c>
      <c r="O6" s="4"/>
    </row>
    <row r="7" customFormat="false" ht="12.8" hidden="false" customHeight="false" outlineLevel="0" collapsed="false">
      <c r="A7" s="1" t="n">
        <v>44598</v>
      </c>
      <c r="B7" s="3" t="n">
        <v>106513</v>
      </c>
      <c r="C7" s="3" t="n">
        <v>106467</v>
      </c>
      <c r="D7" s="3" t="n">
        <v>121320</v>
      </c>
      <c r="E7" s="3" t="n">
        <v>125824</v>
      </c>
      <c r="F7" s="3" t="n">
        <v>145689</v>
      </c>
      <c r="G7" s="3" t="n">
        <v>124825</v>
      </c>
      <c r="J7" s="4" t="n">
        <v>2116</v>
      </c>
      <c r="K7" s="4" t="n">
        <v>219247249</v>
      </c>
      <c r="L7" s="4" t="n">
        <v>372914721</v>
      </c>
      <c r="M7" s="4" t="n">
        <v>1534758976</v>
      </c>
      <c r="N7" s="4" t="n">
        <v>335329344</v>
      </c>
      <c r="O7" s="4"/>
    </row>
    <row r="8" customFormat="false" ht="12.8" hidden="false" customHeight="false" outlineLevel="0" collapsed="false">
      <c r="A8" s="1" t="n">
        <v>44605</v>
      </c>
      <c r="B8" s="3" t="n">
        <v>106906</v>
      </c>
      <c r="C8" s="3" t="n">
        <v>103029</v>
      </c>
      <c r="D8" s="3" t="n">
        <v>113729</v>
      </c>
      <c r="E8" s="3" t="n">
        <v>142586</v>
      </c>
      <c r="F8" s="3" t="n">
        <v>142267</v>
      </c>
      <c r="G8" s="3" t="n">
        <v>125402.75</v>
      </c>
      <c r="J8" s="4" t="n">
        <v>15031129</v>
      </c>
      <c r="K8" s="4" t="n">
        <v>46553329</v>
      </c>
      <c r="L8" s="4" t="n">
        <v>1273062400</v>
      </c>
      <c r="M8" s="4" t="n">
        <v>1250400321</v>
      </c>
      <c r="N8" s="4" t="n">
        <v>342129760.5625</v>
      </c>
      <c r="O8" s="4"/>
    </row>
    <row r="9" customFormat="false" ht="12.8" hidden="false" customHeight="false" outlineLevel="0" collapsed="false">
      <c r="A9" s="1" t="n">
        <v>44612</v>
      </c>
      <c r="B9" s="3" t="n">
        <v>134822</v>
      </c>
      <c r="C9" s="3" t="n">
        <v>110985</v>
      </c>
      <c r="D9" s="3" t="n">
        <v>102007</v>
      </c>
      <c r="E9" s="3" t="n">
        <v>142503</v>
      </c>
      <c r="F9" s="3" t="n">
        <v>143114</v>
      </c>
      <c r="G9" s="3" t="n">
        <v>124652.25</v>
      </c>
      <c r="J9" s="4" t="n">
        <v>568202569</v>
      </c>
      <c r="K9" s="4" t="n">
        <v>1076824225</v>
      </c>
      <c r="L9" s="4" t="n">
        <v>58997761</v>
      </c>
      <c r="M9" s="4" t="n">
        <v>68757264</v>
      </c>
      <c r="N9" s="4" t="n">
        <v>103423815.0625</v>
      </c>
      <c r="O9" s="4"/>
    </row>
    <row r="10" customFormat="false" ht="12.8" hidden="false" customHeight="false" outlineLevel="0" collapsed="false">
      <c r="A10" s="1" t="n">
        <v>44619</v>
      </c>
      <c r="B10" s="3" t="n">
        <v>100560</v>
      </c>
      <c r="C10" s="3" t="n">
        <v>119171</v>
      </c>
      <c r="D10" s="3" t="n">
        <v>107187</v>
      </c>
      <c r="E10" s="3" t="n">
        <v>141164</v>
      </c>
      <c r="F10" s="3" t="n">
        <v>149689</v>
      </c>
      <c r="G10" s="3" t="n">
        <v>129302.75</v>
      </c>
      <c r="J10" s="4" t="n">
        <v>346369321</v>
      </c>
      <c r="K10" s="4" t="n">
        <v>43917129</v>
      </c>
      <c r="L10" s="4" t="n">
        <v>1648684816</v>
      </c>
      <c r="M10" s="4" t="n">
        <v>2413658641</v>
      </c>
      <c r="N10" s="4" t="n">
        <v>826145677.5625</v>
      </c>
      <c r="O10" s="4"/>
    </row>
    <row r="11" customFormat="false" ht="12.8" hidden="false" customHeight="false" outlineLevel="0" collapsed="false">
      <c r="A11" s="1" t="n">
        <v>44626</v>
      </c>
      <c r="B11" s="3" t="n">
        <v>136776</v>
      </c>
      <c r="C11" s="3" t="n">
        <v>100558</v>
      </c>
      <c r="D11" s="3" t="n">
        <v>109145</v>
      </c>
      <c r="E11" s="3" t="n">
        <v>149183</v>
      </c>
      <c r="F11" s="3" t="n">
        <v>145535</v>
      </c>
      <c r="G11" s="3" t="n">
        <v>126105.25</v>
      </c>
      <c r="J11" s="4" t="n">
        <v>1311743524</v>
      </c>
      <c r="K11" s="4" t="n">
        <v>763472161</v>
      </c>
      <c r="L11" s="4" t="n">
        <v>153933649</v>
      </c>
      <c r="M11" s="4" t="n">
        <v>76720081</v>
      </c>
      <c r="N11" s="4" t="n">
        <v>113864905.5625</v>
      </c>
      <c r="O11" s="4"/>
    </row>
    <row r="12" customFormat="false" ht="12.8" hidden="false" customHeight="false" outlineLevel="0" collapsed="false">
      <c r="A12" s="1" t="n">
        <v>44633</v>
      </c>
      <c r="B12" s="3" t="n">
        <v>149824</v>
      </c>
      <c r="C12" s="3" t="n">
        <v>107068</v>
      </c>
      <c r="D12" s="3" t="n">
        <v>120217</v>
      </c>
      <c r="E12" s="3" t="n">
        <v>146522</v>
      </c>
      <c r="F12" s="3" t="n">
        <v>145986</v>
      </c>
      <c r="G12" s="3" t="n">
        <v>129948.25</v>
      </c>
      <c r="J12" s="4" t="n">
        <v>1828075536</v>
      </c>
      <c r="K12" s="4" t="n">
        <v>876574449</v>
      </c>
      <c r="L12" s="4" t="n">
        <v>10903204</v>
      </c>
      <c r="M12" s="4" t="n">
        <v>14730244</v>
      </c>
      <c r="N12" s="4" t="n">
        <v>395045438.0625</v>
      </c>
      <c r="O12" s="4"/>
    </row>
    <row r="13" customFormat="false" ht="12.8" hidden="false" customHeight="false" outlineLevel="0" collapsed="false">
      <c r="A13" s="1" t="n">
        <v>44640</v>
      </c>
      <c r="B13" s="3" t="n">
        <v>110530</v>
      </c>
      <c r="C13" s="3" t="n">
        <v>109893</v>
      </c>
      <c r="D13" s="3" t="n">
        <v>121256</v>
      </c>
      <c r="E13" s="3" t="n">
        <v>130091</v>
      </c>
      <c r="F13" s="3" t="n">
        <v>142546</v>
      </c>
      <c r="G13" s="3" t="n">
        <v>125946.5</v>
      </c>
      <c r="J13" s="4" t="n">
        <v>405769</v>
      </c>
      <c r="K13" s="4" t="n">
        <v>115047076</v>
      </c>
      <c r="L13" s="4" t="n">
        <v>382632721</v>
      </c>
      <c r="M13" s="4" t="n">
        <v>1025024256</v>
      </c>
      <c r="N13" s="4" t="n">
        <v>237668472.25</v>
      </c>
      <c r="O13" s="4"/>
    </row>
    <row r="14" customFormat="false" ht="12.8" hidden="false" customHeight="false" outlineLevel="0" collapsed="false">
      <c r="A14" s="1" t="n">
        <v>44647</v>
      </c>
      <c r="B14" s="3" t="n">
        <v>148666</v>
      </c>
      <c r="C14" s="3" t="n">
        <v>114186</v>
      </c>
      <c r="D14" s="3" t="n">
        <v>109619</v>
      </c>
      <c r="E14" s="3" t="n">
        <v>145286</v>
      </c>
      <c r="F14" s="3" t="n">
        <v>144439</v>
      </c>
      <c r="G14" s="3" t="n">
        <v>128382.5</v>
      </c>
      <c r="J14" s="4" t="n">
        <v>1188870400</v>
      </c>
      <c r="K14" s="4" t="n">
        <v>1524668209</v>
      </c>
      <c r="L14" s="4" t="n">
        <v>11424400</v>
      </c>
      <c r="M14" s="4" t="n">
        <v>17867529</v>
      </c>
      <c r="N14" s="4" t="n">
        <v>411420372.25</v>
      </c>
      <c r="O14" s="4"/>
    </row>
    <row r="15" customFormat="false" ht="12.8" hidden="false" customHeight="false" outlineLevel="0" collapsed="false">
      <c r="A15" s="1" t="n">
        <v>44654</v>
      </c>
      <c r="B15" s="3" t="n">
        <v>131909</v>
      </c>
      <c r="C15" s="3" t="n">
        <v>102150</v>
      </c>
      <c r="D15" s="3" t="n">
        <v>109391</v>
      </c>
      <c r="E15" s="3" t="n">
        <v>133448</v>
      </c>
      <c r="F15" s="3" t="n">
        <v>148351</v>
      </c>
      <c r="G15" s="3" t="n">
        <v>123335</v>
      </c>
      <c r="J15" s="4" t="n">
        <v>885598081</v>
      </c>
      <c r="K15" s="4" t="n">
        <v>507060324</v>
      </c>
      <c r="L15" s="4" t="n">
        <v>2368521</v>
      </c>
      <c r="M15" s="4" t="n">
        <v>270339364</v>
      </c>
      <c r="N15" s="4" t="n">
        <v>73513476</v>
      </c>
      <c r="O15" s="4"/>
    </row>
    <row r="16" customFormat="false" ht="12.8" hidden="false" customHeight="false" outlineLevel="0" collapsed="false">
      <c r="A16" s="1" t="n">
        <v>44661</v>
      </c>
      <c r="B16" s="3" t="n">
        <v>135024</v>
      </c>
      <c r="C16" s="3" t="n">
        <v>111582</v>
      </c>
      <c r="D16" s="3" t="n">
        <v>108582</v>
      </c>
      <c r="E16" s="3" t="n">
        <v>140390</v>
      </c>
      <c r="F16" s="3" t="n">
        <v>142098</v>
      </c>
      <c r="G16" s="3" t="n">
        <v>125663</v>
      </c>
      <c r="J16" s="4" t="n">
        <v>549527364</v>
      </c>
      <c r="K16" s="4" t="n">
        <v>699179364</v>
      </c>
      <c r="L16" s="4" t="n">
        <v>28793956</v>
      </c>
      <c r="M16" s="4" t="n">
        <v>50041476</v>
      </c>
      <c r="N16" s="4" t="n">
        <v>87628321</v>
      </c>
      <c r="O16" s="4"/>
    </row>
    <row r="17" customFormat="false" ht="12.8" hidden="false" customHeight="false" outlineLevel="0" collapsed="false">
      <c r="A17" s="1" t="n">
        <v>44668</v>
      </c>
      <c r="B17" s="3" t="n">
        <v>146532</v>
      </c>
      <c r="C17" s="3" t="n">
        <v>100449</v>
      </c>
      <c r="D17" s="3" t="n">
        <v>118339</v>
      </c>
      <c r="E17" s="3" t="n">
        <v>145069</v>
      </c>
      <c r="F17" s="3" t="n">
        <v>146119</v>
      </c>
      <c r="G17" s="3" t="n">
        <v>127494</v>
      </c>
      <c r="J17" s="4" t="n">
        <v>2123642889</v>
      </c>
      <c r="K17" s="4" t="n">
        <v>794845249</v>
      </c>
      <c r="L17" s="4" t="n">
        <v>2140369</v>
      </c>
      <c r="M17" s="4" t="n">
        <v>170569</v>
      </c>
      <c r="N17" s="4" t="n">
        <v>362445444</v>
      </c>
      <c r="O17" s="4"/>
    </row>
    <row r="18" customFormat="false" ht="12.8" hidden="false" customHeight="false" outlineLevel="0" collapsed="false">
      <c r="A18" s="1" t="n">
        <v>44675</v>
      </c>
      <c r="B18" s="3" t="n">
        <v>123748</v>
      </c>
      <c r="C18" s="3" t="n">
        <v>119702</v>
      </c>
      <c r="D18" s="3" t="n">
        <v>120507</v>
      </c>
      <c r="E18" s="3" t="n">
        <v>149819</v>
      </c>
      <c r="F18" s="3" t="n">
        <v>140716</v>
      </c>
      <c r="G18" s="3" t="n">
        <v>132686</v>
      </c>
      <c r="J18" s="4" t="n">
        <v>16370116</v>
      </c>
      <c r="K18" s="4" t="n">
        <v>10504081</v>
      </c>
      <c r="L18" s="4" t="n">
        <v>679697041</v>
      </c>
      <c r="M18" s="4" t="n">
        <v>287913024</v>
      </c>
      <c r="N18" s="4" t="n">
        <v>79887844</v>
      </c>
      <c r="O18" s="4"/>
    </row>
    <row r="19" customFormat="false" ht="12.8" hidden="false" customHeight="false" outlineLevel="0" collapsed="false">
      <c r="A19" s="1" t="n">
        <v>44682</v>
      </c>
      <c r="B19" s="3" t="n">
        <v>128231</v>
      </c>
      <c r="C19" s="3" t="n">
        <v>118837</v>
      </c>
      <c r="D19" s="3" t="n">
        <v>112654</v>
      </c>
      <c r="E19" s="3" t="n">
        <v>142914</v>
      </c>
      <c r="F19" s="3" t="n">
        <v>149338</v>
      </c>
      <c r="G19" s="3" t="n">
        <v>130935.75</v>
      </c>
      <c r="J19" s="4" t="n">
        <v>88247236</v>
      </c>
      <c r="K19" s="4" t="n">
        <v>242642929</v>
      </c>
      <c r="L19" s="4" t="n">
        <v>215590489</v>
      </c>
      <c r="M19" s="4" t="n">
        <v>445505449</v>
      </c>
      <c r="N19" s="4" t="n">
        <v>7315672.5625</v>
      </c>
      <c r="O19" s="4"/>
    </row>
    <row r="20" customFormat="false" ht="12.8" hidden="false" customHeight="false" outlineLevel="0" collapsed="false">
      <c r="A20" s="1" t="n">
        <v>44689</v>
      </c>
      <c r="B20" s="3" t="n">
        <v>102349</v>
      </c>
      <c r="C20" s="3" t="n">
        <v>103822</v>
      </c>
      <c r="D20" s="3" t="n">
        <v>108658</v>
      </c>
      <c r="E20" s="3" t="n">
        <v>146961</v>
      </c>
      <c r="F20" s="3" t="n">
        <v>140369</v>
      </c>
      <c r="G20" s="3" t="n">
        <v>124952.5</v>
      </c>
      <c r="J20" s="4" t="n">
        <v>2169729</v>
      </c>
      <c r="K20" s="4" t="n">
        <v>39803481</v>
      </c>
      <c r="L20" s="4" t="n">
        <v>1990230544</v>
      </c>
      <c r="M20" s="4" t="n">
        <v>1445520400</v>
      </c>
      <c r="N20" s="4" t="n">
        <v>510918212.25</v>
      </c>
      <c r="O20" s="4"/>
    </row>
    <row r="21" customFormat="false" ht="12.8" hidden="false" customHeight="false" outlineLevel="0" collapsed="false">
      <c r="A21" s="1" t="n">
        <v>44696</v>
      </c>
      <c r="B21" s="3" t="n">
        <v>131627</v>
      </c>
      <c r="C21" s="3" t="n">
        <v>115396</v>
      </c>
      <c r="D21" s="3" t="n">
        <v>110832</v>
      </c>
      <c r="E21" s="3" t="n">
        <v>145596</v>
      </c>
      <c r="F21" s="3" t="n">
        <v>143726</v>
      </c>
      <c r="G21" s="3" t="n">
        <v>128887.5</v>
      </c>
      <c r="J21" s="4" t="n">
        <v>263445361</v>
      </c>
      <c r="K21" s="4" t="n">
        <v>432432025</v>
      </c>
      <c r="L21" s="4" t="n">
        <v>195132961</v>
      </c>
      <c r="M21" s="4" t="n">
        <v>146385801</v>
      </c>
      <c r="N21" s="4" t="n">
        <v>7504860.25</v>
      </c>
      <c r="O21" s="4"/>
    </row>
    <row r="22" customFormat="false" ht="12.8" hidden="false" customHeight="false" outlineLevel="0" collapsed="false">
      <c r="A22" s="1" t="n">
        <v>44703</v>
      </c>
      <c r="B22" s="3" t="n">
        <v>124411</v>
      </c>
      <c r="C22" s="3" t="n">
        <v>112552</v>
      </c>
      <c r="D22" s="3" t="n">
        <v>104409</v>
      </c>
      <c r="E22" s="3" t="n">
        <v>140082</v>
      </c>
      <c r="F22" s="3" t="n">
        <v>144307</v>
      </c>
      <c r="G22" s="3" t="n">
        <v>125337.5</v>
      </c>
      <c r="J22" s="4" t="n">
        <v>140635881</v>
      </c>
      <c r="K22" s="4" t="n">
        <v>400080004</v>
      </c>
      <c r="L22" s="4" t="n">
        <v>245580241</v>
      </c>
      <c r="M22" s="4" t="n">
        <v>395850816</v>
      </c>
      <c r="N22" s="4" t="n">
        <v>858402.25</v>
      </c>
      <c r="O22" s="4"/>
    </row>
    <row r="23" customFormat="false" ht="12.8" hidden="false" customHeight="false" outlineLevel="0" collapsed="false">
      <c r="A23" s="1" t="n">
        <v>44710</v>
      </c>
      <c r="B23" s="3" t="n">
        <v>141020</v>
      </c>
      <c r="C23" s="3" t="n">
        <v>106650</v>
      </c>
      <c r="D23" s="3" t="n">
        <v>115658</v>
      </c>
      <c r="E23" s="3" t="n">
        <v>145705</v>
      </c>
      <c r="F23" s="3" t="n">
        <v>141261</v>
      </c>
      <c r="G23" s="3" t="n">
        <v>127318.5</v>
      </c>
      <c r="J23" s="4" t="n">
        <v>1181296900</v>
      </c>
      <c r="K23" s="4" t="n">
        <v>643231044</v>
      </c>
      <c r="L23" s="4" t="n">
        <v>21949225</v>
      </c>
      <c r="M23" s="4" t="n">
        <v>58081</v>
      </c>
      <c r="N23" s="4" t="n">
        <v>187731102.25</v>
      </c>
      <c r="O23" s="4"/>
    </row>
    <row r="24" customFormat="false" ht="12.8" hidden="false" customHeight="false" outlineLevel="0" collapsed="false">
      <c r="A24" s="1" t="n">
        <v>44717</v>
      </c>
      <c r="B24" s="3" t="n">
        <v>142720</v>
      </c>
      <c r="C24" s="3" t="n">
        <v>100141</v>
      </c>
      <c r="D24" s="3" t="n">
        <v>117482</v>
      </c>
      <c r="E24" s="3" t="n">
        <v>131548</v>
      </c>
      <c r="F24" s="3" t="n">
        <v>142916</v>
      </c>
      <c r="G24" s="3" t="n">
        <v>123021.75</v>
      </c>
      <c r="J24" s="4" t="n">
        <v>1812971241</v>
      </c>
      <c r="K24" s="4" t="n">
        <v>636956644</v>
      </c>
      <c r="L24" s="4" t="n">
        <v>124813584</v>
      </c>
      <c r="M24" s="4" t="n">
        <v>38416</v>
      </c>
      <c r="N24" s="4" t="n">
        <v>388021053.0625</v>
      </c>
      <c r="O24" s="4"/>
    </row>
    <row r="25" customFormat="false" ht="12.8" hidden="false" customHeight="false" outlineLevel="0" collapsed="false">
      <c r="A25" s="1" t="n">
        <v>44724</v>
      </c>
      <c r="B25" s="3" t="n">
        <v>123059</v>
      </c>
      <c r="C25" s="3" t="n">
        <v>102447</v>
      </c>
      <c r="D25" s="3" t="n">
        <v>111749</v>
      </c>
      <c r="E25" s="3" t="n">
        <v>149128</v>
      </c>
      <c r="F25" s="3" t="n">
        <v>149671</v>
      </c>
      <c r="G25" s="3" t="n">
        <v>128248.75</v>
      </c>
      <c r="J25" s="4" t="n">
        <v>424854544</v>
      </c>
      <c r="K25" s="4" t="n">
        <v>127916100</v>
      </c>
      <c r="L25" s="4" t="n">
        <v>679592761</v>
      </c>
      <c r="M25" s="4" t="n">
        <v>708198544</v>
      </c>
      <c r="N25" s="4" t="n">
        <v>26933505.0625</v>
      </c>
      <c r="O25" s="4"/>
    </row>
    <row r="26" customFormat="false" ht="12.8" hidden="false" customHeight="false" outlineLevel="0" collapsed="false">
      <c r="A26" s="1" t="n">
        <v>44731</v>
      </c>
      <c r="B26" s="3" t="n">
        <v>108318</v>
      </c>
      <c r="C26" s="3" t="n">
        <v>110564</v>
      </c>
      <c r="D26" s="3" t="n">
        <v>109086</v>
      </c>
      <c r="E26" s="3" t="n">
        <v>130008</v>
      </c>
      <c r="F26" s="3" t="n">
        <v>145255</v>
      </c>
      <c r="G26" s="3" t="n">
        <v>123728.25</v>
      </c>
      <c r="J26" s="4" t="n">
        <v>5044516</v>
      </c>
      <c r="K26" s="4" t="n">
        <v>589824</v>
      </c>
      <c r="L26" s="4" t="n">
        <v>470456100</v>
      </c>
      <c r="M26" s="4" t="n">
        <v>1364341969</v>
      </c>
      <c r="N26" s="4" t="n">
        <v>237475805.0625</v>
      </c>
      <c r="O26" s="4"/>
    </row>
    <row r="27" customFormat="false" ht="12.8" hidden="false" customHeight="false" outlineLevel="0" collapsed="false">
      <c r="A27" s="1" t="n">
        <v>44738</v>
      </c>
      <c r="B27" s="3" t="n">
        <v>123722</v>
      </c>
      <c r="C27" s="3" t="n">
        <v>114146</v>
      </c>
      <c r="D27" s="3" t="n">
        <v>110670</v>
      </c>
      <c r="E27" s="3" t="n">
        <v>128969</v>
      </c>
      <c r="F27" s="3" t="n">
        <v>140350</v>
      </c>
      <c r="G27" s="3" t="n">
        <v>123533.75</v>
      </c>
      <c r="J27" s="4" t="n">
        <v>91699776</v>
      </c>
      <c r="K27" s="4" t="n">
        <v>170354704</v>
      </c>
      <c r="L27" s="4" t="n">
        <v>27531009</v>
      </c>
      <c r="M27" s="4" t="n">
        <v>276490384</v>
      </c>
      <c r="N27" s="4" t="n">
        <v>35438.0625</v>
      </c>
      <c r="O27" s="4"/>
    </row>
    <row r="28" customFormat="false" ht="12.8" hidden="false" customHeight="false" outlineLevel="0" collapsed="false">
      <c r="A28" s="1" t="n">
        <v>44745</v>
      </c>
      <c r="B28" s="3" t="n">
        <v>136502</v>
      </c>
      <c r="C28" s="3" t="n">
        <v>100556</v>
      </c>
      <c r="D28" s="3" t="n">
        <v>106709</v>
      </c>
      <c r="E28" s="3" t="n">
        <v>142039</v>
      </c>
      <c r="F28" s="3" t="n">
        <v>140963</v>
      </c>
      <c r="G28" s="3" t="n">
        <v>122566.75</v>
      </c>
      <c r="J28" s="4" t="n">
        <v>1292114916</v>
      </c>
      <c r="K28" s="4" t="n">
        <v>887622849</v>
      </c>
      <c r="L28" s="4" t="n">
        <v>30658369</v>
      </c>
      <c r="M28" s="4" t="n">
        <v>19900521</v>
      </c>
      <c r="N28" s="4" t="n">
        <v>194191192.5625</v>
      </c>
      <c r="O28" s="4"/>
    </row>
    <row r="29" customFormat="false" ht="12.8" hidden="false" customHeight="false" outlineLevel="0" collapsed="false">
      <c r="A29" s="1" t="n">
        <v>44752</v>
      </c>
      <c r="B29" s="3" t="n">
        <v>133961</v>
      </c>
      <c r="C29" s="3" t="n">
        <v>105092</v>
      </c>
      <c r="D29" s="3" t="n">
        <v>119269</v>
      </c>
      <c r="E29" s="3" t="n">
        <v>140568</v>
      </c>
      <c r="F29" s="3" t="n">
        <v>147527</v>
      </c>
      <c r="G29" s="3" t="n">
        <v>128114</v>
      </c>
      <c r="J29" s="4" t="n">
        <v>833419161</v>
      </c>
      <c r="K29" s="4" t="n">
        <v>215854864</v>
      </c>
      <c r="L29" s="4" t="n">
        <v>43652449</v>
      </c>
      <c r="M29" s="4" t="n">
        <v>184036356</v>
      </c>
      <c r="N29" s="4" t="n">
        <v>34187409</v>
      </c>
      <c r="O29" s="4"/>
    </row>
    <row r="30" customFormat="false" ht="12.8" hidden="false" customHeight="false" outlineLevel="0" collapsed="false">
      <c r="A30" s="1" t="n">
        <v>44759</v>
      </c>
      <c r="B30" s="3" t="n">
        <v>113603</v>
      </c>
      <c r="C30" s="3" t="n">
        <v>105300</v>
      </c>
      <c r="D30" s="3" t="n">
        <v>102300</v>
      </c>
      <c r="E30" s="3" t="n">
        <v>125547</v>
      </c>
      <c r="F30" s="3" t="n">
        <v>149198</v>
      </c>
      <c r="G30" s="3" t="n">
        <v>120586.25</v>
      </c>
      <c r="J30" s="4" t="n">
        <v>68939809</v>
      </c>
      <c r="K30" s="4" t="n">
        <v>127757809</v>
      </c>
      <c r="L30" s="4" t="n">
        <v>142659136</v>
      </c>
      <c r="M30" s="4" t="n">
        <v>1267004025</v>
      </c>
      <c r="N30" s="4" t="n">
        <v>48765780.5625</v>
      </c>
      <c r="O30" s="4"/>
    </row>
    <row r="31" customFormat="false" ht="12.8" hidden="false" customHeight="false" outlineLevel="0" collapsed="false">
      <c r="A31" s="1" t="n">
        <v>44766</v>
      </c>
      <c r="B31" s="3" t="n">
        <v>142850</v>
      </c>
      <c r="C31" s="3" t="n">
        <v>115377</v>
      </c>
      <c r="D31" s="3" t="n">
        <v>110785</v>
      </c>
      <c r="E31" s="3" t="n">
        <v>139918</v>
      </c>
      <c r="F31" s="3" t="n">
        <v>147235</v>
      </c>
      <c r="G31" s="3" t="n">
        <v>128328.75</v>
      </c>
      <c r="J31" s="4" t="n">
        <v>754765729</v>
      </c>
      <c r="K31" s="4" t="n">
        <v>1028164225</v>
      </c>
      <c r="L31" s="4" t="n">
        <v>8596624</v>
      </c>
      <c r="M31" s="4" t="n">
        <v>19228225</v>
      </c>
      <c r="N31" s="4" t="n">
        <v>210866701.5625</v>
      </c>
      <c r="O31" s="4"/>
    </row>
    <row r="32" customFormat="false" ht="12.8" hidden="false" customHeight="false" outlineLevel="0" collapsed="false">
      <c r="A32" s="1" t="n">
        <v>44773</v>
      </c>
      <c r="B32" s="3" t="n">
        <v>108641</v>
      </c>
      <c r="C32" s="3" t="n">
        <v>117037</v>
      </c>
      <c r="D32" s="3" t="n">
        <v>110806</v>
      </c>
      <c r="E32" s="3" t="n">
        <v>147702</v>
      </c>
      <c r="F32" s="3" t="n">
        <v>147826</v>
      </c>
      <c r="G32" s="3" t="n">
        <v>130842.75</v>
      </c>
      <c r="J32" s="4" t="n">
        <v>70492816</v>
      </c>
      <c r="K32" s="4" t="n">
        <v>4687225</v>
      </c>
      <c r="L32" s="4" t="n">
        <v>1525761721</v>
      </c>
      <c r="M32" s="4" t="n">
        <v>1535464225</v>
      </c>
      <c r="N32" s="4" t="n">
        <v>492917703.0625</v>
      </c>
      <c r="O32" s="4"/>
    </row>
    <row r="33" customFormat="false" ht="12.8" hidden="false" customHeight="false" outlineLevel="0" collapsed="false">
      <c r="A33" s="1" t="n">
        <v>44780</v>
      </c>
      <c r="B33" s="3" t="n">
        <v>126928</v>
      </c>
      <c r="C33" s="3" t="n">
        <v>105486</v>
      </c>
      <c r="D33" s="3" t="n">
        <v>116589</v>
      </c>
      <c r="E33" s="3" t="n">
        <v>148504</v>
      </c>
      <c r="F33" s="3" t="n">
        <v>141888</v>
      </c>
      <c r="G33" s="3" t="n">
        <v>128116.75</v>
      </c>
      <c r="J33" s="4" t="n">
        <v>459759364</v>
      </c>
      <c r="K33" s="4" t="n">
        <v>106894921</v>
      </c>
      <c r="L33" s="4" t="n">
        <v>465523776</v>
      </c>
      <c r="M33" s="4" t="n">
        <v>223801600</v>
      </c>
      <c r="N33" s="4" t="n">
        <v>1413126.5625</v>
      </c>
      <c r="O33" s="4"/>
    </row>
    <row r="34" customFormat="false" ht="12.8" hidden="false" customHeight="false" outlineLevel="0" collapsed="false">
      <c r="A34" s="1" t="n">
        <v>44787</v>
      </c>
      <c r="B34" s="3" t="n">
        <v>127383</v>
      </c>
      <c r="C34" s="3" t="n">
        <v>119691</v>
      </c>
      <c r="D34" s="3" t="n">
        <v>101495</v>
      </c>
      <c r="E34" s="3" t="n">
        <v>131728</v>
      </c>
      <c r="F34" s="3" t="n">
        <v>144883</v>
      </c>
      <c r="G34" s="3" t="n">
        <v>124449.25</v>
      </c>
      <c r="J34" s="4" t="n">
        <v>59166864</v>
      </c>
      <c r="K34" s="4" t="n">
        <v>670188544</v>
      </c>
      <c r="L34" s="4" t="n">
        <v>18879025</v>
      </c>
      <c r="M34" s="4" t="n">
        <v>306250000</v>
      </c>
      <c r="N34" s="4" t="n">
        <v>8606889.0625</v>
      </c>
      <c r="O34" s="4"/>
    </row>
    <row r="35" customFormat="false" ht="12.8" hidden="false" customHeight="false" outlineLevel="0" collapsed="false">
      <c r="A35" s="1" t="n">
        <v>44794</v>
      </c>
      <c r="B35" s="3" t="n">
        <v>115659</v>
      </c>
      <c r="C35" s="3" t="n">
        <v>108027</v>
      </c>
      <c r="D35" s="3" t="n">
        <v>115250</v>
      </c>
      <c r="E35" s="3" t="n">
        <v>146441</v>
      </c>
      <c r="F35" s="3" t="n">
        <v>142420</v>
      </c>
      <c r="G35" s="3" t="n">
        <v>128034.5</v>
      </c>
      <c r="J35" s="4" t="n">
        <v>58247424</v>
      </c>
      <c r="K35" s="4" t="n">
        <v>167281</v>
      </c>
      <c r="L35" s="4" t="n">
        <v>947531524</v>
      </c>
      <c r="M35" s="4" t="n">
        <v>716151121</v>
      </c>
      <c r="N35" s="4" t="n">
        <v>153153000.25</v>
      </c>
      <c r="O35" s="4"/>
    </row>
    <row r="36" customFormat="false" ht="12.8" hidden="false" customHeight="false" outlineLevel="0" collapsed="false">
      <c r="A36" s="1" t="n">
        <v>44801</v>
      </c>
      <c r="B36" s="3" t="n">
        <v>132002</v>
      </c>
      <c r="C36" s="3" t="n">
        <v>111606</v>
      </c>
      <c r="D36" s="3" t="n">
        <v>124134</v>
      </c>
      <c r="E36" s="3" t="n">
        <v>144967</v>
      </c>
      <c r="F36" s="3" t="n">
        <v>148823</v>
      </c>
      <c r="G36" s="3" t="n">
        <v>132382.5</v>
      </c>
      <c r="J36" s="4" t="n">
        <v>415996816</v>
      </c>
      <c r="K36" s="4" t="n">
        <v>61905424</v>
      </c>
      <c r="L36" s="4" t="n">
        <v>168091225</v>
      </c>
      <c r="M36" s="4" t="n">
        <v>282946041</v>
      </c>
      <c r="N36" s="4" t="n">
        <v>144780.25</v>
      </c>
      <c r="O36" s="4"/>
    </row>
    <row r="37" customFormat="false" ht="12.8" hidden="false" customHeight="false" outlineLevel="0" collapsed="false">
      <c r="A37" s="1" t="n">
        <v>44808</v>
      </c>
      <c r="B37" s="3" t="n">
        <v>116267</v>
      </c>
      <c r="C37" s="3" t="n">
        <v>106382</v>
      </c>
      <c r="D37" s="3" t="n">
        <v>121984</v>
      </c>
      <c r="E37" s="3" t="n">
        <v>137931</v>
      </c>
      <c r="F37" s="3" t="n">
        <v>144914</v>
      </c>
      <c r="G37" s="3" t="n">
        <v>127802.75</v>
      </c>
      <c r="J37" s="4" t="n">
        <v>97713225</v>
      </c>
      <c r="K37" s="4" t="n">
        <v>32684089</v>
      </c>
      <c r="L37" s="4" t="n">
        <v>469328896</v>
      </c>
      <c r="M37" s="4" t="n">
        <v>820650609</v>
      </c>
      <c r="N37" s="4" t="n">
        <v>133073528.0625</v>
      </c>
      <c r="O37" s="4"/>
    </row>
    <row r="38" customFormat="false" ht="12.8" hidden="false" customHeight="false" outlineLevel="0" collapsed="false">
      <c r="A38" s="1" t="n">
        <v>44815</v>
      </c>
      <c r="B38" s="3" t="n">
        <v>135857</v>
      </c>
      <c r="C38" s="3" t="n">
        <v>103672</v>
      </c>
      <c r="D38" s="3" t="n">
        <v>116052</v>
      </c>
      <c r="E38" s="3" t="n">
        <v>134106</v>
      </c>
      <c r="F38" s="3" t="n">
        <v>140777</v>
      </c>
      <c r="G38" s="3" t="n">
        <v>123651.75</v>
      </c>
      <c r="J38" s="4" t="n">
        <v>1035874225</v>
      </c>
      <c r="K38" s="4" t="n">
        <v>392238025</v>
      </c>
      <c r="L38" s="4" t="n">
        <v>3066001</v>
      </c>
      <c r="M38" s="4" t="n">
        <v>24206400</v>
      </c>
      <c r="N38" s="4" t="n">
        <v>148968127.5625</v>
      </c>
      <c r="O38" s="4"/>
    </row>
    <row r="39" customFormat="false" ht="12.8" hidden="false" customHeight="false" outlineLevel="0" collapsed="false">
      <c r="A39" s="1" t="n">
        <v>44822</v>
      </c>
      <c r="B39" s="3" t="n">
        <v>147437</v>
      </c>
      <c r="C39" s="3" t="n">
        <v>115535</v>
      </c>
      <c r="D39" s="3" t="n">
        <v>103472</v>
      </c>
      <c r="E39" s="3" t="n">
        <v>145347</v>
      </c>
      <c r="F39" s="3" t="n">
        <v>147061</v>
      </c>
      <c r="G39" s="3" t="n">
        <v>127853.75</v>
      </c>
      <c r="J39" s="4" t="n">
        <v>1017737604</v>
      </c>
      <c r="K39" s="4" t="n">
        <v>1932921225</v>
      </c>
      <c r="L39" s="4" t="n">
        <v>4368100</v>
      </c>
      <c r="M39" s="4" t="n">
        <v>141376</v>
      </c>
      <c r="N39" s="4" t="n">
        <v>383503680.5625</v>
      </c>
      <c r="O39" s="4"/>
    </row>
    <row r="40" customFormat="false" ht="12.8" hidden="false" customHeight="false" outlineLevel="0" collapsed="false">
      <c r="A40" s="1" t="n">
        <v>44829</v>
      </c>
      <c r="B40" s="3" t="n">
        <v>144845</v>
      </c>
      <c r="C40" s="3" t="n">
        <v>100673</v>
      </c>
      <c r="D40" s="3" t="n">
        <v>103769</v>
      </c>
      <c r="E40" s="3" t="n">
        <v>143817</v>
      </c>
      <c r="F40" s="3" t="n">
        <v>144091</v>
      </c>
      <c r="G40" s="3" t="n">
        <v>123087.5</v>
      </c>
      <c r="J40" s="4" t="n">
        <v>1951165584</v>
      </c>
      <c r="K40" s="4" t="n">
        <v>1687237776</v>
      </c>
      <c r="L40" s="4" t="n">
        <v>1056784</v>
      </c>
      <c r="M40" s="4" t="n">
        <v>568516</v>
      </c>
      <c r="N40" s="4" t="n">
        <v>473388806.25</v>
      </c>
      <c r="O40" s="4"/>
    </row>
    <row r="41" customFormat="false" ht="12.8" hidden="false" customHeight="false" outlineLevel="0" collapsed="false">
      <c r="A41" s="1" t="n">
        <v>44836</v>
      </c>
      <c r="B41" s="3" t="n">
        <v>127991</v>
      </c>
      <c r="C41" s="3" t="n">
        <v>103106</v>
      </c>
      <c r="D41" s="3" t="n">
        <v>100344</v>
      </c>
      <c r="E41" s="3" t="n">
        <v>130691</v>
      </c>
      <c r="F41" s="3" t="n">
        <v>140310</v>
      </c>
      <c r="G41" s="3" t="n">
        <v>118612.75</v>
      </c>
      <c r="J41" s="4" t="n">
        <v>619263225</v>
      </c>
      <c r="K41" s="4" t="n">
        <v>764356609</v>
      </c>
      <c r="L41" s="4" t="n">
        <v>7290000</v>
      </c>
      <c r="M41" s="4" t="n">
        <v>151757761</v>
      </c>
      <c r="N41" s="4" t="n">
        <v>87951573.0625</v>
      </c>
      <c r="O41" s="4"/>
    </row>
    <row r="42" customFormat="false" ht="12.8" hidden="false" customHeight="false" outlineLevel="0" collapsed="false">
      <c r="A42" s="1" t="n">
        <v>44843</v>
      </c>
      <c r="B42" s="3" t="n">
        <v>117716</v>
      </c>
      <c r="C42" s="3" t="n">
        <v>101812</v>
      </c>
      <c r="D42" s="3" t="n">
        <v>110171</v>
      </c>
      <c r="E42" s="3" t="n">
        <v>142283</v>
      </c>
      <c r="F42" s="3" t="n">
        <v>149128</v>
      </c>
      <c r="G42" s="3" t="n">
        <v>125848.5</v>
      </c>
      <c r="J42" s="4" t="n">
        <v>252937216</v>
      </c>
      <c r="K42" s="4" t="n">
        <v>56927025</v>
      </c>
      <c r="L42" s="4" t="n">
        <v>603537489</v>
      </c>
      <c r="M42" s="4" t="n">
        <v>986713744</v>
      </c>
      <c r="N42" s="4" t="n">
        <v>66137556.25</v>
      </c>
      <c r="O42" s="4"/>
    </row>
    <row r="43" customFormat="false" ht="12.8" hidden="false" customHeight="false" outlineLevel="0" collapsed="false">
      <c r="A43" s="1" t="n">
        <v>44850</v>
      </c>
      <c r="B43" s="3" t="n">
        <v>139142</v>
      </c>
      <c r="C43" s="3" t="n">
        <v>118668</v>
      </c>
      <c r="D43" s="3" t="n">
        <v>115033</v>
      </c>
      <c r="E43" s="3" t="n">
        <v>147398</v>
      </c>
      <c r="F43" s="3" t="n">
        <v>140392</v>
      </c>
      <c r="G43" s="3" t="n">
        <v>130372.75</v>
      </c>
      <c r="J43" s="4" t="n">
        <v>419184676</v>
      </c>
      <c r="K43" s="4" t="n">
        <v>581243881</v>
      </c>
      <c r="L43" s="4" t="n">
        <v>68161536</v>
      </c>
      <c r="M43" s="4" t="n">
        <v>1562500</v>
      </c>
      <c r="N43" s="4" t="n">
        <v>76899745.5625</v>
      </c>
      <c r="O43" s="4"/>
    </row>
    <row r="44" customFormat="false" ht="12.8" hidden="false" customHeight="false" outlineLevel="0" collapsed="false">
      <c r="A44" s="1" t="n">
        <v>44857</v>
      </c>
      <c r="B44" s="3" t="n">
        <v>109927</v>
      </c>
      <c r="C44" s="3" t="n">
        <v>101460</v>
      </c>
      <c r="D44" s="3" t="n">
        <v>115864</v>
      </c>
      <c r="E44" s="3" t="n">
        <v>143377</v>
      </c>
      <c r="F44" s="3" t="n">
        <v>145469</v>
      </c>
      <c r="G44" s="3" t="n">
        <v>126542.5</v>
      </c>
      <c r="J44" s="4" t="n">
        <v>71690089</v>
      </c>
      <c r="K44" s="4" t="n">
        <v>35247969</v>
      </c>
      <c r="L44" s="4" t="n">
        <v>1118902500</v>
      </c>
      <c r="M44" s="4" t="n">
        <v>1263233764</v>
      </c>
      <c r="N44" s="4" t="n">
        <v>276074840.25</v>
      </c>
      <c r="O44" s="4"/>
    </row>
    <row r="45" customFormat="false" ht="12.8" hidden="false" customHeight="false" outlineLevel="0" collapsed="false">
      <c r="A45" s="1" t="n">
        <v>44864</v>
      </c>
      <c r="B45" s="3" t="n">
        <v>110998</v>
      </c>
      <c r="C45" s="3" t="n">
        <v>103993</v>
      </c>
      <c r="D45" s="3" t="n">
        <v>100784</v>
      </c>
      <c r="E45" s="3" t="n">
        <v>125828</v>
      </c>
      <c r="F45" s="3" t="n">
        <v>142897</v>
      </c>
      <c r="G45" s="3" t="n">
        <v>118375.5</v>
      </c>
      <c r="J45" s="4" t="n">
        <v>49070025</v>
      </c>
      <c r="K45" s="4" t="n">
        <v>104325796</v>
      </c>
      <c r="L45" s="4" t="n">
        <v>219928900</v>
      </c>
      <c r="M45" s="4" t="n">
        <v>1017546201</v>
      </c>
      <c r="N45" s="4" t="n">
        <v>54427506.25</v>
      </c>
      <c r="O45" s="4"/>
    </row>
    <row r="46" customFormat="false" ht="12.8" hidden="false" customHeight="false" outlineLevel="0" collapsed="false">
      <c r="A46" s="1" t="n">
        <v>44871</v>
      </c>
      <c r="B46" s="3" t="n">
        <v>149400</v>
      </c>
      <c r="C46" s="3" t="n">
        <v>119545</v>
      </c>
      <c r="D46" s="3" t="n">
        <v>103626</v>
      </c>
      <c r="E46" s="3" t="n">
        <v>141436</v>
      </c>
      <c r="F46" s="3" t="n">
        <v>149449</v>
      </c>
      <c r="G46" s="3" t="n">
        <v>128514</v>
      </c>
      <c r="J46" s="4" t="n">
        <v>891321025</v>
      </c>
      <c r="K46" s="4" t="n">
        <v>2095259076</v>
      </c>
      <c r="L46" s="4" t="n">
        <v>63425296</v>
      </c>
      <c r="M46" s="4" t="n">
        <v>2401</v>
      </c>
      <c r="N46" s="4" t="n">
        <v>436224996</v>
      </c>
      <c r="O46" s="4"/>
    </row>
    <row r="47" customFormat="false" ht="12.8" hidden="false" customHeight="false" outlineLevel="0" collapsed="false">
      <c r="A47" s="1" t="n">
        <v>44878</v>
      </c>
      <c r="B47" s="3" t="n">
        <v>113070</v>
      </c>
      <c r="C47" s="3" t="n">
        <v>118594</v>
      </c>
      <c r="D47" s="3" t="n">
        <v>117494</v>
      </c>
      <c r="E47" s="3" t="n">
        <v>138489</v>
      </c>
      <c r="F47" s="3" t="n">
        <v>146545</v>
      </c>
      <c r="G47" s="3" t="n">
        <v>130280.5</v>
      </c>
      <c r="J47" s="4" t="n">
        <v>30514576</v>
      </c>
      <c r="K47" s="4" t="n">
        <v>19571776</v>
      </c>
      <c r="L47" s="4" t="n">
        <v>646125561</v>
      </c>
      <c r="M47" s="4" t="n">
        <v>1120575625</v>
      </c>
      <c r="N47" s="4" t="n">
        <v>296201310.25</v>
      </c>
      <c r="O47" s="4"/>
    </row>
    <row r="48" customFormat="false" ht="12.8" hidden="false" customHeight="false" outlineLevel="0" collapsed="false">
      <c r="A48" s="1" t="n">
        <v>44885</v>
      </c>
      <c r="B48" s="3" t="n">
        <v>125747</v>
      </c>
      <c r="C48" s="3" t="n">
        <v>101509</v>
      </c>
      <c r="D48" s="3" t="n">
        <v>124277</v>
      </c>
      <c r="E48" s="3" t="n">
        <v>136908</v>
      </c>
      <c r="F48" s="3" t="n">
        <v>144097</v>
      </c>
      <c r="G48" s="3" t="n">
        <v>126697.75</v>
      </c>
      <c r="J48" s="4" t="n">
        <v>587480644</v>
      </c>
      <c r="K48" s="4" t="n">
        <v>2160900</v>
      </c>
      <c r="L48" s="4" t="n">
        <v>124567921</v>
      </c>
      <c r="M48" s="4" t="n">
        <v>336722500</v>
      </c>
      <c r="N48" s="4" t="n">
        <v>903925.5625</v>
      </c>
      <c r="O48" s="4"/>
    </row>
    <row r="49" customFormat="false" ht="12.8" hidden="false" customHeight="false" outlineLevel="0" collapsed="false">
      <c r="A49" s="1" t="n">
        <v>44892</v>
      </c>
      <c r="B49" s="3" t="n">
        <v>120052</v>
      </c>
      <c r="C49" s="3" t="n">
        <v>116507</v>
      </c>
      <c r="D49" s="3" t="n">
        <v>107012</v>
      </c>
      <c r="E49" s="3" t="n">
        <v>136307</v>
      </c>
      <c r="F49" s="3" t="n">
        <v>141330</v>
      </c>
      <c r="G49" s="3" t="n">
        <v>125289</v>
      </c>
      <c r="J49" s="4" t="n">
        <v>12567025</v>
      </c>
      <c r="K49" s="4" t="n">
        <v>170041600</v>
      </c>
      <c r="L49" s="4" t="n">
        <v>264225025</v>
      </c>
      <c r="M49" s="4" t="n">
        <v>452753284</v>
      </c>
      <c r="N49" s="4" t="n">
        <v>27426169</v>
      </c>
      <c r="O49" s="4"/>
    </row>
    <row r="50" customFormat="false" ht="12.8" hidden="false" customHeight="false" outlineLevel="0" collapsed="false">
      <c r="A50" s="1" t="n">
        <v>44899</v>
      </c>
      <c r="B50" s="3" t="n">
        <v>133267</v>
      </c>
      <c r="C50" s="3" t="n">
        <v>106369</v>
      </c>
      <c r="D50" s="3" t="n">
        <v>119359</v>
      </c>
      <c r="E50" s="3" t="n">
        <v>147047</v>
      </c>
      <c r="F50" s="3" t="n">
        <v>148900</v>
      </c>
      <c r="G50" s="3" t="n">
        <v>130418.75</v>
      </c>
      <c r="J50" s="4" t="n">
        <v>723502404</v>
      </c>
      <c r="K50" s="4" t="n">
        <v>193432464</v>
      </c>
      <c r="L50" s="4" t="n">
        <v>189888400</v>
      </c>
      <c r="M50" s="4" t="n">
        <v>244390689</v>
      </c>
      <c r="N50" s="4" t="n">
        <v>8112528.0625</v>
      </c>
      <c r="O50" s="4"/>
    </row>
    <row r="51" customFormat="false" ht="12.8" hidden="false" customHeight="false" outlineLevel="0" collapsed="false">
      <c r="A51" s="1" t="n">
        <v>44906</v>
      </c>
      <c r="B51" s="3" t="n">
        <v>138742</v>
      </c>
      <c r="C51" s="3" t="n">
        <v>112840</v>
      </c>
      <c r="D51" s="3" t="n">
        <v>102373</v>
      </c>
      <c r="E51" s="3" t="n">
        <v>146473</v>
      </c>
      <c r="F51" s="3" t="n">
        <v>149279</v>
      </c>
      <c r="G51" s="3" t="n">
        <v>127741.25</v>
      </c>
      <c r="J51" s="4" t="n">
        <v>670913604</v>
      </c>
      <c r="K51" s="4" t="n">
        <v>1322704161</v>
      </c>
      <c r="L51" s="4" t="n">
        <v>59768361</v>
      </c>
      <c r="M51" s="4" t="n">
        <v>111028369</v>
      </c>
      <c r="N51" s="4" t="n">
        <v>121016500.5625</v>
      </c>
      <c r="O51" s="4"/>
    </row>
    <row r="52" customFormat="false" ht="12.8" hidden="false" customHeight="false" outlineLevel="0" collapsed="false">
      <c r="A52" s="1" t="n">
        <v>44913</v>
      </c>
      <c r="B52" s="3" t="n">
        <v>147717</v>
      </c>
      <c r="C52" s="3" t="n">
        <v>106691</v>
      </c>
      <c r="D52" s="3" t="n">
        <v>114895</v>
      </c>
      <c r="E52" s="3" t="n">
        <v>148209</v>
      </c>
      <c r="F52" s="3" t="n">
        <v>147982</v>
      </c>
      <c r="G52" s="3" t="n">
        <v>129444.25</v>
      </c>
      <c r="J52" s="4" t="n">
        <v>1683132676</v>
      </c>
      <c r="K52" s="4" t="n">
        <v>1077283684</v>
      </c>
      <c r="L52" s="4" t="n">
        <v>242064</v>
      </c>
      <c r="M52" s="4" t="n">
        <v>70225</v>
      </c>
      <c r="N52" s="4" t="n">
        <v>333893392.5625</v>
      </c>
      <c r="O52" s="4"/>
    </row>
    <row r="53" customFormat="false" ht="12.8" hidden="false" customHeight="false" outlineLevel="0" collapsed="false">
      <c r="A53" s="1" t="n">
        <v>44920</v>
      </c>
      <c r="B53" s="3" t="n">
        <v>127853</v>
      </c>
      <c r="C53" s="3" t="n">
        <v>109352</v>
      </c>
      <c r="D53" s="3" t="n">
        <v>105233</v>
      </c>
      <c r="E53" s="3" t="n">
        <v>133926</v>
      </c>
      <c r="F53" s="3" t="n">
        <v>149776</v>
      </c>
      <c r="G53" s="3" t="n">
        <v>124571.75</v>
      </c>
      <c r="J53" s="4" t="n">
        <v>342287001</v>
      </c>
      <c r="K53" s="4" t="n">
        <v>511664400</v>
      </c>
      <c r="L53" s="4" t="n">
        <v>36881329</v>
      </c>
      <c r="M53" s="4" t="n">
        <v>480617929</v>
      </c>
      <c r="N53" s="4" t="n">
        <v>10766601.5625</v>
      </c>
      <c r="O53" s="4"/>
    </row>
    <row r="54" customFormat="false" ht="12.8" hidden="false" customHeight="false" outlineLevel="0" collapsed="false">
      <c r="A54" s="1" t="n">
        <v>44927</v>
      </c>
      <c r="B54" s="3" t="n">
        <v>149408</v>
      </c>
      <c r="C54" s="3" t="n">
        <v>109428</v>
      </c>
      <c r="D54" s="3" t="n">
        <v>103149</v>
      </c>
      <c r="E54" s="3" t="n">
        <v>131309</v>
      </c>
      <c r="F54" s="3" t="n">
        <v>140490</v>
      </c>
      <c r="G54" s="3" t="n">
        <v>121094</v>
      </c>
      <c r="J54" s="4" t="n">
        <v>1598400400</v>
      </c>
      <c r="K54" s="4" t="n">
        <v>2139895081</v>
      </c>
      <c r="L54" s="4" t="n">
        <v>327573801</v>
      </c>
      <c r="M54" s="4" t="n">
        <v>79530724</v>
      </c>
      <c r="N54" s="4" t="n">
        <v>801682596</v>
      </c>
      <c r="O54" s="4"/>
    </row>
    <row r="55" customFormat="false" ht="12.8" hidden="false" customHeight="false" outlineLevel="0" collapsed="false">
      <c r="A55" s="1" t="n">
        <v>44934</v>
      </c>
      <c r="B55" s="3" t="n">
        <v>107761</v>
      </c>
      <c r="C55" s="3" t="n">
        <v>113140</v>
      </c>
      <c r="D55" s="3" t="n">
        <v>111826</v>
      </c>
      <c r="E55" s="3" t="n">
        <v>138769</v>
      </c>
      <c r="F55" s="3" t="n">
        <v>147821</v>
      </c>
      <c r="G55" s="3" t="n">
        <v>127889</v>
      </c>
      <c r="H55" s="3" t="n">
        <v>128390.433037529</v>
      </c>
      <c r="I55" s="5" t="n">
        <f aca="false">ABS(H55-B55)/B55</f>
        <v>0.191436911661258</v>
      </c>
      <c r="J55" s="4" t="n">
        <v>28933641</v>
      </c>
      <c r="K55" s="4" t="n">
        <v>16524225</v>
      </c>
      <c r="L55" s="4" t="n">
        <v>961496064</v>
      </c>
      <c r="M55" s="4" t="n">
        <v>1604803600</v>
      </c>
      <c r="N55" s="4" t="n">
        <v>405136384</v>
      </c>
      <c r="O55" s="4" t="n">
        <v>425573507.449887</v>
      </c>
      <c r="P55" s="4" t="n">
        <v>550818456.056604</v>
      </c>
      <c r="Q55" s="4" t="n">
        <v>493039392.245283</v>
      </c>
      <c r="R55" s="4" t="n">
        <v>398464978.245283</v>
      </c>
      <c r="S55" s="4" t="n">
        <v>551424203.09434</v>
      </c>
      <c r="T55" s="4" t="n">
        <v>0.222299186047313</v>
      </c>
      <c r="U55" s="4" t="n">
        <v>0.248350327310773</v>
      </c>
      <c r="V55" s="4" t="n">
        <v>0.307295499294411</v>
      </c>
      <c r="W55" s="4" t="n">
        <v>0.222054987347503</v>
      </c>
    </row>
    <row r="56" customFormat="false" ht="12.8" hidden="false" customHeight="false" outlineLevel="0" collapsed="false">
      <c r="A56" s="1" t="n">
        <v>44941</v>
      </c>
      <c r="B56" s="3" t="n">
        <v>106036</v>
      </c>
      <c r="C56" s="3" t="n">
        <v>106176</v>
      </c>
      <c r="D56" s="3" t="n">
        <v>107277</v>
      </c>
      <c r="E56" s="3" t="n">
        <v>130325</v>
      </c>
      <c r="F56" s="3" t="n">
        <v>146816</v>
      </c>
      <c r="G56" s="3" t="n">
        <v>122648.5</v>
      </c>
      <c r="H56" s="3" t="n">
        <v>122781.526547477</v>
      </c>
      <c r="I56" s="5" t="n">
        <f aca="false">ABS(H56-B56)/B56</f>
        <v>0.157923031305189</v>
      </c>
      <c r="J56" s="4" t="n">
        <v>19600</v>
      </c>
      <c r="K56" s="4" t="n">
        <v>1540081</v>
      </c>
      <c r="L56" s="4" t="n">
        <v>589955521</v>
      </c>
      <c r="M56" s="4" t="n">
        <v>1663008400</v>
      </c>
      <c r="N56" s="4" t="n">
        <v>275975156.25</v>
      </c>
      <c r="O56" s="4" t="n">
        <v>280412659.352256</v>
      </c>
      <c r="P56" s="4" t="n">
        <v>550681046.943396</v>
      </c>
      <c r="Q56" s="4" t="n">
        <v>490187460.622642</v>
      </c>
      <c r="R56" s="4" t="n">
        <v>403240159.528302</v>
      </c>
      <c r="S56" s="4" t="n">
        <v>557939947.981132</v>
      </c>
      <c r="T56" s="4" t="n">
        <v>0.223411801301293</v>
      </c>
      <c r="U56" s="4" t="n">
        <v>0.250982847427051</v>
      </c>
      <c r="V56" s="4" t="n">
        <v>0.305100178474339</v>
      </c>
      <c r="W56" s="4" t="n">
        <v>0.220505172797318</v>
      </c>
    </row>
    <row r="57" customFormat="false" ht="12.8" hidden="false" customHeight="false" outlineLevel="0" collapsed="false">
      <c r="A57" s="1" t="n">
        <v>44948</v>
      </c>
      <c r="B57" s="3" t="n">
        <v>117950</v>
      </c>
      <c r="C57" s="3" t="n">
        <v>113626</v>
      </c>
      <c r="D57" s="3" t="n">
        <v>112336</v>
      </c>
      <c r="E57" s="3" t="n">
        <v>145678</v>
      </c>
      <c r="F57" s="3" t="n">
        <v>148258</v>
      </c>
      <c r="G57" s="3" t="n">
        <v>129974.5</v>
      </c>
      <c r="H57" s="3" t="n">
        <v>131006.52553549</v>
      </c>
      <c r="I57" s="5" t="n">
        <f aca="false">ABS(H57-B57)/B57</f>
        <v>0.110695426328868</v>
      </c>
      <c r="J57" s="4" t="n">
        <v>18696976</v>
      </c>
      <c r="K57" s="4" t="n">
        <v>31516996</v>
      </c>
      <c r="L57" s="4" t="n">
        <v>768841984</v>
      </c>
      <c r="M57" s="4" t="n">
        <v>918574864</v>
      </c>
      <c r="N57" s="4" t="n">
        <v>144588600.25</v>
      </c>
      <c r="O57" s="4" t="n">
        <v>170472859.058901</v>
      </c>
      <c r="P57" s="4" t="n">
        <v>550672224.226415</v>
      </c>
      <c r="Q57" s="4" t="n">
        <v>490190646.283019</v>
      </c>
      <c r="R57" s="4" t="n">
        <v>376204592.45283</v>
      </c>
      <c r="S57" s="4" t="n">
        <v>562816983.283019</v>
      </c>
      <c r="T57" s="4" t="n">
        <v>0.219031057561453</v>
      </c>
      <c r="U57" s="4" t="n">
        <v>0.246055938758959</v>
      </c>
      <c r="V57" s="4" t="n">
        <v>0.32060831276841</v>
      </c>
      <c r="W57" s="4" t="n">
        <v>0.214304690911178</v>
      </c>
    </row>
    <row r="58" customFormat="false" ht="12.8" hidden="false" customHeight="false" outlineLevel="0" collapsed="false">
      <c r="A58" s="1" t="n">
        <v>44955</v>
      </c>
      <c r="B58" s="3" t="n">
        <v>117319</v>
      </c>
      <c r="C58" s="3" t="n">
        <v>115406</v>
      </c>
      <c r="D58" s="3" t="n">
        <v>110832</v>
      </c>
      <c r="E58" s="3" t="n">
        <v>148263</v>
      </c>
      <c r="F58" s="3" t="n">
        <v>142436</v>
      </c>
      <c r="G58" s="3" t="n">
        <v>129234.25</v>
      </c>
      <c r="H58" s="3" t="n">
        <v>130352.518059516</v>
      </c>
      <c r="I58" s="5" t="n">
        <f aca="false">ABS(H58-B58)/B58</f>
        <v>0.111094691051883</v>
      </c>
      <c r="J58" s="4" t="n">
        <v>3659569</v>
      </c>
      <c r="K58" s="4" t="n">
        <v>42081169</v>
      </c>
      <c r="L58" s="4" t="n">
        <v>957531136</v>
      </c>
      <c r="M58" s="4" t="n">
        <v>630863689</v>
      </c>
      <c r="N58" s="4" t="n">
        <v>141973182.5625</v>
      </c>
      <c r="O58" s="4" t="n">
        <v>169872593.007728</v>
      </c>
      <c r="P58" s="4" t="n">
        <v>550552355.377358</v>
      </c>
      <c r="Q58" s="4" t="n">
        <v>487005387.415094</v>
      </c>
      <c r="R58" s="4" t="n">
        <v>389499267.698113</v>
      </c>
      <c r="S58" s="4" t="n">
        <v>568697957.603774</v>
      </c>
      <c r="T58" s="4" t="n">
        <v>0.221627993629031</v>
      </c>
      <c r="U58" s="4" t="n">
        <v>0.2505471542269</v>
      </c>
      <c r="V58" s="4" t="n">
        <v>0.313268403894902</v>
      </c>
      <c r="W58" s="4" t="n">
        <v>0.214556448249167</v>
      </c>
    </row>
    <row r="59" customFormat="false" ht="12.8" hidden="false" customHeight="false" outlineLevel="0" collapsed="false">
      <c r="A59" s="1" t="n">
        <v>44962</v>
      </c>
      <c r="B59" s="3" t="n">
        <v>128764</v>
      </c>
      <c r="C59" s="3" t="n">
        <v>112413</v>
      </c>
      <c r="D59" s="3" t="n">
        <v>123366</v>
      </c>
      <c r="E59" s="3" t="n">
        <v>134933</v>
      </c>
      <c r="F59" s="3" t="n">
        <v>147154</v>
      </c>
      <c r="G59" s="3" t="n">
        <v>129466.5</v>
      </c>
      <c r="H59" s="3" t="n">
        <v>129656.679649055</v>
      </c>
      <c r="I59" s="5" t="n">
        <f aca="false">ABS(H59-B59)/B59</f>
        <v>0.00693268032257052</v>
      </c>
      <c r="J59" s="4" t="n">
        <v>267355201</v>
      </c>
      <c r="K59" s="4" t="n">
        <v>29138404</v>
      </c>
      <c r="L59" s="4" t="n">
        <v>38056561</v>
      </c>
      <c r="M59" s="4" t="n">
        <v>338192100</v>
      </c>
      <c r="N59" s="4" t="n">
        <v>493506.25</v>
      </c>
      <c r="O59" s="4" t="n">
        <v>796876.955837797</v>
      </c>
      <c r="P59" s="4" t="n">
        <v>550101554.773585</v>
      </c>
      <c r="Q59" s="4" t="n">
        <v>484796287.660377</v>
      </c>
      <c r="R59" s="4" t="n">
        <v>396037977.358491</v>
      </c>
      <c r="S59" s="4" t="n">
        <v>564438483.358491</v>
      </c>
      <c r="T59" s="4" t="n">
        <v>0.222305294864283</v>
      </c>
      <c r="U59" s="4" t="n">
        <v>0.252251288741123</v>
      </c>
      <c r="V59" s="4" t="n">
        <v>0.308784751287996</v>
      </c>
      <c r="W59" s="4" t="n">
        <v>0.216658665106597</v>
      </c>
    </row>
    <row r="60" customFormat="false" ht="12.8" hidden="false" customHeight="false" outlineLevel="0" collapsed="false">
      <c r="A60" s="1" t="n">
        <v>44969</v>
      </c>
      <c r="B60" s="3" t="n">
        <v>122276</v>
      </c>
      <c r="C60" s="3" t="n">
        <v>117052</v>
      </c>
      <c r="D60" s="3" t="n">
        <v>110035</v>
      </c>
      <c r="E60" s="3" t="n">
        <v>136721</v>
      </c>
      <c r="F60" s="3" t="n">
        <v>146345</v>
      </c>
      <c r="G60" s="3" t="n">
        <v>127538.25</v>
      </c>
      <c r="H60" s="3" t="n">
        <v>128102.005912233</v>
      </c>
      <c r="I60" s="5" t="n">
        <f aca="false">ABS(H60-B60)/B60</f>
        <v>0.047646356703135</v>
      </c>
      <c r="J60" s="4" t="n">
        <v>27290176</v>
      </c>
      <c r="K60" s="4" t="n">
        <v>149842081</v>
      </c>
      <c r="L60" s="4" t="n">
        <v>208658025</v>
      </c>
      <c r="M60" s="4" t="n">
        <v>579316761</v>
      </c>
      <c r="N60" s="4" t="n">
        <v>27691275.0625</v>
      </c>
      <c r="O60" s="4" t="n">
        <v>33942344.8893684</v>
      </c>
      <c r="P60" s="4" t="n">
        <v>551519379.396226</v>
      </c>
      <c r="Q60" s="4" t="n">
        <v>485191304.792453</v>
      </c>
      <c r="R60" s="4" t="n">
        <v>367396293.433962</v>
      </c>
      <c r="S60" s="4" t="n">
        <v>539529603.566038</v>
      </c>
      <c r="T60" s="4" t="n">
        <v>0.214588394363681</v>
      </c>
      <c r="U60" s="4" t="n">
        <v>0.243923699613115</v>
      </c>
      <c r="V60" s="4" t="n">
        <v>0.322130789559429</v>
      </c>
      <c r="W60" s="4" t="n">
        <v>0.219357116463775</v>
      </c>
    </row>
    <row r="61" customFormat="false" ht="12.8" hidden="false" customHeight="false" outlineLevel="0" collapsed="false">
      <c r="A61" s="1" t="n">
        <v>44976</v>
      </c>
      <c r="B61" s="3" t="n">
        <v>143108</v>
      </c>
      <c r="C61" s="3" t="n">
        <v>115427</v>
      </c>
      <c r="D61" s="3" t="n">
        <v>122035</v>
      </c>
      <c r="E61" s="3" t="n">
        <v>149502</v>
      </c>
      <c r="F61" s="3" t="n">
        <v>144030</v>
      </c>
      <c r="G61" s="3" t="n">
        <v>132748.5</v>
      </c>
      <c r="H61" s="3" t="n">
        <v>134399.771154644</v>
      </c>
      <c r="I61" s="5" t="n">
        <f aca="false">ABS(H61-B61)/B61</f>
        <v>0.0608507480039972</v>
      </c>
      <c r="J61" s="4" t="n">
        <v>766237761</v>
      </c>
      <c r="K61" s="4" t="n">
        <v>444071329</v>
      </c>
      <c r="L61" s="4" t="n">
        <v>40883236</v>
      </c>
      <c r="M61" s="4" t="n">
        <v>850084</v>
      </c>
      <c r="N61" s="4" t="n">
        <v>107319240.25</v>
      </c>
      <c r="O61" s="4" t="n">
        <v>75833249.6230909</v>
      </c>
      <c r="P61" s="4" t="n">
        <v>552034248.45283</v>
      </c>
      <c r="Q61" s="4" t="n">
        <v>483881773.320755</v>
      </c>
      <c r="R61" s="4" t="n">
        <v>364297110.490566</v>
      </c>
      <c r="S61" s="4" t="n">
        <v>521502391.962264</v>
      </c>
      <c r="T61" s="4" t="n">
        <v>0.212101133770878</v>
      </c>
      <c r="U61" s="4" t="n">
        <v>0.241974582290342</v>
      </c>
      <c r="V61" s="4" t="n">
        <v>0.321405486361199</v>
      </c>
      <c r="W61" s="4" t="n">
        <v>0.224518797577581</v>
      </c>
    </row>
    <row r="62" customFormat="false" ht="12.8" hidden="false" customHeight="false" outlineLevel="0" collapsed="false">
      <c r="A62" s="1" t="n">
        <v>44983</v>
      </c>
      <c r="B62" s="3" t="n">
        <v>145281</v>
      </c>
      <c r="C62" s="3" t="n">
        <v>115266</v>
      </c>
      <c r="D62" s="3" t="n">
        <v>103636</v>
      </c>
      <c r="E62" s="3" t="n">
        <v>144279</v>
      </c>
      <c r="F62" s="3" t="n">
        <v>148813</v>
      </c>
      <c r="G62" s="3" t="n">
        <v>127998.5</v>
      </c>
      <c r="H62" s="3" t="n">
        <v>129997.218965509</v>
      </c>
      <c r="I62" s="5" t="n">
        <f aca="false">ABS(H62-B62)/B62</f>
        <v>0.105201513167526</v>
      </c>
      <c r="J62" s="4" t="n">
        <v>900900225</v>
      </c>
      <c r="K62" s="4" t="n">
        <v>1734306025</v>
      </c>
      <c r="L62" s="4" t="n">
        <v>1004004</v>
      </c>
      <c r="M62" s="4" t="n">
        <v>12475024</v>
      </c>
      <c r="N62" s="4" t="n">
        <v>298684806.25</v>
      </c>
      <c r="O62" s="4" t="n">
        <v>233593962.710278</v>
      </c>
      <c r="P62" s="4" t="n">
        <v>566207958.490566</v>
      </c>
      <c r="Q62" s="4" t="n">
        <v>491382112.943396</v>
      </c>
      <c r="R62" s="4" t="n">
        <v>341048447.018868</v>
      </c>
      <c r="S62" s="4" t="n">
        <v>497925972.396226</v>
      </c>
      <c r="T62" s="4" t="n">
        <v>0.202036237435254</v>
      </c>
      <c r="U62" s="4" t="n">
        <v>0.232801566288409</v>
      </c>
      <c r="V62" s="4" t="n">
        <v>0.335420162558318</v>
      </c>
      <c r="W62" s="4" t="n">
        <v>0.229742033718018</v>
      </c>
    </row>
    <row r="63" customFormat="false" ht="12.8" hidden="false" customHeight="false" outlineLevel="0" collapsed="false">
      <c r="A63" s="1" t="n">
        <v>44990</v>
      </c>
      <c r="B63" s="3" t="n">
        <v>149533</v>
      </c>
      <c r="C63" s="3" t="n">
        <v>118562</v>
      </c>
      <c r="D63" s="3" t="n">
        <v>122081</v>
      </c>
      <c r="E63" s="3" t="n">
        <v>127525</v>
      </c>
      <c r="F63" s="3" t="n">
        <v>140186</v>
      </c>
      <c r="G63" s="3" t="n">
        <v>127088.5</v>
      </c>
      <c r="H63" s="3" t="n">
        <v>127412.102105998</v>
      </c>
      <c r="I63" s="5" t="n">
        <f aca="false">ABS(H63-B63)/B63</f>
        <v>0.14793321804553</v>
      </c>
      <c r="J63" s="4" t="n">
        <v>959202841</v>
      </c>
      <c r="K63" s="4" t="n">
        <v>753612304</v>
      </c>
      <c r="L63" s="4" t="n">
        <v>484352064</v>
      </c>
      <c r="M63" s="4" t="n">
        <v>87366409</v>
      </c>
      <c r="N63" s="4" t="n">
        <v>503755580.25</v>
      </c>
      <c r="O63" s="4" t="n">
        <v>489334123.636874</v>
      </c>
      <c r="P63" s="4" t="n">
        <v>572485272.754717</v>
      </c>
      <c r="Q63" s="4" t="n">
        <v>503787429.924528</v>
      </c>
      <c r="R63" s="4" t="n">
        <v>339954225.188679</v>
      </c>
      <c r="S63" s="4" t="n">
        <v>496864043.339623</v>
      </c>
      <c r="T63" s="4" t="n">
        <v>0.201103385210304</v>
      </c>
      <c r="U63" s="4" t="n">
        <v>0.228526397237154</v>
      </c>
      <c r="V63" s="4" t="n">
        <v>0.33865949531917</v>
      </c>
      <c r="W63" s="4" t="n">
        <v>0.231710722233372</v>
      </c>
    </row>
    <row r="64" customFormat="false" ht="12.8" hidden="false" customHeight="false" outlineLevel="0" collapsed="false">
      <c r="A64" s="1" t="n">
        <v>44997</v>
      </c>
      <c r="B64" s="3" t="n">
        <v>104286</v>
      </c>
      <c r="C64" s="3" t="n">
        <v>100034</v>
      </c>
      <c r="D64" s="3" t="n">
        <v>105002</v>
      </c>
      <c r="E64" s="3" t="n">
        <v>140275</v>
      </c>
      <c r="F64" s="3" t="n">
        <v>144001</v>
      </c>
      <c r="G64" s="3" t="n">
        <v>122328</v>
      </c>
      <c r="H64" s="3" t="n">
        <v>125952.431246718</v>
      </c>
      <c r="I64" s="5" t="n">
        <f aca="false">ABS(H64-B64)/B64</f>
        <v>0.207759730421326</v>
      </c>
      <c r="J64" s="4" t="n">
        <v>18079504</v>
      </c>
      <c r="K64" s="4" t="n">
        <v>512656</v>
      </c>
      <c r="L64" s="4" t="n">
        <v>1295208121</v>
      </c>
      <c r="M64" s="4" t="n">
        <v>1577281225</v>
      </c>
      <c r="N64" s="4" t="n">
        <v>325513764</v>
      </c>
      <c r="O64" s="4" t="n">
        <v>469434242.968775</v>
      </c>
      <c r="P64" s="4" t="n">
        <v>584048169.358491</v>
      </c>
      <c r="Q64" s="4" t="n">
        <v>517177904.924528</v>
      </c>
      <c r="R64" s="4" t="n">
        <v>317985682.698113</v>
      </c>
      <c r="S64" s="4" t="n">
        <v>452971737.075472</v>
      </c>
      <c r="T64" s="4" t="n">
        <v>0.190281178089566</v>
      </c>
      <c r="U64" s="4" t="n">
        <v>0.214884225850302</v>
      </c>
      <c r="V64" s="4" t="n">
        <v>0.349491753162029</v>
      </c>
      <c r="W64" s="4" t="n">
        <v>0.245342842898103</v>
      </c>
    </row>
    <row r="65" customFormat="false" ht="12.8" hidden="false" customHeight="false" outlineLevel="0" collapsed="false">
      <c r="A65" s="1" t="n">
        <v>45004</v>
      </c>
      <c r="B65" s="3" t="n">
        <v>107945</v>
      </c>
      <c r="C65" s="3" t="n">
        <v>118363</v>
      </c>
      <c r="D65" s="3" t="n">
        <v>124530</v>
      </c>
      <c r="E65" s="3" t="n">
        <v>148532</v>
      </c>
      <c r="F65" s="3" t="n">
        <v>140472</v>
      </c>
      <c r="G65" s="3" t="n">
        <v>132974.25</v>
      </c>
      <c r="H65" s="3" t="n">
        <v>135076.573152493</v>
      </c>
      <c r="I65" s="5" t="n">
        <f aca="false">ABS(H65-B65)/B65</f>
        <v>0.251346270345945</v>
      </c>
      <c r="J65" s="4" t="n">
        <v>108534724</v>
      </c>
      <c r="K65" s="4" t="n">
        <v>275062225</v>
      </c>
      <c r="L65" s="4" t="n">
        <v>1647304569</v>
      </c>
      <c r="M65" s="4" t="n">
        <v>1058005729</v>
      </c>
      <c r="N65" s="4" t="n">
        <v>626463355.5625</v>
      </c>
      <c r="O65" s="4" t="n">
        <v>736122261.729078</v>
      </c>
      <c r="P65" s="4" t="n">
        <v>559639414.264151</v>
      </c>
      <c r="Q65" s="4" t="n">
        <v>502782442.566038</v>
      </c>
      <c r="R65" s="4" t="n">
        <v>339519163.301887</v>
      </c>
      <c r="S65" s="4" t="n">
        <v>481284211.490566</v>
      </c>
      <c r="T65" s="4" t="n">
        <v>0.203077911398036</v>
      </c>
      <c r="U65" s="4" t="n">
        <v>0.226042903974032</v>
      </c>
      <c r="V65" s="4" t="n">
        <v>0.334739289174469</v>
      </c>
      <c r="W65" s="4" t="n">
        <v>0.236139895453462</v>
      </c>
    </row>
    <row r="66" customFormat="false" ht="12.8" hidden="false" customHeight="false" outlineLevel="0" collapsed="false">
      <c r="A66" s="1" t="n">
        <v>45011</v>
      </c>
      <c r="B66" s="3" t="n">
        <v>143538</v>
      </c>
      <c r="C66" s="3" t="n">
        <v>112779</v>
      </c>
      <c r="D66" s="3" t="n">
        <v>119344</v>
      </c>
      <c r="E66" s="3" t="n">
        <v>128184</v>
      </c>
      <c r="F66" s="3" t="n">
        <v>143719</v>
      </c>
      <c r="G66" s="3" t="n">
        <v>126006.5</v>
      </c>
      <c r="H66" s="3" t="n">
        <v>126306.437588835</v>
      </c>
      <c r="I66" s="5" t="n">
        <f aca="false">ABS(H66-B66)/B66</f>
        <v>0.120048784371839</v>
      </c>
      <c r="J66" s="4" t="n">
        <v>946116081</v>
      </c>
      <c r="K66" s="4" t="n">
        <v>585349636</v>
      </c>
      <c r="L66" s="4" t="n">
        <v>235745316</v>
      </c>
      <c r="M66" s="4" t="n">
        <v>32761</v>
      </c>
      <c r="N66" s="4" t="n">
        <v>307353492.25</v>
      </c>
      <c r="O66" s="4" t="n">
        <v>296926743.129874</v>
      </c>
      <c r="P66" s="4" t="n">
        <v>527195248</v>
      </c>
      <c r="Q66" s="4" t="n">
        <v>491433155.320755</v>
      </c>
      <c r="R66" s="4" t="n">
        <v>370394660.754717</v>
      </c>
      <c r="S66" s="4" t="n">
        <v>500968654.603774</v>
      </c>
      <c r="T66" s="4" t="n">
        <v>0.219854796059233</v>
      </c>
      <c r="U66" s="4" t="n">
        <v>0.235853854135636</v>
      </c>
      <c r="V66" s="4" t="n">
        <v>0.312926767076678</v>
      </c>
      <c r="W66" s="4" t="n">
        <v>0.231364582728453</v>
      </c>
    </row>
    <row r="67" customFormat="false" ht="12.8" hidden="false" customHeight="false" outlineLevel="0" collapsed="false">
      <c r="A67" s="1" t="n">
        <v>45018</v>
      </c>
      <c r="B67" s="3" t="n">
        <v>117908</v>
      </c>
      <c r="C67" s="3" t="n">
        <v>117567</v>
      </c>
      <c r="D67" s="3" t="n">
        <v>118623</v>
      </c>
      <c r="E67" s="3" t="n">
        <v>148055</v>
      </c>
      <c r="F67" s="3" t="n">
        <v>148259</v>
      </c>
      <c r="G67" s="3" t="n">
        <v>133126</v>
      </c>
      <c r="H67" s="3" t="n">
        <v>134805.62965865</v>
      </c>
      <c r="I67" s="5" t="n">
        <f aca="false">ABS(H67-B67)/B67</f>
        <v>0.143311986113326</v>
      </c>
      <c r="J67" s="4" t="n">
        <v>116281</v>
      </c>
      <c r="K67" s="4" t="n">
        <v>511225</v>
      </c>
      <c r="L67" s="4" t="n">
        <v>908841609</v>
      </c>
      <c r="M67" s="4" t="n">
        <v>921183201</v>
      </c>
      <c r="N67" s="4" t="n">
        <v>231587524</v>
      </c>
      <c r="O67" s="4" t="n">
        <v>285529888.080889</v>
      </c>
      <c r="P67" s="4" t="n">
        <v>545038838.792453</v>
      </c>
      <c r="Q67" s="4" t="n">
        <v>500306788.528302</v>
      </c>
      <c r="R67" s="4" t="n">
        <v>367623200.283019</v>
      </c>
      <c r="S67" s="4" t="n">
        <v>481629192.433962</v>
      </c>
      <c r="T67" s="4" t="n">
        <v>0.212600054133812</v>
      </c>
      <c r="U67" s="4" t="n">
        <v>0.231608463625216</v>
      </c>
      <c r="V67" s="4" t="n">
        <v>0.315201234696553</v>
      </c>
      <c r="W67" s="4" t="n">
        <v>0.240590247544419</v>
      </c>
    </row>
    <row r="68" customFormat="false" ht="12.8" hidden="false" customHeight="false" outlineLevel="0" collapsed="false">
      <c r="A68" s="1" t="n">
        <v>45025</v>
      </c>
      <c r="B68" s="3" t="n">
        <v>144090</v>
      </c>
      <c r="C68" s="3" t="n">
        <v>102310</v>
      </c>
      <c r="D68" s="3" t="n">
        <v>121612</v>
      </c>
      <c r="E68" s="3" t="n">
        <v>137878</v>
      </c>
      <c r="F68" s="3" t="n">
        <v>141473</v>
      </c>
      <c r="G68" s="3" t="n">
        <v>125818.25</v>
      </c>
      <c r="H68" s="3" t="n">
        <v>126842.63366465</v>
      </c>
      <c r="I68" s="5" t="n">
        <f aca="false">ABS(H68-B68)/B68</f>
        <v>0.119698565725239</v>
      </c>
      <c r="J68" s="4" t="n">
        <v>1745568400</v>
      </c>
      <c r="K68" s="4" t="n">
        <v>505260484</v>
      </c>
      <c r="L68" s="4" t="n">
        <v>38588944</v>
      </c>
      <c r="M68" s="4" t="n">
        <v>6848689</v>
      </c>
      <c r="N68" s="4" t="n">
        <v>333856848.0625</v>
      </c>
      <c r="O68" s="4" t="n">
        <v>297471645.505753</v>
      </c>
      <c r="P68" s="4" t="n">
        <v>522609515.792453</v>
      </c>
      <c r="Q68" s="4" t="n">
        <v>471549109.584906</v>
      </c>
      <c r="R68" s="4" t="n">
        <v>384555600.45283</v>
      </c>
      <c r="S68" s="4" t="n">
        <v>498672884.358491</v>
      </c>
      <c r="T68" s="4" t="n">
        <v>0.221470261010001</v>
      </c>
      <c r="U68" s="4" t="n">
        <v>0.245451562766708</v>
      </c>
      <c r="V68" s="4" t="n">
        <v>0.300977194799849</v>
      </c>
      <c r="W68" s="4" t="n">
        <v>0.232100981423443</v>
      </c>
    </row>
    <row r="69" customFormat="false" ht="12.8" hidden="false" customHeight="false" outlineLevel="0" collapsed="false">
      <c r="A69" s="1" t="n">
        <v>45032</v>
      </c>
      <c r="B69" s="3" t="n">
        <v>128922</v>
      </c>
      <c r="C69" s="3" t="n">
        <v>118935</v>
      </c>
      <c r="D69" s="3" t="n">
        <v>105374</v>
      </c>
      <c r="E69" s="3" t="n">
        <v>148675</v>
      </c>
      <c r="F69" s="3" t="n">
        <v>144439</v>
      </c>
      <c r="G69" s="3" t="n">
        <v>129355.75</v>
      </c>
      <c r="H69" s="3" t="n">
        <v>130576.928018711</v>
      </c>
      <c r="I69" s="5" t="n">
        <f aca="false">ABS(H69-B69)/B69</f>
        <v>0.0128366610718943</v>
      </c>
      <c r="J69" s="4" t="n">
        <v>99740169</v>
      </c>
      <c r="K69" s="4" t="n">
        <v>554508304</v>
      </c>
      <c r="L69" s="4" t="n">
        <v>390181009</v>
      </c>
      <c r="M69" s="4" t="n">
        <v>240777289</v>
      </c>
      <c r="N69" s="4" t="n">
        <v>188139.0625</v>
      </c>
      <c r="O69" s="4" t="n">
        <v>2738786.74711389</v>
      </c>
      <c r="P69" s="4" t="n">
        <v>538835370.867925</v>
      </c>
      <c r="Q69" s="4" t="n">
        <v>471515150.339623</v>
      </c>
      <c r="R69" s="4" t="n">
        <v>385239004.660377</v>
      </c>
      <c r="S69" s="4" t="n">
        <v>493701362.188679</v>
      </c>
      <c r="T69" s="4" t="n">
        <v>0.215847618887326</v>
      </c>
      <c r="U69" s="4" t="n">
        <v>0.246665100135887</v>
      </c>
      <c r="V69" s="4" t="n">
        <v>0.301906947030572</v>
      </c>
      <c r="W69" s="4" t="n">
        <v>0.235580333946216</v>
      </c>
    </row>
    <row r="70" customFormat="false" ht="12.8" hidden="false" customHeight="false" outlineLevel="0" collapsed="false">
      <c r="A70" s="1" t="n">
        <v>45039</v>
      </c>
      <c r="B70" s="3" t="n">
        <v>105510</v>
      </c>
      <c r="C70" s="3" t="n">
        <v>108364</v>
      </c>
      <c r="D70" s="3" t="n">
        <v>109422</v>
      </c>
      <c r="E70" s="3" t="n">
        <v>142055</v>
      </c>
      <c r="F70" s="3" t="n">
        <v>149047</v>
      </c>
      <c r="G70" s="3" t="n">
        <v>127222</v>
      </c>
      <c r="H70" s="3" t="n">
        <v>128176.81315967</v>
      </c>
      <c r="I70" s="5" t="n">
        <f aca="false">ABS(H70-B70)/B70</f>
        <v>0.214830946447446</v>
      </c>
      <c r="J70" s="4" t="n">
        <v>8145316</v>
      </c>
      <c r="K70" s="4" t="n">
        <v>15303744</v>
      </c>
      <c r="L70" s="4" t="n">
        <v>1335537025</v>
      </c>
      <c r="M70" s="4" t="n">
        <v>1895470369</v>
      </c>
      <c r="N70" s="4" t="n">
        <v>471410944</v>
      </c>
      <c r="O70" s="4" t="n">
        <v>513784418.815388</v>
      </c>
      <c r="P70" s="4" t="n">
        <v>530348820.018868</v>
      </c>
      <c r="Q70" s="4" t="n">
        <v>468785507.698113</v>
      </c>
      <c r="R70" s="4" t="n">
        <v>392057628.301887</v>
      </c>
      <c r="S70" s="4" t="n">
        <v>497300151.113208</v>
      </c>
      <c r="T70" s="4" t="n">
        <v>0.21975543830056</v>
      </c>
      <c r="U70" s="4" t="n">
        <v>0.248614847262908</v>
      </c>
      <c r="V70" s="4" t="n">
        <v>0.297270168929577</v>
      </c>
      <c r="W70" s="4" t="n">
        <v>0.234359545506955</v>
      </c>
    </row>
    <row r="71" customFormat="false" ht="12.8" hidden="false" customHeight="false" outlineLevel="0" collapsed="false">
      <c r="A71" s="1" t="n">
        <v>45046</v>
      </c>
      <c r="B71" s="3" t="n">
        <v>109260</v>
      </c>
      <c r="C71" s="3" t="n">
        <v>101597</v>
      </c>
      <c r="D71" s="3" t="n">
        <v>124010</v>
      </c>
      <c r="E71" s="3" t="n">
        <v>137720</v>
      </c>
      <c r="F71" s="3" t="n">
        <v>144111</v>
      </c>
      <c r="G71" s="3" t="n">
        <v>126859.5</v>
      </c>
      <c r="H71" s="3" t="n">
        <v>126930.923618523</v>
      </c>
      <c r="I71" s="5" t="n">
        <f aca="false">ABS(H71-B71)/B71</f>
        <v>0.161732780693049</v>
      </c>
      <c r="J71" s="4" t="n">
        <v>58721569</v>
      </c>
      <c r="K71" s="4" t="n">
        <v>217562500</v>
      </c>
      <c r="L71" s="4" t="n">
        <v>809971600</v>
      </c>
      <c r="M71" s="4" t="n">
        <v>1214592201</v>
      </c>
      <c r="N71" s="4" t="n">
        <v>309742400.25</v>
      </c>
      <c r="O71" s="4" t="n">
        <v>312261541.531658</v>
      </c>
      <c r="P71" s="4" t="n">
        <v>490433771.471698</v>
      </c>
      <c r="Q71" s="4" t="n">
        <v>454077177.415094</v>
      </c>
      <c r="R71" s="4" t="n">
        <v>417216055.773585</v>
      </c>
      <c r="S71" s="4" t="n">
        <v>533060524.698113</v>
      </c>
      <c r="T71" s="4" t="n">
        <v>0.239486996638638</v>
      </c>
      <c r="U71" s="4" t="n">
        <v>0.258662000254085</v>
      </c>
      <c r="V71" s="4" t="n">
        <v>0.281514839504778</v>
      </c>
      <c r="W71" s="4" t="n">
        <v>0.220336163602499</v>
      </c>
    </row>
    <row r="72" customFormat="false" ht="12.8" hidden="false" customHeight="false" outlineLevel="0" collapsed="false">
      <c r="A72" s="1" t="n">
        <v>45053</v>
      </c>
      <c r="B72" s="3" t="n">
        <v>123090</v>
      </c>
      <c r="C72" s="3" t="n">
        <v>116473</v>
      </c>
      <c r="D72" s="3" t="n">
        <v>104587</v>
      </c>
      <c r="E72" s="3" t="n">
        <v>148982</v>
      </c>
      <c r="F72" s="3" t="n">
        <v>143778</v>
      </c>
      <c r="G72" s="3" t="n">
        <v>128455</v>
      </c>
      <c r="H72" s="3" t="n">
        <v>128483.168172611</v>
      </c>
      <c r="I72" s="5" t="n">
        <f aca="false">ABS(H72-B72)/B72</f>
        <v>0.0438148360761276</v>
      </c>
      <c r="J72" s="4" t="n">
        <v>43784689</v>
      </c>
      <c r="K72" s="4" t="n">
        <v>342361009</v>
      </c>
      <c r="L72" s="4" t="n">
        <v>670395664</v>
      </c>
      <c r="M72" s="4" t="n">
        <v>427993344</v>
      </c>
      <c r="N72" s="4" t="n">
        <v>28783225</v>
      </c>
      <c r="O72" s="4" t="n">
        <v>29086262.9380594</v>
      </c>
      <c r="P72" s="4" t="n">
        <v>491232855.490566</v>
      </c>
      <c r="Q72" s="4" t="n">
        <v>457983940.037736</v>
      </c>
      <c r="R72" s="4" t="n">
        <v>419674066.320755</v>
      </c>
      <c r="S72" s="4" t="n">
        <v>550545037.471698</v>
      </c>
      <c r="T72" s="4" t="n">
        <v>0.241816023673878</v>
      </c>
      <c r="U72" s="4" t="n">
        <v>0.259371487574228</v>
      </c>
      <c r="V72" s="4" t="n">
        <v>0.283048168437228</v>
      </c>
      <c r="W72" s="4" t="n">
        <v>0.215764320314666</v>
      </c>
    </row>
    <row r="73" customFormat="false" ht="12.8" hidden="false" customHeight="false" outlineLevel="0" collapsed="false">
      <c r="A73" s="1" t="n">
        <v>45060</v>
      </c>
      <c r="B73" s="3" t="n">
        <v>134480</v>
      </c>
      <c r="C73" s="3" t="n">
        <v>103362</v>
      </c>
      <c r="D73" s="3" t="n">
        <v>120613</v>
      </c>
      <c r="E73" s="3" t="n">
        <v>143529</v>
      </c>
      <c r="F73" s="3" t="n">
        <v>143046</v>
      </c>
      <c r="G73" s="3" t="n">
        <v>127637.5</v>
      </c>
      <c r="H73" s="3" t="n">
        <v>127677.530443956</v>
      </c>
      <c r="I73" s="5" t="n">
        <f aca="false">ABS(H73-B73)/B73</f>
        <v>0.0505835035398854</v>
      </c>
      <c r="J73" s="4" t="n">
        <v>968329924</v>
      </c>
      <c r="K73" s="4" t="n">
        <v>192293689</v>
      </c>
      <c r="L73" s="4" t="n">
        <v>81884401</v>
      </c>
      <c r="M73" s="4" t="n">
        <v>73376356</v>
      </c>
      <c r="N73" s="4" t="n">
        <v>46819806.25</v>
      </c>
      <c r="O73" s="4" t="n">
        <v>46273592.0609025</v>
      </c>
      <c r="P73" s="4" t="n">
        <v>490393939.509434</v>
      </c>
      <c r="Q73" s="4" t="n">
        <v>459865413.245283</v>
      </c>
      <c r="R73" s="4" t="n">
        <v>428255296.037736</v>
      </c>
      <c r="S73" s="4" t="n">
        <v>550214620.396226</v>
      </c>
      <c r="T73" s="4" t="n">
        <v>0.243738329782411</v>
      </c>
      <c r="U73" s="4" t="n">
        <v>0.259919090039703</v>
      </c>
      <c r="V73" s="4" t="n">
        <v>0.279104078472187</v>
      </c>
      <c r="W73" s="4" t="n">
        <v>0.217238501705699</v>
      </c>
    </row>
    <row r="74" customFormat="false" ht="12.8" hidden="false" customHeight="false" outlineLevel="0" collapsed="false">
      <c r="A74" s="1" t="n">
        <v>45067</v>
      </c>
      <c r="B74" s="3" t="n">
        <v>136195</v>
      </c>
      <c r="C74" s="3" t="n">
        <v>100027</v>
      </c>
      <c r="D74" s="3" t="n">
        <v>102005</v>
      </c>
      <c r="E74" s="3" t="n">
        <v>136276</v>
      </c>
      <c r="F74" s="3" t="n">
        <v>147459</v>
      </c>
      <c r="G74" s="3" t="n">
        <v>121441.75</v>
      </c>
      <c r="H74" s="3" t="n">
        <v>121829.949347227</v>
      </c>
      <c r="I74" s="5" t="n">
        <f aca="false">ABS(H74-B74)/B74</f>
        <v>0.10547414114155</v>
      </c>
      <c r="J74" s="4" t="n">
        <v>1308124224</v>
      </c>
      <c r="K74" s="4" t="n">
        <v>1168956100</v>
      </c>
      <c r="L74" s="4" t="n">
        <v>6561</v>
      </c>
      <c r="M74" s="4" t="n">
        <v>126877696</v>
      </c>
      <c r="N74" s="4" t="n">
        <v>217658385.5625</v>
      </c>
      <c r="O74" s="4" t="n">
        <v>206354680.256747</v>
      </c>
      <c r="P74" s="4" t="n">
        <v>508623377.150943</v>
      </c>
      <c r="Q74" s="4" t="n">
        <v>462742586.981132</v>
      </c>
      <c r="R74" s="4" t="n">
        <v>392248765.037736</v>
      </c>
      <c r="S74" s="4" t="n">
        <v>524325110.132076</v>
      </c>
      <c r="T74" s="4" t="n">
        <v>0.22904843167842</v>
      </c>
      <c r="U74" s="4" t="n">
        <v>0.251758515704014</v>
      </c>
      <c r="V74" s="4" t="n">
        <v>0.297003833371401</v>
      </c>
      <c r="W74" s="4" t="n">
        <v>0.222189219246165</v>
      </c>
    </row>
    <row r="75" customFormat="false" ht="12.8" hidden="false" customHeight="false" outlineLevel="0" collapsed="false">
      <c r="A75" s="1" t="n">
        <v>45074</v>
      </c>
      <c r="B75" s="3" t="n">
        <v>128271</v>
      </c>
      <c r="C75" s="3" t="n">
        <v>119443</v>
      </c>
      <c r="D75" s="3" t="n">
        <v>118168</v>
      </c>
      <c r="E75" s="3" t="n">
        <v>134090</v>
      </c>
      <c r="F75" s="3" t="n">
        <v>143290</v>
      </c>
      <c r="G75" s="3" t="n">
        <v>128747.75</v>
      </c>
      <c r="H75" s="3" t="n">
        <v>128947.825319343</v>
      </c>
      <c r="I75" s="5" t="n">
        <f aca="false">ABS(H75-B75)/B75</f>
        <v>0.00527652641160466</v>
      </c>
      <c r="J75" s="4" t="n">
        <v>77933584</v>
      </c>
      <c r="K75" s="4" t="n">
        <v>102070609</v>
      </c>
      <c r="L75" s="4" t="n">
        <v>33860761</v>
      </c>
      <c r="M75" s="4" t="n">
        <v>225570361</v>
      </c>
      <c r="N75" s="4" t="n">
        <v>227290.5625</v>
      </c>
      <c r="O75" s="4" t="n">
        <v>458092.512903674</v>
      </c>
      <c r="P75" s="4" t="n">
        <v>528334299.09434</v>
      </c>
      <c r="Q75" s="4" t="n">
        <v>476639267.641509</v>
      </c>
      <c r="R75" s="4" t="n">
        <v>388567134.849057</v>
      </c>
      <c r="S75" s="4" t="n">
        <v>523957032.679245</v>
      </c>
      <c r="T75" s="4" t="n">
        <v>0.223388285309065</v>
      </c>
      <c r="U75" s="4" t="n">
        <v>0.24761638655718</v>
      </c>
      <c r="V75" s="4" t="n">
        <v>0.303740801935034</v>
      </c>
      <c r="W75" s="4" t="n">
        <v>0.225254526198721</v>
      </c>
    </row>
    <row r="76" customFormat="false" ht="12.8" hidden="false" customHeight="false" outlineLevel="0" collapsed="false">
      <c r="A76" s="1" t="n">
        <v>45081</v>
      </c>
      <c r="B76" s="3" t="n">
        <v>120470</v>
      </c>
      <c r="C76" s="3" t="n">
        <v>113364</v>
      </c>
      <c r="D76" s="3" t="n">
        <v>106117</v>
      </c>
      <c r="E76" s="3" t="n">
        <v>141521</v>
      </c>
      <c r="F76" s="3" t="n">
        <v>144464</v>
      </c>
      <c r="G76" s="3" t="n">
        <v>126366.5</v>
      </c>
      <c r="H76" s="3" t="n">
        <v>127127.866481388</v>
      </c>
      <c r="I76" s="5" t="n">
        <f aca="false">ABS(H76-B76)/B76</f>
        <v>0.0552657631060673</v>
      </c>
      <c r="J76" s="4" t="n">
        <v>50495236</v>
      </c>
      <c r="K76" s="4" t="n">
        <v>206008609</v>
      </c>
      <c r="L76" s="4" t="n">
        <v>443144601</v>
      </c>
      <c r="M76" s="4" t="n">
        <v>575712036</v>
      </c>
      <c r="N76" s="4" t="n">
        <v>34768712.25</v>
      </c>
      <c r="O76" s="4" t="n">
        <v>44327186.0839889</v>
      </c>
      <c r="P76" s="4" t="n">
        <v>527151236.886793</v>
      </c>
      <c r="Q76" s="4" t="n">
        <v>471016448.867925</v>
      </c>
      <c r="R76" s="4" t="n">
        <v>384572427.679245</v>
      </c>
      <c r="S76" s="4" t="n">
        <v>520744193.90566</v>
      </c>
      <c r="T76" s="4" t="n">
        <v>0.222112256013442</v>
      </c>
      <c r="U76" s="4" t="n">
        <v>0.248583145592084</v>
      </c>
      <c r="V76" s="4" t="n">
        <v>0.304459555750727</v>
      </c>
      <c r="W76" s="4" t="n">
        <v>0.224845042643747</v>
      </c>
    </row>
    <row r="77" customFormat="false" ht="12.8" hidden="false" customHeight="false" outlineLevel="0" collapsed="false">
      <c r="A77" s="1" t="n">
        <v>45088</v>
      </c>
      <c r="B77" s="3" t="n">
        <v>143267</v>
      </c>
      <c r="C77" s="3" t="n">
        <v>106130</v>
      </c>
      <c r="D77" s="3" t="n">
        <v>122224</v>
      </c>
      <c r="E77" s="3" t="n">
        <v>130752</v>
      </c>
      <c r="F77" s="3" t="n">
        <v>144919</v>
      </c>
      <c r="G77" s="3" t="n">
        <v>126006.25</v>
      </c>
      <c r="H77" s="3" t="n">
        <v>126029.427481346</v>
      </c>
      <c r="I77" s="5" t="n">
        <f aca="false">ABS(H77-B77)/B77</f>
        <v>0.120317815817</v>
      </c>
      <c r="J77" s="4" t="n">
        <v>1379156769</v>
      </c>
      <c r="K77" s="4" t="n">
        <v>442807849</v>
      </c>
      <c r="L77" s="4" t="n">
        <v>156625225</v>
      </c>
      <c r="M77" s="4" t="n">
        <v>2729104</v>
      </c>
      <c r="N77" s="4" t="n">
        <v>297933490.5625</v>
      </c>
      <c r="O77" s="4" t="n">
        <v>297133906.335858</v>
      </c>
      <c r="P77" s="4" t="n">
        <v>505815356.433962</v>
      </c>
      <c r="Q77" s="4" t="n">
        <v>462766968.962264</v>
      </c>
      <c r="R77" s="4" t="n">
        <v>392519510.245283</v>
      </c>
      <c r="S77" s="4" t="n">
        <v>531605589.283019</v>
      </c>
      <c r="T77" s="4" t="n">
        <v>0.23077912550818</v>
      </c>
      <c r="U77" s="4" t="n">
        <v>0.252247099416374</v>
      </c>
      <c r="V77" s="4" t="n">
        <v>0.297390633024823</v>
      </c>
      <c r="W77" s="4" t="n">
        <v>0.219583142050623</v>
      </c>
    </row>
    <row r="78" customFormat="false" ht="12.8" hidden="false" customHeight="false" outlineLevel="0" collapsed="false">
      <c r="A78" s="1" t="n">
        <v>45095</v>
      </c>
      <c r="B78" s="3" t="n">
        <v>100884</v>
      </c>
      <c r="C78" s="3" t="n">
        <v>118164</v>
      </c>
      <c r="D78" s="3" t="n">
        <v>120326</v>
      </c>
      <c r="E78" s="3" t="n">
        <v>146367</v>
      </c>
      <c r="F78" s="3" t="n">
        <v>144502</v>
      </c>
      <c r="G78" s="3" t="n">
        <v>132339.75</v>
      </c>
      <c r="H78" s="3" t="n">
        <v>132793.015370259</v>
      </c>
      <c r="I78" s="5" t="n">
        <f aca="false">ABS(H78-B78)/B78</f>
        <v>0.316294113737151</v>
      </c>
      <c r="J78" s="4" t="n">
        <v>298598400</v>
      </c>
      <c r="K78" s="4" t="n">
        <v>377991364</v>
      </c>
      <c r="L78" s="4" t="n">
        <v>2068703289</v>
      </c>
      <c r="M78" s="4" t="n">
        <v>1902529924</v>
      </c>
      <c r="N78" s="4" t="n">
        <v>989464208.0625</v>
      </c>
      <c r="O78" s="4" t="n">
        <v>1018185261.89941</v>
      </c>
      <c r="P78" s="4" t="n">
        <v>497630177.716981</v>
      </c>
      <c r="Q78" s="4" t="n">
        <v>459103784.150943</v>
      </c>
      <c r="R78" s="4" t="n">
        <v>393119729.886792</v>
      </c>
      <c r="S78" s="4" t="n">
        <v>531656356.981132</v>
      </c>
      <c r="T78" s="4" t="n">
        <v>0.233330566835534</v>
      </c>
      <c r="U78" s="4" t="n">
        <v>0.252910856868467</v>
      </c>
      <c r="V78" s="4" t="n">
        <v>0.295361241407568</v>
      </c>
      <c r="W78" s="4" t="n">
        <v>0.21839733488843</v>
      </c>
    </row>
    <row r="79" customFormat="false" ht="12.8" hidden="false" customHeight="false" outlineLevel="0" collapsed="false">
      <c r="A79" s="1" t="n">
        <v>45102</v>
      </c>
      <c r="B79" s="3" t="n">
        <v>142758</v>
      </c>
      <c r="C79" s="3" t="n">
        <v>100781</v>
      </c>
      <c r="D79" s="3" t="n">
        <v>123363</v>
      </c>
      <c r="E79" s="3" t="n">
        <v>145437</v>
      </c>
      <c r="F79" s="3" t="n">
        <v>141862</v>
      </c>
      <c r="G79" s="3" t="n">
        <v>127860.75</v>
      </c>
      <c r="H79" s="3" t="n">
        <v>128195.877646075</v>
      </c>
      <c r="I79" s="5" t="n">
        <f aca="false">ABS(H79-B79)/B79</f>
        <v>0.102005648397465</v>
      </c>
      <c r="J79" s="4" t="n">
        <v>1762068529</v>
      </c>
      <c r="K79" s="4" t="n">
        <v>376166025</v>
      </c>
      <c r="L79" s="4" t="n">
        <v>7177041</v>
      </c>
      <c r="M79" s="4" t="n">
        <v>802816</v>
      </c>
      <c r="N79" s="4" t="n">
        <v>221928057.5625</v>
      </c>
      <c r="O79" s="4" t="n">
        <v>212055407.450692</v>
      </c>
      <c r="P79" s="4" t="n">
        <v>495247986.320755</v>
      </c>
      <c r="Q79" s="4" t="n">
        <v>463822185.358491</v>
      </c>
      <c r="R79" s="4" t="n">
        <v>419329362.490566</v>
      </c>
      <c r="S79" s="4" t="n">
        <v>554190911.320755</v>
      </c>
      <c r="T79" s="4" t="n">
        <v>0.241403431787971</v>
      </c>
      <c r="U79" s="4" t="n">
        <v>0.257759476061948</v>
      </c>
      <c r="V79" s="4" t="n">
        <v>0.285108972035322</v>
      </c>
      <c r="W79" s="4" t="n">
        <v>0.21572812011476</v>
      </c>
    </row>
    <row r="80" customFormat="false" ht="12.8" hidden="false" customHeight="false" outlineLevel="0" collapsed="false">
      <c r="A80" s="1" t="n">
        <v>45109</v>
      </c>
      <c r="B80" s="3" t="n">
        <v>121133</v>
      </c>
      <c r="C80" s="3" t="n">
        <v>114981</v>
      </c>
      <c r="D80" s="3" t="n">
        <v>104790</v>
      </c>
      <c r="E80" s="3" t="n">
        <v>139471</v>
      </c>
      <c r="F80" s="3" t="n">
        <v>147804</v>
      </c>
      <c r="G80" s="3" t="n">
        <v>126761.5</v>
      </c>
      <c r="H80" s="3" t="n">
        <v>126979.653508535</v>
      </c>
      <c r="I80" s="5" t="n">
        <f aca="false">ABS(H80-B80)/B80</f>
        <v>0.0482663973362759</v>
      </c>
      <c r="J80" s="4" t="n">
        <v>37847104</v>
      </c>
      <c r="K80" s="4" t="n">
        <v>267093649</v>
      </c>
      <c r="L80" s="4" t="n">
        <v>336282244</v>
      </c>
      <c r="M80" s="4" t="n">
        <v>711342241</v>
      </c>
      <c r="N80" s="4" t="n">
        <v>31680012.25</v>
      </c>
      <c r="O80" s="4" t="n">
        <v>34183357.2488659</v>
      </c>
      <c r="P80" s="4" t="n">
        <v>528399382.792453</v>
      </c>
      <c r="Q80" s="4" t="n">
        <v>470908528.773585</v>
      </c>
      <c r="R80" s="4" t="n">
        <v>410588248.169811</v>
      </c>
      <c r="S80" s="4" t="n">
        <v>528463757.490566</v>
      </c>
      <c r="T80" s="4" t="n">
        <v>0.226814165222538</v>
      </c>
      <c r="U80" s="4" t="n">
        <v>0.254504765977169</v>
      </c>
      <c r="V80" s="4" t="n">
        <v>0.291894532896147</v>
      </c>
      <c r="W80" s="4" t="n">
        <v>0.226786535904146</v>
      </c>
    </row>
    <row r="81" customFormat="false" ht="12.8" hidden="false" customHeight="false" outlineLevel="0" collapsed="false">
      <c r="A81" s="1" t="n">
        <v>45116</v>
      </c>
      <c r="B81" s="3" t="n">
        <v>116716</v>
      </c>
      <c r="C81" s="3" t="n">
        <v>104871</v>
      </c>
      <c r="D81" s="3" t="n">
        <v>116531</v>
      </c>
      <c r="E81" s="3" t="n">
        <v>126284</v>
      </c>
      <c r="F81" s="3" t="n">
        <v>140025</v>
      </c>
      <c r="G81" s="3" t="n">
        <v>121927.75</v>
      </c>
      <c r="H81" s="3" t="n">
        <v>121979.046648347</v>
      </c>
      <c r="I81" s="5" t="n">
        <f aca="false">ABS(H81-B81)/B81</f>
        <v>0.0450927606184884</v>
      </c>
      <c r="J81" s="4" t="n">
        <v>140304025</v>
      </c>
      <c r="K81" s="4" t="n">
        <v>34225</v>
      </c>
      <c r="L81" s="4" t="n">
        <v>91546624</v>
      </c>
      <c r="M81" s="4" t="n">
        <v>543309481</v>
      </c>
      <c r="N81" s="4" t="n">
        <v>27162338.0625</v>
      </c>
      <c r="O81" s="4" t="n">
        <v>27699660.0226817</v>
      </c>
      <c r="P81" s="4" t="n">
        <v>527383294.641509</v>
      </c>
      <c r="Q81" s="4" t="n">
        <v>472733791.886793</v>
      </c>
      <c r="R81" s="4" t="n">
        <v>416413743.169811</v>
      </c>
      <c r="S81" s="4" t="n">
        <v>536668509.509434</v>
      </c>
      <c r="T81" s="4" t="n">
        <v>0.22910608485497</v>
      </c>
      <c r="U81" s="4" t="n">
        <v>0.255591463793995</v>
      </c>
      <c r="V81" s="4" t="n">
        <v>0.290160264484736</v>
      </c>
      <c r="W81" s="4" t="n">
        <v>0.225142186866299</v>
      </c>
    </row>
    <row r="82" customFormat="false" ht="12.8" hidden="false" customHeight="false" outlineLevel="0" collapsed="false">
      <c r="A82" s="1" t="n">
        <v>45123</v>
      </c>
      <c r="B82" s="3" t="n">
        <v>145747</v>
      </c>
      <c r="C82" s="3" t="n">
        <v>110154</v>
      </c>
      <c r="D82" s="3" t="n">
        <v>115219</v>
      </c>
      <c r="E82" s="3" t="n">
        <v>130192</v>
      </c>
      <c r="F82" s="3" t="n">
        <v>149892</v>
      </c>
      <c r="G82" s="3" t="n">
        <v>126364.25</v>
      </c>
      <c r="H82" s="3" t="n">
        <v>125853.826819573</v>
      </c>
      <c r="I82" s="5" t="n">
        <f aca="false">ABS(H82-B82)/B82</f>
        <v>0.136491133130888</v>
      </c>
      <c r="J82" s="4" t="n">
        <v>1266861649</v>
      </c>
      <c r="K82" s="4" t="n">
        <v>931958784</v>
      </c>
      <c r="L82" s="4" t="n">
        <v>241958025</v>
      </c>
      <c r="M82" s="4" t="n">
        <v>17181025</v>
      </c>
      <c r="N82" s="4" t="n">
        <v>375690997.5625</v>
      </c>
      <c r="O82" s="4" t="n">
        <v>395738339.18648</v>
      </c>
      <c r="P82" s="4" t="n">
        <v>505651013.679245</v>
      </c>
      <c r="Q82" s="4" t="n">
        <v>455986836.716981</v>
      </c>
      <c r="R82" s="4" t="n">
        <v>417562578.169811</v>
      </c>
      <c r="S82" s="4" t="n">
        <v>546544150.264151</v>
      </c>
      <c r="T82" s="4" t="n">
        <v>0.235568309700841</v>
      </c>
      <c r="U82" s="4" t="n">
        <v>0.261225423629649</v>
      </c>
      <c r="V82" s="4" t="n">
        <v>0.285263481016481</v>
      </c>
      <c r="W82" s="4" t="n">
        <v>0.217942785653029</v>
      </c>
    </row>
    <row r="83" customFormat="false" ht="12.8" hidden="false" customHeight="false" outlineLevel="0" collapsed="false">
      <c r="A83" s="1" t="n">
        <v>45130</v>
      </c>
      <c r="B83" s="3" t="n">
        <v>108630</v>
      </c>
      <c r="C83" s="3" t="n">
        <v>111138</v>
      </c>
      <c r="D83" s="3" t="n">
        <v>100330</v>
      </c>
      <c r="E83" s="3" t="n">
        <v>140183</v>
      </c>
      <c r="F83" s="3" t="n">
        <v>144720</v>
      </c>
      <c r="G83" s="3" t="n">
        <v>124092.75</v>
      </c>
      <c r="H83" s="3" t="n">
        <v>124132.094708839</v>
      </c>
      <c r="I83" s="5" t="n">
        <f aca="false">ABS(H83-B83)/B83</f>
        <v>0.142705465422433</v>
      </c>
      <c r="J83" s="4" t="n">
        <v>6290064</v>
      </c>
      <c r="K83" s="4" t="n">
        <v>68890000</v>
      </c>
      <c r="L83" s="4" t="n">
        <v>995591809</v>
      </c>
      <c r="M83" s="4" t="n">
        <v>1302488100</v>
      </c>
      <c r="N83" s="4" t="n">
        <v>239096637.5625</v>
      </c>
      <c r="O83" s="4" t="n">
        <v>240314940.361811</v>
      </c>
      <c r="P83" s="4" t="n">
        <v>513829173.830189</v>
      </c>
      <c r="Q83" s="4" t="n">
        <v>469498231.433962</v>
      </c>
      <c r="R83" s="4" t="n">
        <v>421304192.811321</v>
      </c>
      <c r="S83" s="4" t="n">
        <v>543395936.471698</v>
      </c>
      <c r="T83" s="4" t="n">
        <v>0.234762367529539</v>
      </c>
      <c r="U83" s="4" t="n">
        <v>0.256929089989744</v>
      </c>
      <c r="V83" s="4" t="n">
        <v>0.286319850151942</v>
      </c>
      <c r="W83" s="4" t="n">
        <v>0.221988692328775</v>
      </c>
    </row>
    <row r="84" customFormat="false" ht="12.8" hidden="false" customHeight="false" outlineLevel="0" collapsed="false">
      <c r="A84" s="1" t="n">
        <v>45137</v>
      </c>
      <c r="B84" s="3" t="n">
        <v>122085</v>
      </c>
      <c r="C84" s="3" t="n">
        <v>103066</v>
      </c>
      <c r="D84" s="3" t="n">
        <v>100137</v>
      </c>
      <c r="E84" s="3" t="n">
        <v>133465</v>
      </c>
      <c r="F84" s="3" t="n">
        <v>141604</v>
      </c>
      <c r="G84" s="3" t="n">
        <v>119568</v>
      </c>
      <c r="H84" s="3" t="n">
        <v>119397.455805921</v>
      </c>
      <c r="I84" s="5" t="n">
        <f aca="false">ABS(H84-B84)/B84</f>
        <v>0.0220137133479047</v>
      </c>
      <c r="J84" s="4" t="n">
        <v>361722361</v>
      </c>
      <c r="K84" s="4" t="n">
        <v>481714704</v>
      </c>
      <c r="L84" s="4" t="n">
        <v>129504400</v>
      </c>
      <c r="M84" s="4" t="n">
        <v>380991361</v>
      </c>
      <c r="N84" s="4" t="n">
        <v>6335289</v>
      </c>
      <c r="O84" s="4" t="n">
        <v>7222893.79512745</v>
      </c>
      <c r="P84" s="4" t="n">
        <v>512647103.169811</v>
      </c>
      <c r="Q84" s="4" t="n">
        <v>468387518.056604</v>
      </c>
      <c r="R84" s="4" t="n">
        <v>437397262.113208</v>
      </c>
      <c r="S84" s="4" t="n">
        <v>544065447.320755</v>
      </c>
      <c r="T84" s="4" t="n">
        <v>0.237598194286644</v>
      </c>
      <c r="U84" s="4" t="n">
        <v>0.260049683913025</v>
      </c>
      <c r="V84" s="4" t="n">
        <v>0.27847459636796</v>
      </c>
      <c r="W84" s="4" t="n">
        <v>0.22387752543237</v>
      </c>
    </row>
    <row r="85" customFormat="false" ht="12.8" hidden="false" customHeight="false" outlineLevel="0" collapsed="false">
      <c r="A85" s="1" t="n">
        <v>45144</v>
      </c>
      <c r="B85" s="3" t="n">
        <v>127663</v>
      </c>
      <c r="C85" s="3" t="n">
        <v>103362</v>
      </c>
      <c r="D85" s="3" t="n">
        <v>114733</v>
      </c>
      <c r="E85" s="3" t="n">
        <v>146556</v>
      </c>
      <c r="F85" s="3" t="n">
        <v>143583</v>
      </c>
      <c r="G85" s="3" t="n">
        <v>127058.5</v>
      </c>
      <c r="H85" s="3" t="n">
        <v>127122.91025937</v>
      </c>
      <c r="I85" s="5" t="n">
        <f aca="false">ABS(H85-B85)/B85</f>
        <v>0.00423058944744847</v>
      </c>
      <c r="J85" s="4" t="n">
        <v>590538601</v>
      </c>
      <c r="K85" s="4" t="n">
        <v>167184900</v>
      </c>
      <c r="L85" s="4" t="n">
        <v>356945449</v>
      </c>
      <c r="M85" s="4" t="n">
        <v>253446400</v>
      </c>
      <c r="N85" s="4" t="n">
        <v>365420.25</v>
      </c>
      <c r="O85" s="4" t="n">
        <v>291696.927933363</v>
      </c>
      <c r="P85" s="4" t="n">
        <v>505231190.566038</v>
      </c>
      <c r="Q85" s="4" t="n">
        <v>458077149.735849</v>
      </c>
      <c r="R85" s="4" t="n">
        <v>439678540.90566</v>
      </c>
      <c r="S85" s="4" t="n">
        <v>550891166.867925</v>
      </c>
      <c r="T85" s="4" t="n">
        <v>0.239857191385217</v>
      </c>
      <c r="U85" s="4" t="n">
        <v>0.264547870242512</v>
      </c>
      <c r="V85" s="4" t="n">
        <v>0.27561803248292</v>
      </c>
      <c r="W85" s="4" t="n">
        <v>0.219976905889349</v>
      </c>
    </row>
    <row r="86" customFormat="false" ht="12.8" hidden="false" customHeight="false" outlineLevel="0" collapsed="false">
      <c r="A86" s="1" t="n">
        <v>45151</v>
      </c>
      <c r="B86" s="3" t="n">
        <v>124493</v>
      </c>
      <c r="C86" s="3" t="n">
        <v>118813</v>
      </c>
      <c r="D86" s="3" t="n">
        <v>107773</v>
      </c>
      <c r="E86" s="3" t="n">
        <v>139536</v>
      </c>
      <c r="F86" s="3" t="n">
        <v>146733</v>
      </c>
      <c r="G86" s="3" t="n">
        <v>128213.75</v>
      </c>
      <c r="H86" s="3" t="n">
        <v>128177.237502394</v>
      </c>
      <c r="I86" s="5" t="n">
        <f aca="false">ABS(H86-B86)/B86</f>
        <v>0.0295939330114453</v>
      </c>
      <c r="J86" s="4" t="n">
        <v>32262400</v>
      </c>
      <c r="K86" s="4" t="n">
        <v>279558400</v>
      </c>
      <c r="L86" s="4" t="n">
        <v>226291849</v>
      </c>
      <c r="M86" s="4" t="n">
        <v>494617600</v>
      </c>
      <c r="N86" s="4" t="n">
        <v>13843980.5625</v>
      </c>
      <c r="O86" s="4" t="n">
        <v>13573605.9740454</v>
      </c>
      <c r="P86" s="4" t="n">
        <v>515043375.188679</v>
      </c>
      <c r="Q86" s="4" t="n">
        <v>461143143.603774</v>
      </c>
      <c r="R86" s="4" t="n">
        <v>417625403.698113</v>
      </c>
      <c r="S86" s="4" t="n">
        <v>526702151.301887</v>
      </c>
      <c r="T86" s="4" t="n">
        <v>0.231052808116162</v>
      </c>
      <c r="U86" s="4" t="n">
        <v>0.258059172709332</v>
      </c>
      <c r="V86" s="4" t="n">
        <v>0.284949663227366</v>
      </c>
      <c r="W86" s="4" t="n">
        <v>0.22593835594714</v>
      </c>
    </row>
    <row r="87" customFormat="false" ht="12.8" hidden="false" customHeight="false" outlineLevel="0" collapsed="false">
      <c r="A87" s="1" t="n">
        <v>45158</v>
      </c>
      <c r="B87" s="3" t="n">
        <v>118359</v>
      </c>
      <c r="C87" s="3" t="n">
        <v>107847</v>
      </c>
      <c r="D87" s="3" t="n">
        <v>116402</v>
      </c>
      <c r="E87" s="3" t="n">
        <v>148206</v>
      </c>
      <c r="F87" s="3" t="n">
        <v>142948</v>
      </c>
      <c r="G87" s="3" t="n">
        <v>128850.75</v>
      </c>
      <c r="H87" s="3" t="n">
        <v>129458.918243623</v>
      </c>
      <c r="I87" s="5" t="n">
        <f aca="false">ABS(H87-B87)/B87</f>
        <v>0.0937817846012768</v>
      </c>
      <c r="J87" s="4" t="n">
        <v>110502144</v>
      </c>
      <c r="K87" s="4" t="n">
        <v>3829849</v>
      </c>
      <c r="L87" s="4" t="n">
        <v>890843409</v>
      </c>
      <c r="M87" s="4" t="n">
        <v>604618921</v>
      </c>
      <c r="N87" s="4" t="n">
        <v>110076818.0625</v>
      </c>
      <c r="O87" s="4" t="n">
        <v>123208185.015104</v>
      </c>
      <c r="P87" s="4" t="n">
        <v>506977394.735849</v>
      </c>
      <c r="Q87" s="4" t="n">
        <v>464400945.09434</v>
      </c>
      <c r="R87" s="4" t="n">
        <v>413111593.754717</v>
      </c>
      <c r="S87" s="4" t="n">
        <v>531811887.150943</v>
      </c>
      <c r="T87" s="4" t="n">
        <v>0.234071490475379</v>
      </c>
      <c r="U87" s="4" t="n">
        <v>0.255531250908712</v>
      </c>
      <c r="V87" s="4" t="n">
        <v>0.287256412594423</v>
      </c>
      <c r="W87" s="4" t="n">
        <v>0.223140846021486</v>
      </c>
    </row>
    <row r="88" customFormat="false" ht="12.8" hidden="false" customHeight="false" outlineLevel="0" collapsed="false">
      <c r="A88" s="1" t="n">
        <v>45165</v>
      </c>
      <c r="B88" s="3" t="n">
        <v>125741</v>
      </c>
      <c r="C88" s="3" t="n">
        <v>105758</v>
      </c>
      <c r="D88" s="3" t="n">
        <v>121474</v>
      </c>
      <c r="E88" s="3" t="n">
        <v>135058</v>
      </c>
      <c r="F88" s="3" t="n">
        <v>149343</v>
      </c>
      <c r="G88" s="3" t="n">
        <v>127908.25</v>
      </c>
      <c r="H88" s="3" t="n">
        <v>127750.457098083</v>
      </c>
      <c r="I88" s="5" t="n">
        <f aca="false">ABS(H88-B88)/B88</f>
        <v>0.0159809218797578</v>
      </c>
      <c r="J88" s="4" t="n">
        <v>399320289</v>
      </c>
      <c r="K88" s="4" t="n">
        <v>18207289</v>
      </c>
      <c r="L88" s="4" t="n">
        <v>86806489</v>
      </c>
      <c r="M88" s="4" t="n">
        <v>557054404</v>
      </c>
      <c r="N88" s="4" t="n">
        <v>4696972.5625</v>
      </c>
      <c r="O88" s="4" t="n">
        <v>4037917.82903464</v>
      </c>
      <c r="P88" s="4" t="n">
        <v>507945984.924528</v>
      </c>
      <c r="Q88" s="4" t="n">
        <v>451828139.528302</v>
      </c>
      <c r="R88" s="4" t="n">
        <v>429563751.943396</v>
      </c>
      <c r="S88" s="4" t="n">
        <v>537441489.433962</v>
      </c>
      <c r="T88" s="4" t="n">
        <v>0.235195070001141</v>
      </c>
      <c r="U88" s="4" t="n">
        <v>0.264406709165664</v>
      </c>
      <c r="V88" s="4" t="n">
        <v>0.278110969421053</v>
      </c>
      <c r="W88" s="4" t="n">
        <v>0.222287251412141</v>
      </c>
    </row>
    <row r="89" customFormat="false" ht="12.8" hidden="false" customHeight="false" outlineLevel="0" collapsed="false">
      <c r="A89" s="1" t="n">
        <v>45172</v>
      </c>
      <c r="B89" s="3" t="n">
        <v>135465</v>
      </c>
      <c r="C89" s="3" t="n">
        <v>116580</v>
      </c>
      <c r="D89" s="3" t="n">
        <v>100067</v>
      </c>
      <c r="E89" s="3" t="n">
        <v>138851</v>
      </c>
      <c r="F89" s="3" t="n">
        <v>142733</v>
      </c>
      <c r="G89" s="3" t="n">
        <v>124557.75</v>
      </c>
      <c r="H89" s="3" t="n">
        <v>124429.527650757</v>
      </c>
      <c r="I89" s="5" t="n">
        <f aca="false">ABS(H89-B89)/B89</f>
        <v>0.081463642632732</v>
      </c>
      <c r="J89" s="4" t="n">
        <v>356643225</v>
      </c>
      <c r="K89" s="4" t="n">
        <v>1253018404</v>
      </c>
      <c r="L89" s="4" t="n">
        <v>11464996</v>
      </c>
      <c r="M89" s="4" t="n">
        <v>52823824</v>
      </c>
      <c r="N89" s="4" t="n">
        <v>118968102.5625</v>
      </c>
      <c r="O89" s="4" t="n">
        <v>121781649.970908</v>
      </c>
      <c r="P89" s="4" t="n">
        <v>514381322</v>
      </c>
      <c r="Q89" s="4" t="n">
        <v>452168517.037736</v>
      </c>
      <c r="R89" s="4" t="n">
        <v>413323656.943396</v>
      </c>
      <c r="S89" s="4" t="n">
        <v>534439664.584906</v>
      </c>
      <c r="T89" s="4" t="n">
        <v>0.230173107754812</v>
      </c>
      <c r="U89" s="4" t="n">
        <v>0.261842085405269</v>
      </c>
      <c r="V89" s="4" t="n">
        <v>0.286450449827465</v>
      </c>
      <c r="W89" s="4" t="n">
        <v>0.221534357012454</v>
      </c>
    </row>
    <row r="90" customFormat="false" ht="12.8" hidden="false" customHeight="false" outlineLevel="0" collapsed="false">
      <c r="A90" s="1" t="n">
        <v>45179</v>
      </c>
      <c r="B90" s="3" t="n">
        <v>140072</v>
      </c>
      <c r="C90" s="3" t="n">
        <v>119113</v>
      </c>
      <c r="D90" s="3" t="n">
        <v>106144</v>
      </c>
      <c r="E90" s="3" t="n">
        <v>140400</v>
      </c>
      <c r="F90" s="3" t="n">
        <v>146409</v>
      </c>
      <c r="G90" s="3" t="n">
        <v>128016.5</v>
      </c>
      <c r="H90" s="3" t="n">
        <v>128188.846415115</v>
      </c>
      <c r="I90" s="5" t="n">
        <f aca="false">ABS(H90-B90)/B90</f>
        <v>0.084836038500807</v>
      </c>
      <c r="J90" s="4" t="n">
        <v>439279681</v>
      </c>
      <c r="K90" s="4" t="n">
        <v>1151109184</v>
      </c>
      <c r="L90" s="4" t="n">
        <v>107584</v>
      </c>
      <c r="M90" s="4" t="n">
        <v>40157569</v>
      </c>
      <c r="N90" s="4" t="n">
        <v>145335080.25</v>
      </c>
      <c r="O90" s="4" t="n">
        <v>141209339.121966</v>
      </c>
      <c r="P90" s="4" t="n">
        <v>513261442.924528</v>
      </c>
      <c r="Q90" s="4" t="n">
        <v>474642346.849057</v>
      </c>
      <c r="R90" s="4" t="n">
        <v>410368445.075472</v>
      </c>
      <c r="S90" s="4" t="n">
        <v>530097735.962264</v>
      </c>
      <c r="T90" s="4" t="n">
        <v>0.232539909429805</v>
      </c>
      <c r="U90" s="4" t="n">
        <v>0.25146043172047</v>
      </c>
      <c r="V90" s="4" t="n">
        <v>0.290845387562707</v>
      </c>
      <c r="W90" s="4" t="n">
        <v>0.225154271287017</v>
      </c>
    </row>
    <row r="91" customFormat="false" ht="12.8" hidden="false" customHeight="false" outlineLevel="0" collapsed="false">
      <c r="A91" s="1" t="n">
        <v>45186</v>
      </c>
      <c r="B91" s="3" t="n">
        <v>103302</v>
      </c>
      <c r="C91" s="3" t="n">
        <v>109454</v>
      </c>
      <c r="D91" s="3" t="n">
        <v>118547</v>
      </c>
      <c r="E91" s="3" t="n">
        <v>140191</v>
      </c>
      <c r="F91" s="3" t="n">
        <v>140327</v>
      </c>
      <c r="G91" s="3" t="n">
        <v>127129.75</v>
      </c>
      <c r="H91" s="3" t="n">
        <v>127943.542026339</v>
      </c>
      <c r="I91" s="5" t="n">
        <f aca="false">ABS(H91-B91)/B91</f>
        <v>0.238538866879048</v>
      </c>
      <c r="J91" s="4" t="n">
        <v>37847104</v>
      </c>
      <c r="K91" s="4" t="n">
        <v>232410025</v>
      </c>
      <c r="L91" s="4" t="n">
        <v>1360798321</v>
      </c>
      <c r="M91" s="4" t="n">
        <v>1370850625</v>
      </c>
      <c r="N91" s="4" t="n">
        <v>567761670.0625</v>
      </c>
      <c r="O91" s="4" t="n">
        <v>607205593.435854</v>
      </c>
      <c r="P91" s="4" t="n">
        <v>519706093.037736</v>
      </c>
      <c r="Q91" s="4" t="n">
        <v>495744707.132076</v>
      </c>
      <c r="R91" s="4" t="n">
        <v>401515212.773585</v>
      </c>
      <c r="S91" s="4" t="n">
        <v>515371452.188679</v>
      </c>
      <c r="T91" s="4" t="n">
        <v>0.229826571472536</v>
      </c>
      <c r="U91" s="4" t="n">
        <v>0.240935037364762</v>
      </c>
      <c r="V91" s="4" t="n">
        <v>0.297478814591275</v>
      </c>
      <c r="W91" s="4" t="n">
        <v>0.231759576571427</v>
      </c>
    </row>
    <row r="92" customFormat="false" ht="12.8" hidden="false" customHeight="false" outlineLevel="0" collapsed="false">
      <c r="A92" s="1" t="n">
        <v>45193</v>
      </c>
      <c r="B92" s="3" t="n">
        <v>121350</v>
      </c>
      <c r="C92" s="3" t="n">
        <v>117650</v>
      </c>
      <c r="D92" s="3" t="n">
        <v>101681</v>
      </c>
      <c r="E92" s="3" t="n">
        <v>127476</v>
      </c>
      <c r="F92" s="3" t="n">
        <v>149223</v>
      </c>
      <c r="G92" s="3" t="n">
        <v>124007.5</v>
      </c>
      <c r="H92" s="3" t="n">
        <v>123611.190041577</v>
      </c>
      <c r="I92" s="5" t="n">
        <f aca="false">ABS(H92-B92)/B92</f>
        <v>0.0186336220978715</v>
      </c>
      <c r="J92" s="4" t="n">
        <v>13690000</v>
      </c>
      <c r="K92" s="4" t="n">
        <v>386869561</v>
      </c>
      <c r="L92" s="4" t="n">
        <v>37527876</v>
      </c>
      <c r="M92" s="4" t="n">
        <v>776904129</v>
      </c>
      <c r="N92" s="4" t="n">
        <v>7062306.25</v>
      </c>
      <c r="O92" s="4" t="n">
        <v>5112980.40412564</v>
      </c>
      <c r="P92" s="4" t="n">
        <v>500875392.641509</v>
      </c>
      <c r="Q92" s="4" t="n">
        <v>492729084.490566</v>
      </c>
      <c r="R92" s="4" t="n">
        <v>427132803.716981</v>
      </c>
      <c r="S92" s="4" t="n">
        <v>540779833.792453</v>
      </c>
      <c r="T92" s="4" t="n">
        <v>0.242990450624181</v>
      </c>
      <c r="U92" s="4" t="n">
        <v>0.247007820718272</v>
      </c>
      <c r="V92" s="4" t="n">
        <v>0.284941676933734</v>
      </c>
      <c r="W92" s="4" t="n">
        <v>0.225060051723812</v>
      </c>
    </row>
    <row r="93" customFormat="false" ht="12.8" hidden="false" customHeight="false" outlineLevel="0" collapsed="false">
      <c r="A93" s="1" t="n">
        <v>45200</v>
      </c>
      <c r="B93" s="3" t="n">
        <v>138004</v>
      </c>
      <c r="C93" s="3" t="n">
        <v>103029</v>
      </c>
      <c r="D93" s="3" t="n">
        <v>110987</v>
      </c>
      <c r="E93" s="3" t="n">
        <v>138818</v>
      </c>
      <c r="F93" s="3" t="n">
        <v>145667</v>
      </c>
      <c r="G93" s="3" t="n">
        <v>124625.25</v>
      </c>
      <c r="H93" s="3" t="n">
        <v>124246.53129123</v>
      </c>
      <c r="I93" s="5" t="n">
        <f aca="false">ABS(H93-B93)/B93</f>
        <v>0.0996889127037655</v>
      </c>
      <c r="J93" s="4" t="n">
        <v>1223250625</v>
      </c>
      <c r="K93" s="4" t="n">
        <v>729918289</v>
      </c>
      <c r="L93" s="4" t="n">
        <v>662596</v>
      </c>
      <c r="M93" s="4" t="n">
        <v>58721569</v>
      </c>
      <c r="N93" s="4" t="n">
        <v>178990951.5625</v>
      </c>
      <c r="O93" s="4" t="n">
        <v>189267945.272798</v>
      </c>
      <c r="P93" s="4" t="n">
        <v>481931098.226415</v>
      </c>
      <c r="Q93" s="4" t="n">
        <v>463558298.377359</v>
      </c>
      <c r="R93" s="4" t="n">
        <v>427758459.867925</v>
      </c>
      <c r="S93" s="4" t="n">
        <v>555435734.792453</v>
      </c>
      <c r="T93" s="4" t="n">
        <v>0.247896569806413</v>
      </c>
      <c r="U93" s="4" t="n">
        <v>0.257721772108396</v>
      </c>
      <c r="V93" s="4" t="n">
        <v>0.279290948845882</v>
      </c>
      <c r="W93" s="4" t="n">
        <v>0.215090709239309</v>
      </c>
    </row>
    <row r="94" customFormat="false" ht="12.8" hidden="false" customHeight="false" outlineLevel="0" collapsed="false">
      <c r="A94" s="1" t="n">
        <v>45207</v>
      </c>
      <c r="B94" s="3" t="n">
        <v>104644</v>
      </c>
      <c r="C94" s="3" t="n">
        <v>107892</v>
      </c>
      <c r="D94" s="3" t="n">
        <v>118352</v>
      </c>
      <c r="E94" s="3" t="n">
        <v>134535</v>
      </c>
      <c r="F94" s="3" t="n">
        <v>145980</v>
      </c>
      <c r="G94" s="3" t="n">
        <v>126689.75</v>
      </c>
      <c r="H94" s="3" t="n">
        <v>126001.244860697</v>
      </c>
      <c r="I94" s="5" t="n">
        <f aca="false">ABS(H94-B94)/B94</f>
        <v>0.204094308901584</v>
      </c>
      <c r="J94" s="4" t="n">
        <v>10549504</v>
      </c>
      <c r="K94" s="4" t="n">
        <v>187909264</v>
      </c>
      <c r="L94" s="4" t="n">
        <v>893471881</v>
      </c>
      <c r="M94" s="4" t="n">
        <v>1708664896</v>
      </c>
      <c r="N94" s="4" t="n">
        <v>486015093.0625</v>
      </c>
      <c r="O94" s="4" t="n">
        <v>456131908.039785</v>
      </c>
      <c r="P94" s="4" t="n">
        <v>468196853.716981</v>
      </c>
      <c r="Q94" s="4" t="n">
        <v>445495666.54717</v>
      </c>
      <c r="R94" s="4" t="n">
        <v>427751022.358491</v>
      </c>
      <c r="S94" s="4" t="n">
        <v>556532962.207547</v>
      </c>
      <c r="T94" s="4" t="n">
        <v>0.250828611605726</v>
      </c>
      <c r="U94" s="4" t="n">
        <v>0.263610121477052</v>
      </c>
      <c r="V94" s="4" t="n">
        <v>0.274545613306746</v>
      </c>
      <c r="W94" s="4" t="n">
        <v>0.211015653610475</v>
      </c>
    </row>
    <row r="95" customFormat="false" ht="12.8" hidden="false" customHeight="false" outlineLevel="0" collapsed="false">
      <c r="A95" s="1" t="n">
        <v>45214</v>
      </c>
      <c r="B95" s="3" t="n">
        <v>115942</v>
      </c>
      <c r="C95" s="3" t="n">
        <v>119572</v>
      </c>
      <c r="D95" s="3" t="n">
        <v>117976</v>
      </c>
      <c r="E95" s="3" t="n">
        <v>142603</v>
      </c>
      <c r="F95" s="3" t="n">
        <v>140312</v>
      </c>
      <c r="G95" s="3" t="n">
        <v>130115.75</v>
      </c>
      <c r="H95" s="3" t="n">
        <v>129462.139269288</v>
      </c>
      <c r="I95" s="5" t="n">
        <f aca="false">ABS(H95-B95)/B95</f>
        <v>0.116611230350419</v>
      </c>
      <c r="J95" s="4" t="n">
        <v>13176900</v>
      </c>
      <c r="K95" s="4" t="n">
        <v>4137156</v>
      </c>
      <c r="L95" s="4" t="n">
        <v>710808921</v>
      </c>
      <c r="M95" s="4" t="n">
        <v>593896900</v>
      </c>
      <c r="N95" s="4" t="n">
        <v>200895189.0625</v>
      </c>
      <c r="O95" s="4" t="n">
        <v>182794165.86095</v>
      </c>
      <c r="P95" s="4" t="n">
        <v>456711689.169811</v>
      </c>
      <c r="Q95" s="4" t="n">
        <v>434619301.54717</v>
      </c>
      <c r="R95" s="4" t="n">
        <v>444471435.207547</v>
      </c>
      <c r="S95" s="4" t="n">
        <v>585908568.528302</v>
      </c>
      <c r="T95" s="4" t="n">
        <v>0.25921082412771</v>
      </c>
      <c r="U95" s="4" t="n">
        <v>0.272386920960566</v>
      </c>
      <c r="V95" s="4" t="n">
        <v>0.266349204832894</v>
      </c>
      <c r="W95" s="4" t="n">
        <v>0.202053050078831</v>
      </c>
    </row>
    <row r="96" customFormat="false" ht="12.8" hidden="false" customHeight="false" outlineLevel="0" collapsed="false">
      <c r="A96" s="1" t="n">
        <v>45221</v>
      </c>
      <c r="B96" s="3" t="n">
        <v>129637</v>
      </c>
      <c r="C96" s="3" t="n">
        <v>102326</v>
      </c>
      <c r="D96" s="3" t="n">
        <v>121383</v>
      </c>
      <c r="E96" s="3" t="n">
        <v>147534</v>
      </c>
      <c r="F96" s="3" t="n">
        <v>142398</v>
      </c>
      <c r="G96" s="3" t="n">
        <v>128410.25</v>
      </c>
      <c r="H96" s="3" t="n">
        <v>127599.473822041</v>
      </c>
      <c r="I96" s="5" t="n">
        <f aca="false">ABS(H96-B96)/B96</f>
        <v>0.0157171654539905</v>
      </c>
      <c r="J96" s="4" t="n">
        <v>745890721</v>
      </c>
      <c r="K96" s="4" t="n">
        <v>68128516</v>
      </c>
      <c r="L96" s="4" t="n">
        <v>320302609</v>
      </c>
      <c r="M96" s="4" t="n">
        <v>162843121</v>
      </c>
      <c r="N96" s="4" t="n">
        <v>1504915.5625</v>
      </c>
      <c r="O96" s="4" t="n">
        <v>4151512.92586806</v>
      </c>
      <c r="P96" s="4" t="n">
        <v>452187909.622641</v>
      </c>
      <c r="Q96" s="4" t="n">
        <v>433623266.283019</v>
      </c>
      <c r="R96" s="4" t="n">
        <v>446495424.490566</v>
      </c>
      <c r="S96" s="4" t="n">
        <v>578496929.962264</v>
      </c>
      <c r="T96" s="4" t="n">
        <v>0.260605191723865</v>
      </c>
      <c r="U96" s="4" t="n">
        <v>0.271762439992111</v>
      </c>
      <c r="V96" s="4" t="n">
        <v>0.263927714414713</v>
      </c>
      <c r="W96" s="4" t="n">
        <v>0.203704653869311</v>
      </c>
    </row>
    <row r="97" customFormat="false" ht="12.8" hidden="false" customHeight="false" outlineLevel="0" collapsed="false">
      <c r="A97" s="1" t="n">
        <v>45228</v>
      </c>
      <c r="B97" s="3" t="n">
        <v>138651</v>
      </c>
      <c r="C97" s="3" t="n">
        <v>115434</v>
      </c>
      <c r="D97" s="3" t="n">
        <v>124853</v>
      </c>
      <c r="E97" s="3" t="n">
        <v>129806</v>
      </c>
      <c r="F97" s="3" t="n">
        <v>148250</v>
      </c>
      <c r="G97" s="3" t="n">
        <v>129585.75</v>
      </c>
      <c r="H97" s="3" t="n">
        <v>128470.111254182</v>
      </c>
      <c r="I97" s="5" t="n">
        <f aca="false">ABS(H97-B97)/B97</f>
        <v>0.0734281667338688</v>
      </c>
      <c r="J97" s="4" t="n">
        <v>539029089</v>
      </c>
      <c r="K97" s="4" t="n">
        <v>190384804</v>
      </c>
      <c r="L97" s="4" t="n">
        <v>78234025</v>
      </c>
      <c r="M97" s="4" t="n">
        <v>92140801</v>
      </c>
      <c r="N97" s="4" t="n">
        <v>82178757.5625</v>
      </c>
      <c r="O97" s="4" t="n">
        <v>103650495.654716</v>
      </c>
      <c r="P97" s="4" t="n">
        <v>458352174.622642</v>
      </c>
      <c r="Q97" s="4" t="n">
        <v>423941844.301887</v>
      </c>
      <c r="R97" s="4" t="n">
        <v>451252803.226415</v>
      </c>
      <c r="S97" s="4" t="n">
        <v>581539960.54717</v>
      </c>
      <c r="T97" s="4" t="n">
        <v>0.257395629524307</v>
      </c>
      <c r="U97" s="4" t="n">
        <v>0.278287807907017</v>
      </c>
      <c r="V97" s="4" t="n">
        <v>0.261445127182146</v>
      </c>
      <c r="W97" s="4" t="n">
        <v>0.202871435386529</v>
      </c>
    </row>
    <row r="98" customFormat="false" ht="12.8" hidden="false" customHeight="false" outlineLevel="0" collapsed="false">
      <c r="A98" s="1" t="n">
        <v>45235</v>
      </c>
      <c r="B98" s="3" t="n">
        <v>123199</v>
      </c>
      <c r="C98" s="3" t="n">
        <v>112095</v>
      </c>
      <c r="D98" s="3" t="n">
        <v>105902</v>
      </c>
      <c r="E98" s="3" t="n">
        <v>129005</v>
      </c>
      <c r="F98" s="3" t="n">
        <v>143981</v>
      </c>
      <c r="G98" s="3" t="n">
        <v>122745.75</v>
      </c>
      <c r="H98" s="3" t="n">
        <v>121604.835352315</v>
      </c>
      <c r="I98" s="5" t="n">
        <f aca="false">ABS(H98-B98)/B98</f>
        <v>0.0129397531447908</v>
      </c>
      <c r="J98" s="4" t="n">
        <v>123298816</v>
      </c>
      <c r="K98" s="4" t="n">
        <v>299186209</v>
      </c>
      <c r="L98" s="4" t="n">
        <v>33709636</v>
      </c>
      <c r="M98" s="4" t="n">
        <v>431891524</v>
      </c>
      <c r="N98" s="4" t="n">
        <v>205435.5625</v>
      </c>
      <c r="O98" s="4" t="n">
        <v>2541360.92392892</v>
      </c>
      <c r="P98" s="4" t="n">
        <v>467169891.603774</v>
      </c>
      <c r="Q98" s="4" t="n">
        <v>426868954.396226</v>
      </c>
      <c r="R98" s="4" t="n">
        <v>431617548.981132</v>
      </c>
      <c r="S98" s="4" t="n">
        <v>559443866.90566</v>
      </c>
      <c r="T98" s="4" t="n">
        <v>0.249262071070951</v>
      </c>
      <c r="U98" s="4" t="n">
        <v>0.272795042890516</v>
      </c>
      <c r="V98" s="4" t="n">
        <v>0.269793790817895</v>
      </c>
      <c r="W98" s="4" t="n">
        <v>0.208149095220638</v>
      </c>
    </row>
    <row r="99" customFormat="false" ht="12.8" hidden="false" customHeight="false" outlineLevel="0" collapsed="false">
      <c r="A99" s="1" t="n">
        <v>45242</v>
      </c>
      <c r="B99" s="3" t="n">
        <v>143439</v>
      </c>
      <c r="C99" s="3" t="n">
        <v>111191</v>
      </c>
      <c r="D99" s="3" t="n">
        <v>122311</v>
      </c>
      <c r="E99" s="3" t="n">
        <v>137417</v>
      </c>
      <c r="F99" s="3" t="n">
        <v>146364</v>
      </c>
      <c r="G99" s="3" t="n">
        <v>129320.75</v>
      </c>
      <c r="H99" s="3" t="n">
        <v>128742.495337774</v>
      </c>
      <c r="I99" s="5" t="n">
        <f aca="false">ABS(H99-B99)/B99</f>
        <v>0.102458220304283</v>
      </c>
      <c r="J99" s="4" t="n">
        <v>1039933504</v>
      </c>
      <c r="K99" s="4" t="n">
        <v>446392384</v>
      </c>
      <c r="L99" s="4" t="n">
        <v>36264484</v>
      </c>
      <c r="M99" s="4" t="n">
        <v>8555625</v>
      </c>
      <c r="N99" s="4" t="n">
        <v>199324983.0625</v>
      </c>
      <c r="O99" s="4" t="n">
        <v>215987249.286834</v>
      </c>
      <c r="P99" s="4" t="n">
        <v>468570434.830189</v>
      </c>
      <c r="Q99" s="4" t="n">
        <v>430545565.962264</v>
      </c>
      <c r="R99" s="4" t="n">
        <v>428103977.962264</v>
      </c>
      <c r="S99" s="4" t="n">
        <v>548393778.660377</v>
      </c>
      <c r="T99" s="4" t="n">
        <v>0.247691253443296</v>
      </c>
      <c r="U99" s="4" t="n">
        <v>0.269566818253407</v>
      </c>
      <c r="V99" s="4" t="n">
        <v>0.271104227720561</v>
      </c>
      <c r="W99" s="4" t="n">
        <v>0.211637700582735</v>
      </c>
    </row>
    <row r="100" customFormat="false" ht="12.8" hidden="false" customHeight="false" outlineLevel="0" collapsed="false">
      <c r="A100" s="1" t="n">
        <v>45249</v>
      </c>
      <c r="B100" s="3" t="n">
        <v>143450</v>
      </c>
      <c r="C100" s="3" t="n">
        <v>106767</v>
      </c>
      <c r="D100" s="3" t="n">
        <v>123430</v>
      </c>
      <c r="E100" s="3" t="n">
        <v>131300</v>
      </c>
      <c r="F100" s="3" t="n">
        <v>140675</v>
      </c>
      <c r="G100" s="3" t="n">
        <v>125543</v>
      </c>
      <c r="H100" s="3" t="n">
        <v>125079.404548625</v>
      </c>
      <c r="I100" s="5" t="n">
        <f aca="false">ABS(H100-B100)/B100</f>
        <v>0.128062707921748</v>
      </c>
      <c r="J100" s="4" t="n">
        <v>1345642489</v>
      </c>
      <c r="K100" s="4" t="n">
        <v>400800400</v>
      </c>
      <c r="L100" s="4" t="n">
        <v>147622500</v>
      </c>
      <c r="M100" s="4" t="n">
        <v>7700625</v>
      </c>
      <c r="N100" s="4" t="n">
        <v>320660649</v>
      </c>
      <c r="O100" s="4" t="n">
        <v>337478777.238068</v>
      </c>
      <c r="P100" s="4" t="n">
        <v>471374443.867925</v>
      </c>
      <c r="Q100" s="4" t="n">
        <v>399434873.660377</v>
      </c>
      <c r="R100" s="4" t="n">
        <v>427591509.811321</v>
      </c>
      <c r="S100" s="4" t="n">
        <v>548555160.245283</v>
      </c>
      <c r="T100" s="4" t="n">
        <v>0.241440948940299</v>
      </c>
      <c r="U100" s="4" t="n">
        <v>0.284925279534917</v>
      </c>
      <c r="V100" s="4" t="n">
        <v>0.26616312630692</v>
      </c>
      <c r="W100" s="4" t="n">
        <v>0.207470645217863</v>
      </c>
    </row>
    <row r="101" customFormat="false" ht="12.8" hidden="false" customHeight="false" outlineLevel="0" collapsed="false">
      <c r="A101" s="1" t="n">
        <v>45256</v>
      </c>
      <c r="B101" s="3" t="n">
        <v>128821</v>
      </c>
      <c r="C101" s="3" t="n">
        <v>109594</v>
      </c>
      <c r="D101" s="3" t="n">
        <v>114565</v>
      </c>
      <c r="E101" s="3" t="n">
        <v>146379</v>
      </c>
      <c r="F101" s="3" t="n">
        <v>147089</v>
      </c>
      <c r="G101" s="3" t="n">
        <v>129406.75</v>
      </c>
      <c r="H101" s="3" t="n">
        <v>129141.168490613</v>
      </c>
      <c r="I101" s="5" t="n">
        <f aca="false">ABS(H101-B101)/B101</f>
        <v>0.00248537498244366</v>
      </c>
      <c r="J101" s="4" t="n">
        <v>369677529</v>
      </c>
      <c r="K101" s="4" t="n">
        <v>203233536</v>
      </c>
      <c r="L101" s="4" t="n">
        <v>308283364</v>
      </c>
      <c r="M101" s="4" t="n">
        <v>333719824</v>
      </c>
      <c r="N101" s="4" t="n">
        <v>343103.0625</v>
      </c>
      <c r="O101" s="4" t="n">
        <v>102507.862381646</v>
      </c>
      <c r="P101" s="4" t="n">
        <v>496188178.075472</v>
      </c>
      <c r="Q101" s="4" t="n">
        <v>406627866.566038</v>
      </c>
      <c r="R101" s="4" t="n">
        <v>418185791.679245</v>
      </c>
      <c r="S101" s="4" t="n">
        <v>527557518.735849</v>
      </c>
      <c r="T101" s="4" t="n">
        <v>0.230027013163927</v>
      </c>
      <c r="U101" s="4" t="n">
        <v>0.280690759179475</v>
      </c>
      <c r="V101" s="4" t="n">
        <v>0.272932956692837</v>
      </c>
      <c r="W101" s="4" t="n">
        <v>0.216349270963761</v>
      </c>
    </row>
    <row r="102" customFormat="false" ht="12.8" hidden="false" customHeight="false" outlineLevel="0" collapsed="false">
      <c r="A102" s="1" t="n">
        <v>45263</v>
      </c>
      <c r="B102" s="3" t="n">
        <v>134054</v>
      </c>
      <c r="C102" s="3" t="n">
        <v>113620</v>
      </c>
      <c r="D102" s="3" t="n">
        <v>115224</v>
      </c>
      <c r="E102" s="3" t="n">
        <v>143983</v>
      </c>
      <c r="F102" s="3" t="n">
        <v>142793</v>
      </c>
      <c r="G102" s="3" t="n">
        <v>128905</v>
      </c>
      <c r="H102" s="3" t="n">
        <v>128640.709672016</v>
      </c>
      <c r="I102" s="5" t="n">
        <f aca="false">ABS(H102-B102)/B102</f>
        <v>0.0403814159069066</v>
      </c>
      <c r="J102" s="4" t="n">
        <v>417548356</v>
      </c>
      <c r="K102" s="4" t="n">
        <v>354568900</v>
      </c>
      <c r="L102" s="4" t="n">
        <v>98585041</v>
      </c>
      <c r="M102" s="4" t="n">
        <v>76370121</v>
      </c>
      <c r="N102" s="4" t="n">
        <v>26512201</v>
      </c>
      <c r="O102" s="4" t="n">
        <v>29303712.1750501</v>
      </c>
      <c r="P102" s="4" t="n">
        <v>492078685.339623</v>
      </c>
      <c r="Q102" s="4" t="n">
        <v>410421689.886793</v>
      </c>
      <c r="R102" s="4" t="n">
        <v>421652120.792453</v>
      </c>
      <c r="S102" s="4" t="n">
        <v>527500864.471698</v>
      </c>
      <c r="T102" s="4" t="n">
        <v>0.232621265695712</v>
      </c>
      <c r="U102" s="4" t="n">
        <v>0.278903307077068</v>
      </c>
      <c r="V102" s="4" t="n">
        <v>0.271474898289268</v>
      </c>
      <c r="W102" s="4" t="n">
        <v>0.217000528937952</v>
      </c>
    </row>
    <row r="103" customFormat="false" ht="12.8" hidden="false" customHeight="false" outlineLevel="0" collapsed="false">
      <c r="A103" s="1" t="n">
        <v>45270</v>
      </c>
      <c r="B103" s="3" t="n">
        <v>106288</v>
      </c>
      <c r="C103" s="3" t="n">
        <v>114422</v>
      </c>
      <c r="D103" s="3" t="n">
        <v>112926</v>
      </c>
      <c r="E103" s="3" t="n">
        <v>136320</v>
      </c>
      <c r="F103" s="3" t="n">
        <v>146484</v>
      </c>
      <c r="G103" s="3" t="n">
        <v>127538</v>
      </c>
      <c r="H103" s="3" t="n">
        <v>127061.394212538</v>
      </c>
      <c r="I103" s="5" t="n">
        <f aca="false">ABS(H103-B103)/B103</f>
        <v>0.19544439835671</v>
      </c>
      <c r="J103" s="4" t="n">
        <v>66161956</v>
      </c>
      <c r="K103" s="4" t="n">
        <v>44063044</v>
      </c>
      <c r="L103" s="4" t="n">
        <v>901921024</v>
      </c>
      <c r="M103" s="4" t="n">
        <v>1615718416</v>
      </c>
      <c r="N103" s="4" t="n">
        <v>451562500</v>
      </c>
      <c r="O103" s="4" t="n">
        <v>431533907.109507</v>
      </c>
      <c r="P103" s="4" t="n">
        <v>499719842.528302</v>
      </c>
      <c r="Q103" s="4" t="n">
        <v>413903337.056604</v>
      </c>
      <c r="R103" s="4" t="n">
        <v>418526838.075472</v>
      </c>
      <c r="S103" s="4" t="n">
        <v>520399295.358491</v>
      </c>
      <c r="T103" s="4" t="n">
        <v>0.229273970265276</v>
      </c>
      <c r="U103" s="4" t="n">
        <v>0.27681040972408</v>
      </c>
      <c r="V103" s="4" t="n">
        <v>0.273752461953567</v>
      </c>
      <c r="W103" s="4" t="n">
        <v>0.220163158057076</v>
      </c>
    </row>
    <row r="104" customFormat="false" ht="12.8" hidden="false" customHeight="false" outlineLevel="0" collapsed="false">
      <c r="A104" s="1" t="n">
        <v>45277</v>
      </c>
      <c r="B104" s="3" t="n">
        <v>127573</v>
      </c>
      <c r="C104" s="3" t="n">
        <v>106069</v>
      </c>
      <c r="D104" s="3" t="n">
        <v>114117</v>
      </c>
      <c r="E104" s="3" t="n">
        <v>147923</v>
      </c>
      <c r="F104" s="3" t="n">
        <v>144768</v>
      </c>
      <c r="G104" s="3" t="n">
        <v>128219.25</v>
      </c>
      <c r="H104" s="3" t="n">
        <v>127773.156406278</v>
      </c>
      <c r="I104" s="5" t="n">
        <f aca="false">ABS(H104-B104)/B104</f>
        <v>0.00156895586274544</v>
      </c>
      <c r="J104" s="4" t="n">
        <v>462422016</v>
      </c>
      <c r="K104" s="4" t="n">
        <v>181063936</v>
      </c>
      <c r="L104" s="4" t="n">
        <v>414122500</v>
      </c>
      <c r="M104" s="4" t="n">
        <v>295668025</v>
      </c>
      <c r="N104" s="4" t="n">
        <v>417639.0625</v>
      </c>
      <c r="O104" s="4" t="n">
        <v>40062.5869741332</v>
      </c>
      <c r="P104" s="4" t="n">
        <v>487317192.566038</v>
      </c>
      <c r="Q104" s="4" t="n">
        <v>411085046.113208</v>
      </c>
      <c r="R104" s="4" t="n">
        <v>431961415.886792</v>
      </c>
      <c r="S104" s="4" t="n">
        <v>546273403.415094</v>
      </c>
      <c r="T104" s="4" t="n">
        <v>0.237774426380605</v>
      </c>
      <c r="U104" s="4" t="n">
        <v>0.281867625746442</v>
      </c>
      <c r="V104" s="4" t="n">
        <v>0.268245175763948</v>
      </c>
      <c r="W104" s="4" t="n">
        <v>0.212112772109005</v>
      </c>
    </row>
    <row r="105" customFormat="false" ht="12.8" hidden="false" customHeight="false" outlineLevel="0" collapsed="false">
      <c r="A105" s="1" t="n">
        <v>45284</v>
      </c>
      <c r="B105" s="3" t="n">
        <v>118714</v>
      </c>
      <c r="C105" s="3" t="n">
        <v>102650</v>
      </c>
      <c r="D105" s="3" t="n">
        <v>110525</v>
      </c>
      <c r="E105" s="3" t="n">
        <v>144014</v>
      </c>
      <c r="F105" s="3" t="n">
        <v>144196</v>
      </c>
      <c r="G105" s="3" t="n">
        <v>125346.25</v>
      </c>
      <c r="H105" s="3" t="n">
        <v>124412.537796806</v>
      </c>
      <c r="I105" s="5" t="n">
        <f aca="false">ABS(H105-B105)/B105</f>
        <v>0.0480022389676562</v>
      </c>
      <c r="J105" s="4" t="n">
        <v>258052096</v>
      </c>
      <c r="K105" s="4" t="n">
        <v>67059721</v>
      </c>
      <c r="L105" s="4" t="n">
        <v>640090000</v>
      </c>
      <c r="M105" s="4" t="n">
        <v>649332324</v>
      </c>
      <c r="N105" s="4" t="n">
        <v>43986740.0625</v>
      </c>
      <c r="O105" s="4" t="n">
        <v>32473333.0216305</v>
      </c>
      <c r="P105" s="4" t="n">
        <v>483383389.018868</v>
      </c>
      <c r="Q105" s="4" t="n">
        <v>389544664.509434</v>
      </c>
      <c r="R105" s="4" t="n">
        <v>438647343.037736</v>
      </c>
      <c r="S105" s="4" t="n">
        <v>549757170.509434</v>
      </c>
      <c r="T105" s="4" t="n">
        <v>0.236846335152338</v>
      </c>
      <c r="U105" s="4" t="n">
        <v>0.293901045485538</v>
      </c>
      <c r="V105" s="4" t="n">
        <v>0.26100143083002</v>
      </c>
      <c r="W105" s="4" t="n">
        <v>0.208251188532103</v>
      </c>
    </row>
    <row r="106" customFormat="false" ht="12.8" hidden="false" customHeight="false" outlineLevel="0" collapsed="false">
      <c r="A106" s="1" t="n">
        <v>45291</v>
      </c>
      <c r="B106" s="3" t="n">
        <v>112824</v>
      </c>
      <c r="C106" s="3" t="n">
        <v>112974</v>
      </c>
      <c r="D106" s="3" t="n">
        <v>101638</v>
      </c>
      <c r="E106" s="3" t="n">
        <v>129617</v>
      </c>
      <c r="F106" s="3" t="n">
        <v>140640</v>
      </c>
      <c r="G106" s="3" t="n">
        <v>121217.25</v>
      </c>
      <c r="H106" s="3" t="n">
        <v>119224.674012905</v>
      </c>
      <c r="I106" s="5" t="n">
        <f aca="false">ABS(H106-B106)/B106</f>
        <v>0.056731493413684</v>
      </c>
      <c r="J106" s="4" t="n">
        <v>22500</v>
      </c>
      <c r="K106" s="4" t="n">
        <v>125126596</v>
      </c>
      <c r="L106" s="4" t="n">
        <v>282004849</v>
      </c>
      <c r="M106" s="4" t="n">
        <v>773729856</v>
      </c>
      <c r="N106" s="4" t="n">
        <v>70446645.5625</v>
      </c>
      <c r="O106" s="4" t="n">
        <v>40968627.8194836</v>
      </c>
      <c r="P106" s="4" t="n">
        <v>456495076.188679</v>
      </c>
      <c r="Q106" s="4" t="n">
        <v>370483835.018868</v>
      </c>
      <c r="R106" s="4" t="n">
        <v>450719945.603774</v>
      </c>
      <c r="S106" s="4" t="n">
        <v>562007398.792453</v>
      </c>
      <c r="T106" s="4" t="n">
        <v>0.246473550252828</v>
      </c>
      <c r="U106" s="4" t="n">
        <v>0.303694659432115</v>
      </c>
      <c r="V106" s="4" t="n">
        <v>0.249631646432771</v>
      </c>
      <c r="W106" s="4" t="n">
        <v>0.200200143882287</v>
      </c>
    </row>
    <row r="109" customFormat="false" ht="12.8" hidden="false" customHeight="false" outlineLevel="0" collapsed="false">
      <c r="N109" s="4"/>
      <c r="O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2024-02-18T00:58:33Z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